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04\Bolivia\"/>
    </mc:Choice>
  </mc:AlternateContent>
  <bookViews>
    <workbookView xWindow="0" yWindow="0" windowWidth="19200" windowHeight="8010" activeTab="2"/>
  </bookViews>
  <sheets>
    <sheet name="quarterly" sheetId="21" r:id="rId1"/>
    <sheet name="Sheet1" sheetId="27" r:id="rId2"/>
    <sheet name="q_preprocess" sheetId="14" r:id="rId3"/>
    <sheet name="monthly" sheetId="22" r:id="rId4"/>
    <sheet name="m_preprocess" sheetId="12" r:id="rId5"/>
    <sheet name="optimal" sheetId="23" r:id="rId6"/>
    <sheet name="proyPIB" sheetId="24" r:id="rId7"/>
    <sheet name="crec_trim" sheetId="25" r:id="rId8"/>
    <sheet name="crec_mensuales" sheetId="26" r:id="rId9"/>
  </sheets>
  <calcPr calcId="171027"/>
</workbook>
</file>

<file path=xl/calcChain.xml><?xml version="1.0" encoding="utf-8"?>
<calcChain xmlns="http://schemas.openxmlformats.org/spreadsheetml/2006/main">
  <c r="P121" i="21" l="1"/>
  <c r="P120" i="21"/>
  <c r="P119" i="21"/>
  <c r="P118" i="21"/>
  <c r="P117" i="21"/>
  <c r="P116" i="21"/>
  <c r="P115" i="21"/>
  <c r="P114" i="21"/>
  <c r="P113" i="21"/>
  <c r="P112" i="21"/>
  <c r="P111" i="21"/>
  <c r="P110" i="21"/>
  <c r="P109" i="21"/>
  <c r="P108" i="21"/>
  <c r="P107" i="21"/>
  <c r="P106" i="21"/>
  <c r="P105" i="21"/>
  <c r="P104" i="21"/>
  <c r="P103" i="21"/>
  <c r="P102" i="21"/>
  <c r="P101" i="21"/>
  <c r="P100" i="21"/>
  <c r="P99" i="21"/>
  <c r="P98" i="21"/>
  <c r="P97" i="2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P10" i="21"/>
  <c r="P9" i="21"/>
  <c r="P8" i="21"/>
  <c r="P7" i="21"/>
  <c r="P6" i="21"/>
  <c r="P5" i="21"/>
  <c r="P4" i="21"/>
  <c r="P3" i="21"/>
  <c r="P2" i="21"/>
  <c r="AB111" i="14" l="1"/>
  <c r="AA111" i="14"/>
  <c r="Z111" i="14"/>
  <c r="Y111" i="14"/>
  <c r="X111" i="14"/>
  <c r="W111" i="14"/>
  <c r="V111" i="14"/>
  <c r="U111" i="14"/>
  <c r="T111" i="14"/>
  <c r="S111" i="14"/>
  <c r="R111" i="14"/>
  <c r="AB110" i="14"/>
  <c r="AA110" i="14"/>
  <c r="Z110" i="14"/>
  <c r="Y110" i="14"/>
  <c r="X110" i="14"/>
  <c r="W110" i="14"/>
  <c r="V110" i="14"/>
  <c r="U110" i="14"/>
  <c r="T110" i="14"/>
  <c r="S110" i="14"/>
  <c r="R110" i="14"/>
  <c r="AB109" i="14"/>
  <c r="AA109" i="14"/>
  <c r="Z109" i="14"/>
  <c r="Y109" i="14"/>
  <c r="X109" i="14"/>
  <c r="W109" i="14"/>
  <c r="V109" i="14"/>
  <c r="U109" i="14"/>
  <c r="T109" i="14"/>
  <c r="S109" i="14"/>
  <c r="R109" i="14"/>
  <c r="AB108" i="14"/>
  <c r="AA108" i="14"/>
  <c r="Z108" i="14"/>
  <c r="Y108" i="14"/>
  <c r="X108" i="14"/>
  <c r="W108" i="14"/>
  <c r="V108" i="14"/>
  <c r="U108" i="14"/>
  <c r="T108" i="14"/>
  <c r="S108" i="14"/>
  <c r="R108" i="14"/>
  <c r="AB107" i="14"/>
  <c r="AA107" i="14"/>
  <c r="Z107" i="14"/>
  <c r="Y107" i="14"/>
  <c r="X107" i="14"/>
  <c r="W107" i="14"/>
  <c r="V107" i="14"/>
  <c r="U107" i="14"/>
  <c r="T107" i="14"/>
  <c r="S107" i="14"/>
  <c r="R107" i="14"/>
  <c r="AB106" i="14"/>
  <c r="AA106" i="14"/>
  <c r="Z106" i="14"/>
  <c r="Y106" i="14"/>
  <c r="X106" i="14"/>
  <c r="W106" i="14"/>
  <c r="V106" i="14"/>
  <c r="U106" i="14"/>
  <c r="T106" i="14"/>
  <c r="S106" i="14"/>
  <c r="R106" i="14"/>
  <c r="AB105" i="14"/>
  <c r="AA105" i="14"/>
  <c r="Z105" i="14"/>
  <c r="Y105" i="14"/>
  <c r="X105" i="14"/>
  <c r="W105" i="14"/>
  <c r="V105" i="14"/>
  <c r="U105" i="14"/>
  <c r="T105" i="14"/>
  <c r="S105" i="14"/>
  <c r="R105" i="14"/>
  <c r="AB112" i="14"/>
  <c r="AA112" i="14"/>
  <c r="Z112" i="14"/>
  <c r="Y112" i="14"/>
  <c r="X112" i="14"/>
  <c r="W112" i="14"/>
  <c r="V112" i="14"/>
  <c r="U112" i="14"/>
  <c r="T112" i="14"/>
  <c r="S112" i="14"/>
  <c r="R112" i="14"/>
  <c r="F117" i="27" l="1"/>
  <c r="E117" i="27"/>
  <c r="E113" i="14" l="1"/>
  <c r="R113" i="14" s="1"/>
  <c r="AQ299" i="12"/>
  <c r="AP299" i="12"/>
  <c r="AO299" i="12"/>
  <c r="AN299" i="12"/>
  <c r="AM299" i="12"/>
  <c r="AL299" i="12"/>
  <c r="AQ298" i="12"/>
  <c r="AP298" i="12"/>
  <c r="AO298" i="12"/>
  <c r="AN298" i="12"/>
  <c r="AM298" i="12"/>
  <c r="AL298" i="12"/>
  <c r="AQ297" i="12"/>
  <c r="AP297" i="12"/>
  <c r="AO297" i="12"/>
  <c r="AN297" i="12"/>
  <c r="AM297" i="12"/>
  <c r="AL297" i="12"/>
  <c r="AQ296" i="12"/>
  <c r="AP296" i="12"/>
  <c r="AO296" i="12"/>
  <c r="AN296" i="12"/>
  <c r="AM296" i="12"/>
  <c r="AL296" i="12"/>
  <c r="AQ295" i="12"/>
  <c r="AP295" i="12"/>
  <c r="AO295" i="12"/>
  <c r="AN295" i="12"/>
  <c r="AM295" i="12"/>
  <c r="AL295" i="12"/>
  <c r="AQ293" i="12"/>
  <c r="AP293" i="12"/>
  <c r="AO293" i="12"/>
  <c r="AN293" i="12"/>
  <c r="AM293" i="12"/>
  <c r="AL293" i="12"/>
  <c r="AQ292" i="12"/>
  <c r="AP292" i="12"/>
  <c r="AO292" i="12"/>
  <c r="AN292" i="12"/>
  <c r="AM292" i="12"/>
  <c r="AL292" i="12"/>
  <c r="AQ291" i="12"/>
  <c r="AP291" i="12"/>
  <c r="AO291" i="12"/>
  <c r="AN291" i="12"/>
  <c r="AM291" i="12"/>
  <c r="AL291" i="12"/>
  <c r="AQ290" i="12"/>
  <c r="AP290" i="12"/>
  <c r="AO290" i="12"/>
  <c r="AN290" i="12"/>
  <c r="AM290" i="12"/>
  <c r="AL290" i="12"/>
  <c r="AQ289" i="12"/>
  <c r="AP289" i="12"/>
  <c r="AO289" i="12"/>
  <c r="AN289" i="12"/>
  <c r="AM289" i="12"/>
  <c r="AL289" i="12"/>
  <c r="AQ288" i="12"/>
  <c r="AP288" i="12"/>
  <c r="AO288" i="12"/>
  <c r="AN288" i="12"/>
  <c r="AM288" i="12"/>
  <c r="AL288" i="12"/>
  <c r="AQ287" i="12"/>
  <c r="AP287" i="12"/>
  <c r="AO287" i="12"/>
  <c r="AN287" i="12"/>
  <c r="AM287" i="12"/>
  <c r="AL287" i="12"/>
  <c r="AQ286" i="12"/>
  <c r="AP286" i="12"/>
  <c r="AO286" i="12"/>
  <c r="AN286" i="12"/>
  <c r="AM286" i="12"/>
  <c r="AL286" i="12"/>
  <c r="AQ285" i="12"/>
  <c r="AP285" i="12"/>
  <c r="AO285" i="12"/>
  <c r="AN285" i="12"/>
  <c r="AM285" i="12"/>
  <c r="AL285" i="12"/>
  <c r="AQ284" i="12"/>
  <c r="AP284" i="12"/>
  <c r="AO284" i="12"/>
  <c r="AN284" i="12"/>
  <c r="AM284" i="12"/>
  <c r="AL284" i="12"/>
  <c r="AQ283" i="12"/>
  <c r="AP283" i="12"/>
  <c r="AO283" i="12"/>
  <c r="AN283" i="12"/>
  <c r="AM283" i="12"/>
  <c r="AL283" i="12"/>
  <c r="AQ282" i="12"/>
  <c r="AP282" i="12"/>
  <c r="AO282" i="12"/>
  <c r="AN282" i="12"/>
  <c r="AM282" i="12"/>
  <c r="AL282" i="12"/>
  <c r="AQ281" i="12"/>
  <c r="AP281" i="12"/>
  <c r="AO281" i="12"/>
  <c r="AN281" i="12"/>
  <c r="AM281" i="12"/>
  <c r="AL281" i="12"/>
  <c r="AQ280" i="12"/>
  <c r="AP280" i="12"/>
  <c r="AO280" i="12"/>
  <c r="AN280" i="12"/>
  <c r="AM280" i="12"/>
  <c r="AL280" i="12"/>
  <c r="AQ279" i="12"/>
  <c r="AP279" i="12"/>
  <c r="AO279" i="12"/>
  <c r="AN279" i="12"/>
  <c r="AM279" i="12"/>
  <c r="AL279" i="12"/>
  <c r="AQ278" i="12"/>
  <c r="AP278" i="12"/>
  <c r="AO278" i="12"/>
  <c r="AN278" i="12"/>
  <c r="AM278" i="12"/>
  <c r="AL278" i="12"/>
  <c r="AQ277" i="12"/>
  <c r="AP277" i="12"/>
  <c r="AO277" i="12"/>
  <c r="AN277" i="12"/>
  <c r="AM277" i="12"/>
  <c r="AL277" i="12"/>
  <c r="AQ276" i="12"/>
  <c r="AP276" i="12"/>
  <c r="AO276" i="12"/>
  <c r="AN276" i="12"/>
  <c r="AM276" i="12"/>
  <c r="AL276" i="12"/>
  <c r="AQ275" i="12"/>
  <c r="AP275" i="12"/>
  <c r="AO275" i="12"/>
  <c r="AN275" i="12"/>
  <c r="AM275" i="12"/>
  <c r="AL275" i="12"/>
  <c r="AQ274" i="12"/>
  <c r="AP274" i="12"/>
  <c r="AO274" i="12"/>
  <c r="AN274" i="12"/>
  <c r="AM274" i="12"/>
  <c r="AL274" i="12"/>
  <c r="AQ273" i="12"/>
  <c r="AP273" i="12"/>
  <c r="AO273" i="12"/>
  <c r="AN273" i="12"/>
  <c r="AM273" i="12"/>
  <c r="AL273" i="12"/>
  <c r="AQ272" i="12"/>
  <c r="AP272" i="12"/>
  <c r="AO272" i="12"/>
  <c r="AN272" i="12"/>
  <c r="AM272" i="12"/>
  <c r="AL272" i="12"/>
  <c r="AQ271" i="12"/>
  <c r="AP271" i="12"/>
  <c r="AO271" i="12"/>
  <c r="AN271" i="12"/>
  <c r="AM271" i="12"/>
  <c r="AL271" i="12"/>
  <c r="AQ270" i="12"/>
  <c r="AP270" i="12"/>
  <c r="AO270" i="12"/>
  <c r="AN270" i="12"/>
  <c r="AM270" i="12"/>
  <c r="AL270" i="12"/>
  <c r="AQ269" i="12"/>
  <c r="AP269" i="12"/>
  <c r="AO269" i="12"/>
  <c r="AN269" i="12"/>
  <c r="AM269" i="12"/>
  <c r="AL269" i="12"/>
  <c r="AQ268" i="12"/>
  <c r="AP268" i="12"/>
  <c r="AO268" i="12"/>
  <c r="AN268" i="12"/>
  <c r="AM268" i="12"/>
  <c r="AL268" i="12"/>
  <c r="AQ267" i="12"/>
  <c r="AP267" i="12"/>
  <c r="AO267" i="12"/>
  <c r="AN267" i="12"/>
  <c r="AM267" i="12"/>
  <c r="AL267" i="12"/>
  <c r="AQ266" i="12"/>
  <c r="AP266" i="12"/>
  <c r="AO266" i="12"/>
  <c r="AN266" i="12"/>
  <c r="AM266" i="12"/>
  <c r="AL266" i="12"/>
  <c r="AQ265" i="12"/>
  <c r="AP265" i="12"/>
  <c r="AO265" i="12"/>
  <c r="AN265" i="12"/>
  <c r="AM265" i="12"/>
  <c r="AL265" i="12"/>
  <c r="AQ264" i="12"/>
  <c r="AP264" i="12"/>
  <c r="AO264" i="12"/>
  <c r="AN264" i="12"/>
  <c r="AM264" i="12"/>
  <c r="AL264" i="12"/>
  <c r="AQ263" i="12"/>
  <c r="AP263" i="12"/>
  <c r="AO263" i="12"/>
  <c r="AN263" i="12"/>
  <c r="AM263" i="12"/>
  <c r="AL263" i="12"/>
  <c r="AQ262" i="12"/>
  <c r="AP262" i="12"/>
  <c r="AO262" i="12"/>
  <c r="AN262" i="12"/>
  <c r="AM262" i="12"/>
  <c r="AL262" i="12"/>
  <c r="AQ261" i="12"/>
  <c r="AP261" i="12"/>
  <c r="AO261" i="12"/>
  <c r="AN261" i="12"/>
  <c r="AM261" i="12"/>
  <c r="AL261" i="12"/>
  <c r="AQ260" i="12"/>
  <c r="AP260" i="12"/>
  <c r="AO260" i="12"/>
  <c r="AN260" i="12"/>
  <c r="AM260" i="12"/>
  <c r="AL260" i="12"/>
  <c r="AQ259" i="12"/>
  <c r="AP259" i="12"/>
  <c r="AO259" i="12"/>
  <c r="AN259" i="12"/>
  <c r="AM259" i="12"/>
  <c r="AL259" i="12"/>
  <c r="AQ258" i="12"/>
  <c r="AP258" i="12"/>
  <c r="AO258" i="12"/>
  <c r="AN258" i="12"/>
  <c r="AM258" i="12"/>
  <c r="AL258" i="12"/>
  <c r="AQ257" i="12"/>
  <c r="AP257" i="12"/>
  <c r="AO257" i="12"/>
  <c r="AN257" i="12"/>
  <c r="AM257" i="12"/>
  <c r="AL257" i="12"/>
  <c r="AQ256" i="12"/>
  <c r="AP256" i="12"/>
  <c r="AO256" i="12"/>
  <c r="AN256" i="12"/>
  <c r="AM256" i="12"/>
  <c r="AL256" i="12"/>
  <c r="AQ255" i="12"/>
  <c r="AP255" i="12"/>
  <c r="AO255" i="12"/>
  <c r="AN255" i="12"/>
  <c r="AM255" i="12"/>
  <c r="AL255" i="12"/>
  <c r="AQ254" i="12"/>
  <c r="AP254" i="12"/>
  <c r="AO254" i="12"/>
  <c r="AN254" i="12"/>
  <c r="AM254" i="12"/>
  <c r="AL254" i="12"/>
  <c r="AQ253" i="12"/>
  <c r="AP253" i="12"/>
  <c r="AO253" i="12"/>
  <c r="AN253" i="12"/>
  <c r="AM253" i="12"/>
  <c r="AL253" i="12"/>
  <c r="AQ252" i="12"/>
  <c r="AP252" i="12"/>
  <c r="AO252" i="12"/>
  <c r="AN252" i="12"/>
  <c r="AM252" i="12"/>
  <c r="AL252" i="12"/>
  <c r="AQ251" i="12"/>
  <c r="AP251" i="12"/>
  <c r="AO251" i="12"/>
  <c r="AN251" i="12"/>
  <c r="AM251" i="12"/>
  <c r="AL251" i="12"/>
  <c r="AQ250" i="12"/>
  <c r="AP250" i="12"/>
  <c r="AO250" i="12"/>
  <c r="AN250" i="12"/>
  <c r="AM250" i="12"/>
  <c r="AL250" i="12"/>
  <c r="AQ249" i="12"/>
  <c r="AP249" i="12"/>
  <c r="AO249" i="12"/>
  <c r="AN249" i="12"/>
  <c r="AM249" i="12"/>
  <c r="AL249" i="12"/>
  <c r="AQ248" i="12"/>
  <c r="AP248" i="12"/>
  <c r="AO248" i="12"/>
  <c r="AN248" i="12"/>
  <c r="AM248" i="12"/>
  <c r="AL248" i="12"/>
  <c r="AQ247" i="12"/>
  <c r="AP247" i="12"/>
  <c r="AO247" i="12"/>
  <c r="AN247" i="12"/>
  <c r="AM247" i="12"/>
  <c r="AL247" i="12"/>
  <c r="AQ246" i="12"/>
  <c r="AP246" i="12"/>
  <c r="AO246" i="12"/>
  <c r="AN246" i="12"/>
  <c r="AM246" i="12"/>
  <c r="AL246" i="12"/>
  <c r="AQ245" i="12"/>
  <c r="AP245" i="12"/>
  <c r="AO245" i="12"/>
  <c r="AN245" i="12"/>
  <c r="AM245" i="12"/>
  <c r="AL245" i="12"/>
  <c r="AQ244" i="12"/>
  <c r="AP244" i="12"/>
  <c r="AO244" i="12"/>
  <c r="AN244" i="12"/>
  <c r="AM244" i="12"/>
  <c r="AL244" i="12"/>
  <c r="AQ243" i="12"/>
  <c r="AP243" i="12"/>
  <c r="AO243" i="12"/>
  <c r="AN243" i="12"/>
  <c r="AM243" i="12"/>
  <c r="AL243" i="12"/>
  <c r="AQ242" i="12"/>
  <c r="AP242" i="12"/>
  <c r="AO242" i="12"/>
  <c r="AN242" i="12"/>
  <c r="AM242" i="12"/>
  <c r="AL242" i="12"/>
  <c r="AQ241" i="12"/>
  <c r="AP241" i="12"/>
  <c r="AO241" i="12"/>
  <c r="AN241" i="12"/>
  <c r="AM241" i="12"/>
  <c r="AL241" i="12"/>
  <c r="AQ240" i="12"/>
  <c r="AP240" i="12"/>
  <c r="AO240" i="12"/>
  <c r="AN240" i="12"/>
  <c r="AM240" i="12"/>
  <c r="AL240" i="12"/>
  <c r="AQ239" i="12"/>
  <c r="AP239" i="12"/>
  <c r="AO239" i="12"/>
  <c r="AN239" i="12"/>
  <c r="AM239" i="12"/>
  <c r="AL239" i="12"/>
  <c r="AQ238" i="12"/>
  <c r="AP238" i="12"/>
  <c r="AO238" i="12"/>
  <c r="AN238" i="12"/>
  <c r="AM238" i="12"/>
  <c r="AL238" i="12"/>
  <c r="AQ237" i="12"/>
  <c r="AP237" i="12"/>
  <c r="AO237" i="12"/>
  <c r="AN237" i="12"/>
  <c r="AM237" i="12"/>
  <c r="AL237" i="12"/>
  <c r="AQ236" i="12"/>
  <c r="AP236" i="12"/>
  <c r="AO236" i="12"/>
  <c r="AN236" i="12"/>
  <c r="AM236" i="12"/>
  <c r="AL236" i="12"/>
  <c r="AQ235" i="12"/>
  <c r="AP235" i="12"/>
  <c r="AO235" i="12"/>
  <c r="AN235" i="12"/>
  <c r="AM235" i="12"/>
  <c r="AL235" i="12"/>
  <c r="AQ234" i="12"/>
  <c r="AP234" i="12"/>
  <c r="AO234" i="12"/>
  <c r="AN234" i="12"/>
  <c r="AM234" i="12"/>
  <c r="AL234" i="12"/>
  <c r="AQ233" i="12"/>
  <c r="AP233" i="12"/>
  <c r="AO233" i="12"/>
  <c r="AN233" i="12"/>
  <c r="AM233" i="12"/>
  <c r="AL233" i="12"/>
  <c r="AQ232" i="12"/>
  <c r="AP232" i="12"/>
  <c r="AO232" i="12"/>
  <c r="AN232" i="12"/>
  <c r="AM232" i="12"/>
  <c r="AL232" i="12"/>
  <c r="AQ231" i="12"/>
  <c r="AP231" i="12"/>
  <c r="AO231" i="12"/>
  <c r="AN231" i="12"/>
  <c r="AM231" i="12"/>
  <c r="AL231" i="12"/>
  <c r="AQ230" i="12"/>
  <c r="AP230" i="12"/>
  <c r="AO230" i="12"/>
  <c r="AN230" i="12"/>
  <c r="AM230" i="12"/>
  <c r="AL230" i="12"/>
  <c r="AQ229" i="12"/>
  <c r="AP229" i="12"/>
  <c r="AO229" i="12"/>
  <c r="AN229" i="12"/>
  <c r="AM229" i="12"/>
  <c r="AL229" i="12"/>
  <c r="AQ228" i="12"/>
  <c r="AP228" i="12"/>
  <c r="AO228" i="12"/>
  <c r="AN228" i="12"/>
  <c r="AM228" i="12"/>
  <c r="AL228" i="12"/>
  <c r="AQ227" i="12"/>
  <c r="AP227" i="12"/>
  <c r="AO227" i="12"/>
  <c r="AN227" i="12"/>
  <c r="AM227" i="12"/>
  <c r="AL227" i="12"/>
  <c r="AQ226" i="12"/>
  <c r="AP226" i="12"/>
  <c r="AO226" i="12"/>
  <c r="AN226" i="12"/>
  <c r="AM226" i="12"/>
  <c r="AL226" i="12"/>
  <c r="AQ225" i="12"/>
  <c r="AP225" i="12"/>
  <c r="AO225" i="12"/>
  <c r="AN225" i="12"/>
  <c r="AM225" i="12"/>
  <c r="AL225" i="12"/>
  <c r="AQ224" i="12"/>
  <c r="AP224" i="12"/>
  <c r="AO224" i="12"/>
  <c r="AN224" i="12"/>
  <c r="AM224" i="12"/>
  <c r="AL224" i="12"/>
  <c r="AQ223" i="12"/>
  <c r="AP223" i="12"/>
  <c r="AO223" i="12"/>
  <c r="AN223" i="12"/>
  <c r="AM223" i="12"/>
  <c r="AL223" i="12"/>
  <c r="AQ222" i="12"/>
  <c r="AP222" i="12"/>
  <c r="AO222" i="12"/>
  <c r="AN222" i="12"/>
  <c r="AM222" i="12"/>
  <c r="AL222" i="12"/>
  <c r="AQ221" i="12"/>
  <c r="AP221" i="12"/>
  <c r="AO221" i="12"/>
  <c r="AN221" i="12"/>
  <c r="AM221" i="12"/>
  <c r="AL221" i="12"/>
  <c r="AQ220" i="12"/>
  <c r="AP220" i="12"/>
  <c r="AO220" i="12"/>
  <c r="AN220" i="12"/>
  <c r="AM220" i="12"/>
  <c r="AL220" i="12"/>
  <c r="AQ219" i="12"/>
  <c r="AP219" i="12"/>
  <c r="AO219" i="12"/>
  <c r="AN219" i="12"/>
  <c r="AM219" i="12"/>
  <c r="AL219" i="12"/>
  <c r="AQ218" i="12"/>
  <c r="AP218" i="12"/>
  <c r="AO218" i="12"/>
  <c r="AN218" i="12"/>
  <c r="AM218" i="12"/>
  <c r="AL218" i="12"/>
  <c r="AQ217" i="12"/>
  <c r="AP217" i="12"/>
  <c r="AO217" i="12"/>
  <c r="AN217" i="12"/>
  <c r="AM217" i="12"/>
  <c r="AL217" i="12"/>
  <c r="AQ216" i="12"/>
  <c r="AP216" i="12"/>
  <c r="AO216" i="12"/>
  <c r="AN216" i="12"/>
  <c r="AM216" i="12"/>
  <c r="AL216" i="12"/>
  <c r="AQ215" i="12"/>
  <c r="AP215" i="12"/>
  <c r="AO215" i="12"/>
  <c r="AN215" i="12"/>
  <c r="AM215" i="12"/>
  <c r="AL215" i="12"/>
  <c r="AQ214" i="12"/>
  <c r="AP214" i="12"/>
  <c r="AO214" i="12"/>
  <c r="AN214" i="12"/>
  <c r="AM214" i="12"/>
  <c r="AL214" i="12"/>
  <c r="AQ213" i="12"/>
  <c r="AP213" i="12"/>
  <c r="AO213" i="12"/>
  <c r="AN213" i="12"/>
  <c r="AM213" i="12"/>
  <c r="AL213" i="12"/>
  <c r="AQ212" i="12"/>
  <c r="AP212" i="12"/>
  <c r="AO212" i="12"/>
  <c r="AN212" i="12"/>
  <c r="AM212" i="12"/>
  <c r="AL212" i="12"/>
  <c r="AQ211" i="12"/>
  <c r="AP211" i="12"/>
  <c r="AO211" i="12"/>
  <c r="AN211" i="12"/>
  <c r="AM211" i="12"/>
  <c r="AL211" i="12"/>
  <c r="AQ210" i="12"/>
  <c r="AP210" i="12"/>
  <c r="AO210" i="12"/>
  <c r="AN210" i="12"/>
  <c r="AM210" i="12"/>
  <c r="AL210" i="12"/>
  <c r="AQ209" i="12"/>
  <c r="AP209" i="12"/>
  <c r="AO209" i="12"/>
  <c r="AN209" i="12"/>
  <c r="AM209" i="12"/>
  <c r="AL209" i="12"/>
  <c r="AQ208" i="12"/>
  <c r="AP208" i="12"/>
  <c r="AO208" i="12"/>
  <c r="AN208" i="12"/>
  <c r="AM208" i="12"/>
  <c r="AL208" i="12"/>
  <c r="AQ207" i="12"/>
  <c r="AP207" i="12"/>
  <c r="AO207" i="12"/>
  <c r="AN207" i="12"/>
  <c r="AM207" i="12"/>
  <c r="AL207" i="12"/>
  <c r="AQ206" i="12"/>
  <c r="AP206" i="12"/>
  <c r="AO206" i="12"/>
  <c r="AN206" i="12"/>
  <c r="AM206" i="12"/>
  <c r="AL206" i="12"/>
  <c r="AQ205" i="12"/>
  <c r="AP205" i="12"/>
  <c r="AO205" i="12"/>
  <c r="AN205" i="12"/>
  <c r="AM205" i="12"/>
  <c r="AL205" i="12"/>
  <c r="AQ204" i="12"/>
  <c r="AP204" i="12"/>
  <c r="AO204" i="12"/>
  <c r="AN204" i="12"/>
  <c r="AM204" i="12"/>
  <c r="AL204" i="12"/>
  <c r="AQ203" i="12"/>
  <c r="AP203" i="12"/>
  <c r="AO203" i="12"/>
  <c r="AN203" i="12"/>
  <c r="AM203" i="12"/>
  <c r="AL203" i="12"/>
  <c r="AQ202" i="12"/>
  <c r="AP202" i="12"/>
  <c r="AO202" i="12"/>
  <c r="AN202" i="12"/>
  <c r="AM202" i="12"/>
  <c r="AL202" i="12"/>
  <c r="AQ201" i="12"/>
  <c r="AP201" i="12"/>
  <c r="AO201" i="12"/>
  <c r="AN201" i="12"/>
  <c r="AM201" i="12"/>
  <c r="AL201" i="12"/>
  <c r="AQ200" i="12"/>
  <c r="AP200" i="12"/>
  <c r="AO200" i="12"/>
  <c r="AN200" i="12"/>
  <c r="AM200" i="12"/>
  <c r="AL200" i="12"/>
  <c r="AQ199" i="12"/>
  <c r="AP199" i="12"/>
  <c r="AO199" i="12"/>
  <c r="AN199" i="12"/>
  <c r="AM199" i="12"/>
  <c r="AL199" i="12"/>
  <c r="AQ198" i="12"/>
  <c r="AP198" i="12"/>
  <c r="AO198" i="12"/>
  <c r="AN198" i="12"/>
  <c r="AM198" i="12"/>
  <c r="AL198" i="12"/>
  <c r="AQ197" i="12"/>
  <c r="AP197" i="12"/>
  <c r="AO197" i="12"/>
  <c r="AN197" i="12"/>
  <c r="AM197" i="12"/>
  <c r="AL197" i="12"/>
  <c r="AQ196" i="12"/>
  <c r="AP196" i="12"/>
  <c r="AO196" i="12"/>
  <c r="AN196" i="12"/>
  <c r="AM196" i="12"/>
  <c r="AL196" i="12"/>
  <c r="AQ195" i="12"/>
  <c r="AP195" i="12"/>
  <c r="AO195" i="12"/>
  <c r="AN195" i="12"/>
  <c r="AM195" i="12"/>
  <c r="AL195" i="12"/>
  <c r="AQ194" i="12"/>
  <c r="AP194" i="12"/>
  <c r="AO194" i="12"/>
  <c r="AN194" i="12"/>
  <c r="AM194" i="12"/>
  <c r="AL194" i="12"/>
  <c r="AQ193" i="12"/>
  <c r="AP193" i="12"/>
  <c r="AO193" i="12"/>
  <c r="AN193" i="12"/>
  <c r="AM193" i="12"/>
  <c r="AL193" i="12"/>
  <c r="AQ192" i="12"/>
  <c r="AP192" i="12"/>
  <c r="AO192" i="12"/>
  <c r="AN192" i="12"/>
  <c r="AM192" i="12"/>
  <c r="AL192" i="12"/>
  <c r="AQ191" i="12"/>
  <c r="AP191" i="12"/>
  <c r="AO191" i="12"/>
  <c r="AN191" i="12"/>
  <c r="AM191" i="12"/>
  <c r="AL191" i="12"/>
  <c r="AQ190" i="12"/>
  <c r="AP190" i="12"/>
  <c r="AO190" i="12"/>
  <c r="AN190" i="12"/>
  <c r="AM190" i="12"/>
  <c r="AL190" i="12"/>
  <c r="AQ189" i="12"/>
  <c r="AP189" i="12"/>
  <c r="AO189" i="12"/>
  <c r="AN189" i="12"/>
  <c r="AM189" i="12"/>
  <c r="AL189" i="12"/>
  <c r="AQ188" i="12"/>
  <c r="AP188" i="12"/>
  <c r="AO188" i="12"/>
  <c r="AN188" i="12"/>
  <c r="AM188" i="12"/>
  <c r="AL188" i="12"/>
  <c r="AQ187" i="12"/>
  <c r="AP187" i="12"/>
  <c r="AO187" i="12"/>
  <c r="AN187" i="12"/>
  <c r="AM187" i="12"/>
  <c r="AL187" i="12"/>
  <c r="AQ186" i="12"/>
  <c r="AP186" i="12"/>
  <c r="AO186" i="12"/>
  <c r="AN186" i="12"/>
  <c r="AM186" i="12"/>
  <c r="AL186" i="12"/>
  <c r="AQ185" i="12"/>
  <c r="AP185" i="12"/>
  <c r="AO185" i="12"/>
  <c r="AN185" i="12"/>
  <c r="AM185" i="12"/>
  <c r="AL185" i="12"/>
  <c r="AQ184" i="12"/>
  <c r="AP184" i="12"/>
  <c r="AO184" i="12"/>
  <c r="AN184" i="12"/>
  <c r="AM184" i="12"/>
  <c r="AL184" i="12"/>
  <c r="AQ183" i="12"/>
  <c r="AP183" i="12"/>
  <c r="AO183" i="12"/>
  <c r="AN183" i="12"/>
  <c r="AM183" i="12"/>
  <c r="AL183" i="12"/>
  <c r="AQ182" i="12"/>
  <c r="AP182" i="12"/>
  <c r="AO182" i="12"/>
  <c r="AN182" i="12"/>
  <c r="AM182" i="12"/>
  <c r="AL182" i="12"/>
  <c r="AQ181" i="12"/>
  <c r="AP181" i="12"/>
  <c r="AO181" i="12"/>
  <c r="AN181" i="12"/>
  <c r="AM181" i="12"/>
  <c r="AL181" i="12"/>
  <c r="AQ180" i="12"/>
  <c r="AP180" i="12"/>
  <c r="AO180" i="12"/>
  <c r="AN180" i="12"/>
  <c r="AM180" i="12"/>
  <c r="AL180" i="12"/>
  <c r="AQ179" i="12"/>
  <c r="AP179" i="12"/>
  <c r="AO179" i="12"/>
  <c r="AN179" i="12"/>
  <c r="AM179" i="12"/>
  <c r="AL179" i="12"/>
  <c r="AQ178" i="12"/>
  <c r="AP178" i="12"/>
  <c r="AO178" i="12"/>
  <c r="AN178" i="12"/>
  <c r="AM178" i="12"/>
  <c r="AL178" i="12"/>
  <c r="AQ177" i="12"/>
  <c r="AP177" i="12"/>
  <c r="AO177" i="12"/>
  <c r="AN177" i="12"/>
  <c r="AM177" i="12"/>
  <c r="AL177" i="12"/>
  <c r="AQ176" i="12"/>
  <c r="AP176" i="12"/>
  <c r="AO176" i="12"/>
  <c r="AN176" i="12"/>
  <c r="AM176" i="12"/>
  <c r="AL176" i="12"/>
  <c r="AQ175" i="12"/>
  <c r="AP175" i="12"/>
  <c r="AO175" i="12"/>
  <c r="AN175" i="12"/>
  <c r="AM175" i="12"/>
  <c r="AL175" i="12"/>
  <c r="AQ174" i="12"/>
  <c r="AP174" i="12"/>
  <c r="AO174" i="12"/>
  <c r="AN174" i="12"/>
  <c r="AM174" i="12"/>
  <c r="AL174" i="12"/>
  <c r="AQ173" i="12"/>
  <c r="AP173" i="12"/>
  <c r="AO173" i="12"/>
  <c r="AN173" i="12"/>
  <c r="AM173" i="12"/>
  <c r="AL173" i="12"/>
  <c r="AQ172" i="12"/>
  <c r="AP172" i="12"/>
  <c r="AO172" i="12"/>
  <c r="AN172" i="12"/>
  <c r="AM172" i="12"/>
  <c r="AL172" i="12"/>
  <c r="AQ171" i="12"/>
  <c r="AP171" i="12"/>
  <c r="AO171" i="12"/>
  <c r="AN171" i="12"/>
  <c r="AM171" i="12"/>
  <c r="AL171" i="12"/>
  <c r="AQ170" i="12"/>
  <c r="AP170" i="12"/>
  <c r="AO170" i="12"/>
  <c r="AN170" i="12"/>
  <c r="AM170" i="12"/>
  <c r="AL170" i="12"/>
  <c r="AQ169" i="12"/>
  <c r="AP169" i="12"/>
  <c r="AO169" i="12"/>
  <c r="AN169" i="12"/>
  <c r="AM169" i="12"/>
  <c r="AL169" i="12"/>
  <c r="AQ168" i="12"/>
  <c r="AP168" i="12"/>
  <c r="AO168" i="12"/>
  <c r="AN168" i="12"/>
  <c r="AM168" i="12"/>
  <c r="AL168" i="12"/>
  <c r="AQ167" i="12"/>
  <c r="AP167" i="12"/>
  <c r="AO167" i="12"/>
  <c r="AN167" i="12"/>
  <c r="AM167" i="12"/>
  <c r="AL167" i="12"/>
  <c r="AQ166" i="12"/>
  <c r="AP166" i="12"/>
  <c r="AO166" i="12"/>
  <c r="AN166" i="12"/>
  <c r="AM166" i="12"/>
  <c r="AL166" i="12"/>
  <c r="AQ165" i="12"/>
  <c r="AP165" i="12"/>
  <c r="AO165" i="12"/>
  <c r="AN165" i="12"/>
  <c r="AM165" i="12"/>
  <c r="AL165" i="12"/>
  <c r="AQ164" i="12"/>
  <c r="AP164" i="12"/>
  <c r="AO164" i="12"/>
  <c r="AN164" i="12"/>
  <c r="AM164" i="12"/>
  <c r="AL164" i="12"/>
  <c r="AQ163" i="12"/>
  <c r="AP163" i="12"/>
  <c r="AO163" i="12"/>
  <c r="AN163" i="12"/>
  <c r="AM163" i="12"/>
  <c r="AL163" i="12"/>
  <c r="AQ162" i="12"/>
  <c r="AP162" i="12"/>
  <c r="AO162" i="12"/>
  <c r="AN162" i="12"/>
  <c r="AM162" i="12"/>
  <c r="AL162" i="12"/>
  <c r="AQ161" i="12"/>
  <c r="AP161" i="12"/>
  <c r="AO161" i="12"/>
  <c r="AN161" i="12"/>
  <c r="AM161" i="12"/>
  <c r="AL161" i="12"/>
  <c r="AQ160" i="12"/>
  <c r="AP160" i="12"/>
  <c r="AO160" i="12"/>
  <c r="AN160" i="12"/>
  <c r="AM160" i="12"/>
  <c r="AL160" i="12"/>
  <c r="AQ159" i="12"/>
  <c r="AP159" i="12"/>
  <c r="AO159" i="12"/>
  <c r="AN159" i="12"/>
  <c r="AM159" i="12"/>
  <c r="AL159" i="12"/>
  <c r="AQ158" i="12"/>
  <c r="AP158" i="12"/>
  <c r="AO158" i="12"/>
  <c r="AN158" i="12"/>
  <c r="AM158" i="12"/>
  <c r="AL158" i="12"/>
  <c r="AQ157" i="12"/>
  <c r="AP157" i="12"/>
  <c r="AO157" i="12"/>
  <c r="AN157" i="12"/>
  <c r="AM157" i="12"/>
  <c r="AL157" i="12"/>
  <c r="AQ156" i="12"/>
  <c r="AP156" i="12"/>
  <c r="AO156" i="12"/>
  <c r="AN156" i="12"/>
  <c r="AM156" i="12"/>
  <c r="AL156" i="12"/>
  <c r="AQ155" i="12"/>
  <c r="AP155" i="12"/>
  <c r="AO155" i="12"/>
  <c r="AN155" i="12"/>
  <c r="AM155" i="12"/>
  <c r="AL155" i="12"/>
  <c r="AQ154" i="12"/>
  <c r="AP154" i="12"/>
  <c r="AO154" i="12"/>
  <c r="AN154" i="12"/>
  <c r="AM154" i="12"/>
  <c r="AL154" i="12"/>
  <c r="AQ153" i="12"/>
  <c r="AP153" i="12"/>
  <c r="AO153" i="12"/>
  <c r="AN153" i="12"/>
  <c r="AM153" i="12"/>
  <c r="AL153" i="12"/>
  <c r="AQ152" i="12"/>
  <c r="AP152" i="12"/>
  <c r="AO152" i="12"/>
  <c r="AN152" i="12"/>
  <c r="AM152" i="12"/>
  <c r="AL152" i="12"/>
  <c r="AQ151" i="12"/>
  <c r="AP151" i="12"/>
  <c r="AO151" i="12"/>
  <c r="AN151" i="12"/>
  <c r="AM151" i="12"/>
  <c r="AL151" i="12"/>
  <c r="AQ150" i="12"/>
  <c r="AP150" i="12"/>
  <c r="AO150" i="12"/>
  <c r="AN150" i="12"/>
  <c r="AM150" i="12"/>
  <c r="AL150" i="12"/>
  <c r="AQ149" i="12"/>
  <c r="AP149" i="12"/>
  <c r="AO149" i="12"/>
  <c r="AN149" i="12"/>
  <c r="AM149" i="12"/>
  <c r="AL149" i="12"/>
  <c r="AQ148" i="12"/>
  <c r="AP148" i="12"/>
  <c r="AO148" i="12"/>
  <c r="AN148" i="12"/>
  <c r="AM148" i="12"/>
  <c r="AL148" i="12"/>
  <c r="AQ147" i="12"/>
  <c r="AP147" i="12"/>
  <c r="AO147" i="12"/>
  <c r="AN147" i="12"/>
  <c r="AM147" i="12"/>
  <c r="AL147" i="12"/>
  <c r="AQ146" i="12"/>
  <c r="AP146" i="12"/>
  <c r="AO146" i="12"/>
  <c r="AN146" i="12"/>
  <c r="AM146" i="12"/>
  <c r="AL146" i="12"/>
  <c r="AQ145" i="12"/>
  <c r="AP145" i="12"/>
  <c r="AO145" i="12"/>
  <c r="AN145" i="12"/>
  <c r="AM145" i="12"/>
  <c r="AL145" i="12"/>
  <c r="AQ144" i="12"/>
  <c r="AP144" i="12"/>
  <c r="AO144" i="12"/>
  <c r="AN144" i="12"/>
  <c r="AM144" i="12"/>
  <c r="AL144" i="12"/>
  <c r="AQ143" i="12"/>
  <c r="AP143" i="12"/>
  <c r="AO143" i="12"/>
  <c r="AN143" i="12"/>
  <c r="AM143" i="12"/>
  <c r="AL143" i="12"/>
  <c r="AQ142" i="12"/>
  <c r="AP142" i="12"/>
  <c r="AO142" i="12"/>
  <c r="AN142" i="12"/>
  <c r="AM142" i="12"/>
  <c r="AL142" i="12"/>
  <c r="AQ141" i="12"/>
  <c r="AP141" i="12"/>
  <c r="AO141" i="12"/>
  <c r="AN141" i="12"/>
  <c r="AM141" i="12"/>
  <c r="AL141" i="12"/>
  <c r="AQ140" i="12"/>
  <c r="AP140" i="12"/>
  <c r="AO140" i="12"/>
  <c r="AN140" i="12"/>
  <c r="AM140" i="12"/>
  <c r="AL140" i="12"/>
  <c r="AQ139" i="12"/>
  <c r="AP139" i="12"/>
  <c r="AO139" i="12"/>
  <c r="AN139" i="12"/>
  <c r="AM139" i="12"/>
  <c r="AL139" i="12"/>
  <c r="AQ138" i="12"/>
  <c r="AP138" i="12"/>
  <c r="AO138" i="12"/>
  <c r="AN138" i="12"/>
  <c r="AM138" i="12"/>
  <c r="AL138" i="12"/>
  <c r="AQ137" i="12"/>
  <c r="AP137" i="12"/>
  <c r="AO137" i="12"/>
  <c r="AN137" i="12"/>
  <c r="AM137" i="12"/>
  <c r="AL137" i="12"/>
  <c r="AQ136" i="12"/>
  <c r="AP136" i="12"/>
  <c r="AO136" i="12"/>
  <c r="AN136" i="12"/>
  <c r="AM136" i="12"/>
  <c r="AL136" i="12"/>
  <c r="AQ135" i="12"/>
  <c r="AP135" i="12"/>
  <c r="AO135" i="12"/>
  <c r="AN135" i="12"/>
  <c r="AM135" i="12"/>
  <c r="AL135" i="12"/>
  <c r="AQ134" i="12"/>
  <c r="AP134" i="12"/>
  <c r="AO134" i="12"/>
  <c r="AN134" i="12"/>
  <c r="AM134" i="12"/>
  <c r="AL134" i="12"/>
  <c r="AQ133" i="12"/>
  <c r="AP133" i="12"/>
  <c r="AO133" i="12"/>
  <c r="AN133" i="12"/>
  <c r="AM133" i="12"/>
  <c r="AL133" i="12"/>
  <c r="AQ132" i="12"/>
  <c r="AP132" i="12"/>
  <c r="AO132" i="12"/>
  <c r="AN132" i="12"/>
  <c r="AM132" i="12"/>
  <c r="AL132" i="12"/>
  <c r="AQ131" i="12"/>
  <c r="AP131" i="12"/>
  <c r="AO131" i="12"/>
  <c r="AN131" i="12"/>
  <c r="AM131" i="12"/>
  <c r="AL131" i="12"/>
  <c r="AQ130" i="12"/>
  <c r="AP130" i="12"/>
  <c r="AO130" i="12"/>
  <c r="AN130" i="12"/>
  <c r="AM130" i="12"/>
  <c r="AL130" i="12"/>
  <c r="AQ129" i="12"/>
  <c r="AP129" i="12"/>
  <c r="AO129" i="12"/>
  <c r="AN129" i="12"/>
  <c r="AM129" i="12"/>
  <c r="AL129" i="12"/>
  <c r="AQ128" i="12"/>
  <c r="AP128" i="12"/>
  <c r="AO128" i="12"/>
  <c r="AN128" i="12"/>
  <c r="AM128" i="12"/>
  <c r="AL128" i="12"/>
  <c r="AQ127" i="12"/>
  <c r="AP127" i="12"/>
  <c r="AO127" i="12"/>
  <c r="AN127" i="12"/>
  <c r="AM127" i="12"/>
  <c r="AL127" i="12"/>
  <c r="AQ126" i="12"/>
  <c r="AP126" i="12"/>
  <c r="AO126" i="12"/>
  <c r="AN126" i="12"/>
  <c r="AM126" i="12"/>
  <c r="AL126" i="12"/>
  <c r="AQ125" i="12"/>
  <c r="AP125" i="12"/>
  <c r="AO125" i="12"/>
  <c r="AN125" i="12"/>
  <c r="AM125" i="12"/>
  <c r="AL125" i="12"/>
  <c r="AQ124" i="12"/>
  <c r="AP124" i="12"/>
  <c r="AO124" i="12"/>
  <c r="AN124" i="12"/>
  <c r="AM124" i="12"/>
  <c r="AL124" i="12"/>
  <c r="AQ123" i="12"/>
  <c r="AP123" i="12"/>
  <c r="AO123" i="12"/>
  <c r="AN123" i="12"/>
  <c r="AM123" i="12"/>
  <c r="AL123" i="12"/>
  <c r="AQ122" i="12"/>
  <c r="AP122" i="12"/>
  <c r="AO122" i="12"/>
  <c r="AN122" i="12"/>
  <c r="AM122" i="12"/>
  <c r="AL122" i="12"/>
  <c r="AQ121" i="12"/>
  <c r="AP121" i="12"/>
  <c r="AO121" i="12"/>
  <c r="AN121" i="12"/>
  <c r="AM121" i="12"/>
  <c r="AL121" i="12"/>
  <c r="AQ120" i="12"/>
  <c r="AP120" i="12"/>
  <c r="AO120" i="12"/>
  <c r="AN120" i="12"/>
  <c r="AM120" i="12"/>
  <c r="AL120" i="12"/>
  <c r="AQ119" i="12"/>
  <c r="AP119" i="12"/>
  <c r="AO119" i="12"/>
  <c r="AN119" i="12"/>
  <c r="AM119" i="12"/>
  <c r="AL119" i="12"/>
  <c r="AQ118" i="12"/>
  <c r="AP118" i="12"/>
  <c r="AO118" i="12"/>
  <c r="AN118" i="12"/>
  <c r="AM118" i="12"/>
  <c r="AL118" i="12"/>
  <c r="AQ117" i="12"/>
  <c r="AP117" i="12"/>
  <c r="AO117" i="12"/>
  <c r="AN117" i="12"/>
  <c r="AM117" i="12"/>
  <c r="AL117" i="12"/>
  <c r="AQ116" i="12"/>
  <c r="AP116" i="12"/>
  <c r="AO116" i="12"/>
  <c r="AN116" i="12"/>
  <c r="AM116" i="12"/>
  <c r="AL116" i="12"/>
  <c r="AQ115" i="12"/>
  <c r="AP115" i="12"/>
  <c r="AO115" i="12"/>
  <c r="AN115" i="12"/>
  <c r="AM115" i="12"/>
  <c r="AL115" i="12"/>
  <c r="AQ114" i="12"/>
  <c r="AP114" i="12"/>
  <c r="AO114" i="12"/>
  <c r="AN114" i="12"/>
  <c r="AM114" i="12"/>
  <c r="AL114" i="12"/>
  <c r="AQ113" i="12"/>
  <c r="AP113" i="12"/>
  <c r="AO113" i="12"/>
  <c r="AN113" i="12"/>
  <c r="AM113" i="12"/>
  <c r="AL113" i="12"/>
  <c r="AQ112" i="12"/>
  <c r="AP112" i="12"/>
  <c r="AO112" i="12"/>
  <c r="AN112" i="12"/>
  <c r="AM112" i="12"/>
  <c r="AL112" i="12"/>
  <c r="AQ111" i="12"/>
  <c r="AP111" i="12"/>
  <c r="AO111" i="12"/>
  <c r="AN111" i="12"/>
  <c r="AM111" i="12"/>
  <c r="AL111" i="12"/>
  <c r="AQ110" i="12"/>
  <c r="AP110" i="12"/>
  <c r="AO110" i="12"/>
  <c r="AN110" i="12"/>
  <c r="AM110" i="12"/>
  <c r="AL110" i="12"/>
  <c r="AQ109" i="12"/>
  <c r="AP109" i="12"/>
  <c r="AO109" i="12"/>
  <c r="AN109" i="12"/>
  <c r="AM109" i="12"/>
  <c r="AL109" i="12"/>
  <c r="AQ108" i="12"/>
  <c r="AP108" i="12"/>
  <c r="AO108" i="12"/>
  <c r="AN108" i="12"/>
  <c r="AM108" i="12"/>
  <c r="AL108" i="12"/>
  <c r="AQ107" i="12"/>
  <c r="AP107" i="12"/>
  <c r="AO107" i="12"/>
  <c r="AN107" i="12"/>
  <c r="AM107" i="12"/>
  <c r="AL107" i="12"/>
  <c r="AQ106" i="12"/>
  <c r="AP106" i="12"/>
  <c r="AO106" i="12"/>
  <c r="AN106" i="12"/>
  <c r="AM106" i="12"/>
  <c r="AL106" i="12"/>
  <c r="AQ105" i="12"/>
  <c r="AP105" i="12"/>
  <c r="AO105" i="12"/>
  <c r="AN105" i="12"/>
  <c r="AM105" i="12"/>
  <c r="AL105" i="12"/>
  <c r="AQ104" i="12"/>
  <c r="AP104" i="12"/>
  <c r="AO104" i="12"/>
  <c r="AN104" i="12"/>
  <c r="AM104" i="12"/>
  <c r="AL104" i="12"/>
  <c r="AQ103" i="12"/>
  <c r="AP103" i="12"/>
  <c r="AO103" i="12"/>
  <c r="AN103" i="12"/>
  <c r="AM103" i="12"/>
  <c r="AL103" i="12"/>
  <c r="AQ102" i="12"/>
  <c r="AP102" i="12"/>
  <c r="AO102" i="12"/>
  <c r="AN102" i="12"/>
  <c r="AM102" i="12"/>
  <c r="AL102" i="12"/>
  <c r="AQ101" i="12"/>
  <c r="AP101" i="12"/>
  <c r="AO101" i="12"/>
  <c r="AN101" i="12"/>
  <c r="AM101" i="12"/>
  <c r="AL101" i="12"/>
  <c r="AQ100" i="12"/>
  <c r="AP100" i="12"/>
  <c r="AO100" i="12"/>
  <c r="AN100" i="12"/>
  <c r="AM100" i="12"/>
  <c r="AL100" i="12"/>
  <c r="AQ99" i="12"/>
  <c r="AP99" i="12"/>
  <c r="AO99" i="12"/>
  <c r="AN99" i="12"/>
  <c r="AM99" i="12"/>
  <c r="AL99" i="12"/>
  <c r="AQ98" i="12"/>
  <c r="AP98" i="12"/>
  <c r="AO98" i="12"/>
  <c r="AN98" i="12"/>
  <c r="AM98" i="12"/>
  <c r="AL98" i="12"/>
  <c r="AQ97" i="12"/>
  <c r="AP97" i="12"/>
  <c r="AO97" i="12"/>
  <c r="AN97" i="12"/>
  <c r="AM97" i="12"/>
  <c r="AL97" i="12"/>
  <c r="AQ96" i="12"/>
  <c r="AP96" i="12"/>
  <c r="AO96" i="12"/>
  <c r="AN96" i="12"/>
  <c r="AM96" i="12"/>
  <c r="AL96" i="12"/>
  <c r="AQ95" i="12"/>
  <c r="AP95" i="12"/>
  <c r="AO95" i="12"/>
  <c r="AN95" i="12"/>
  <c r="AM95" i="12"/>
  <c r="AL95" i="12"/>
  <c r="AQ94" i="12"/>
  <c r="AP94" i="12"/>
  <c r="AO94" i="12"/>
  <c r="AN94" i="12"/>
  <c r="AM94" i="12"/>
  <c r="AL94" i="12"/>
  <c r="AQ93" i="12"/>
  <c r="AP93" i="12"/>
  <c r="AO93" i="12"/>
  <c r="AN93" i="12"/>
  <c r="AM93" i="12"/>
  <c r="AL93" i="12"/>
  <c r="AQ92" i="12"/>
  <c r="AP92" i="12"/>
  <c r="AO92" i="12"/>
  <c r="AN92" i="12"/>
  <c r="AM92" i="12"/>
  <c r="AL92" i="12"/>
  <c r="AQ91" i="12"/>
  <c r="AP91" i="12"/>
  <c r="AO91" i="12"/>
  <c r="AN91" i="12"/>
  <c r="AM91" i="12"/>
  <c r="AL91" i="12"/>
  <c r="AQ90" i="12"/>
  <c r="AP90" i="12"/>
  <c r="AO90" i="12"/>
  <c r="AN90" i="12"/>
  <c r="AM90" i="12"/>
  <c r="AL90" i="12"/>
  <c r="AQ89" i="12"/>
  <c r="AP89" i="12"/>
  <c r="AO89" i="12"/>
  <c r="AN89" i="12"/>
  <c r="AM89" i="12"/>
  <c r="AL89" i="12"/>
  <c r="AQ88" i="12"/>
  <c r="AP88" i="12"/>
  <c r="AO88" i="12"/>
  <c r="AN88" i="12"/>
  <c r="AM88" i="12"/>
  <c r="AL88" i="12"/>
  <c r="AQ87" i="12"/>
  <c r="AP87" i="12"/>
  <c r="AO87" i="12"/>
  <c r="AN87" i="12"/>
  <c r="AM87" i="12"/>
  <c r="AL87" i="12"/>
  <c r="AQ86" i="12"/>
  <c r="AP86" i="12"/>
  <c r="AO86" i="12"/>
  <c r="AN86" i="12"/>
  <c r="AM86" i="12"/>
  <c r="AL86" i="12"/>
  <c r="AQ294" i="12"/>
  <c r="AP294" i="12"/>
  <c r="AO294" i="12"/>
  <c r="AN294" i="12"/>
  <c r="AM294" i="12"/>
  <c r="AL294" i="12"/>
  <c r="AD298" i="12"/>
  <c r="AD299" i="12"/>
  <c r="AD300" i="12"/>
  <c r="AD301" i="12"/>
  <c r="AD302" i="12"/>
  <c r="AB298" i="12"/>
  <c r="AB299" i="12"/>
  <c r="AB300" i="12"/>
  <c r="AB301" i="12"/>
  <c r="AB302" i="12"/>
  <c r="AD297" i="12" l="1"/>
  <c r="AD296" i="12"/>
  <c r="AD295" i="12"/>
  <c r="AD294" i="12"/>
  <c r="AD293" i="12"/>
  <c r="AD292" i="12"/>
  <c r="AD291" i="12"/>
  <c r="AD290" i="12"/>
  <c r="AD289" i="12"/>
  <c r="AD288" i="12"/>
  <c r="AD287" i="12"/>
  <c r="AD286" i="12"/>
  <c r="AD285" i="12"/>
  <c r="AD284" i="12"/>
  <c r="AD283" i="12"/>
  <c r="AD282" i="12"/>
  <c r="AD281" i="12"/>
  <c r="AD280" i="12"/>
  <c r="AD279" i="12"/>
  <c r="AD278" i="12"/>
  <c r="AD277" i="12"/>
  <c r="AD276" i="12"/>
  <c r="AD275" i="12"/>
  <c r="AD274" i="12"/>
  <c r="AD273" i="12"/>
  <c r="AD272" i="12"/>
  <c r="AD271" i="12"/>
  <c r="AD270" i="12"/>
  <c r="AD269" i="12"/>
  <c r="AD268" i="12"/>
  <c r="AD267" i="12"/>
  <c r="AD266" i="12"/>
  <c r="AD265" i="12"/>
  <c r="AD264" i="12"/>
  <c r="AD263" i="12"/>
  <c r="AD262" i="12"/>
  <c r="AD261" i="12"/>
  <c r="AD260" i="12"/>
  <c r="AD259" i="12"/>
  <c r="AD258" i="12"/>
  <c r="AD257" i="12"/>
  <c r="AD256" i="12"/>
  <c r="AD255" i="12"/>
  <c r="AD254" i="12"/>
  <c r="AD253" i="12"/>
  <c r="AD252" i="12"/>
  <c r="AD251" i="12"/>
  <c r="AD250" i="12"/>
  <c r="AD249" i="12"/>
  <c r="AD248" i="12"/>
  <c r="AD247" i="12"/>
  <c r="AD246" i="12"/>
  <c r="AD245" i="12"/>
  <c r="AD244" i="12"/>
  <c r="AD243" i="12"/>
  <c r="AD242" i="12"/>
  <c r="AD241" i="12"/>
  <c r="AD240" i="12"/>
  <c r="AD239" i="12"/>
  <c r="AD238" i="12"/>
  <c r="AD237" i="12"/>
  <c r="AD236" i="12"/>
  <c r="AD235" i="12"/>
  <c r="AD234" i="12"/>
  <c r="AD233" i="12"/>
  <c r="AD232" i="12"/>
  <c r="AD231" i="12"/>
  <c r="AD230" i="12"/>
  <c r="AD229" i="12"/>
  <c r="AD228" i="12"/>
  <c r="AD227" i="12"/>
  <c r="AD226" i="12"/>
  <c r="AD225" i="12"/>
  <c r="AD224" i="12"/>
  <c r="AD223" i="12"/>
  <c r="AD222" i="12"/>
  <c r="AD221" i="12"/>
  <c r="AD220" i="12"/>
  <c r="AD219" i="12"/>
  <c r="AD218" i="12"/>
  <c r="AD217" i="12"/>
  <c r="AD216" i="12"/>
  <c r="AD215" i="12"/>
  <c r="AD214" i="12"/>
  <c r="AD213" i="12"/>
  <c r="AD212" i="12"/>
  <c r="AD211" i="12"/>
  <c r="AD210" i="12"/>
  <c r="AD209" i="12"/>
  <c r="AD208" i="12"/>
  <c r="AD207" i="12"/>
  <c r="AD206" i="12"/>
  <c r="AD205" i="12"/>
  <c r="AD204" i="12"/>
  <c r="AD203" i="12"/>
  <c r="AD202" i="12"/>
  <c r="AD201" i="12"/>
  <c r="AD200" i="12"/>
  <c r="AD199" i="12"/>
  <c r="AD198" i="12"/>
  <c r="AD197" i="12"/>
  <c r="AD196" i="12"/>
  <c r="AD195" i="12"/>
  <c r="AD194" i="12"/>
  <c r="AD193" i="12"/>
  <c r="AD192" i="12"/>
  <c r="AD191" i="12"/>
  <c r="AD190" i="12"/>
  <c r="AD189" i="12"/>
  <c r="AD188" i="12"/>
  <c r="AD187" i="12"/>
  <c r="AD186" i="12"/>
  <c r="AD185" i="12"/>
  <c r="AD184" i="12"/>
  <c r="AD183" i="12"/>
  <c r="AD182" i="12"/>
  <c r="AD181" i="12"/>
  <c r="AD180" i="12"/>
  <c r="AD179" i="12"/>
  <c r="AD178" i="12"/>
  <c r="AD177" i="12"/>
  <c r="AD176" i="12"/>
  <c r="AD175" i="12"/>
  <c r="AD174" i="12"/>
  <c r="AD173" i="12"/>
  <c r="AD172" i="12"/>
  <c r="AD171" i="12"/>
  <c r="AD170" i="12"/>
  <c r="AD169" i="12"/>
  <c r="AD168" i="12"/>
  <c r="AD167" i="12"/>
  <c r="AD166" i="12"/>
  <c r="AD165" i="12"/>
  <c r="AD164" i="12"/>
  <c r="AD163" i="12"/>
  <c r="AD162" i="12"/>
  <c r="AD161" i="12"/>
  <c r="AD160" i="12"/>
  <c r="AD159" i="12"/>
  <c r="AD158" i="12"/>
  <c r="AD157" i="12"/>
  <c r="AD156" i="12"/>
  <c r="AD155" i="12"/>
  <c r="AD154" i="12"/>
  <c r="AD153" i="12"/>
  <c r="AD152" i="12"/>
  <c r="AD151" i="12"/>
  <c r="AD150" i="12"/>
  <c r="AD149" i="12"/>
  <c r="AD148" i="12"/>
  <c r="AD147" i="12"/>
  <c r="AD146" i="12"/>
  <c r="AD145" i="12"/>
  <c r="AD144" i="12"/>
  <c r="AD143" i="12"/>
  <c r="AD142" i="12"/>
  <c r="AD141" i="12"/>
  <c r="AD140" i="12"/>
  <c r="AD139" i="12"/>
  <c r="AD138" i="12"/>
  <c r="AD137" i="12"/>
  <c r="AD136" i="12"/>
  <c r="AD135" i="12"/>
  <c r="AD134" i="12"/>
  <c r="AD133" i="12"/>
  <c r="AD132" i="12"/>
  <c r="AD131" i="12"/>
  <c r="AD130" i="12"/>
  <c r="AD129" i="12"/>
  <c r="AD128" i="12"/>
  <c r="AD127" i="12"/>
  <c r="AD126" i="12"/>
  <c r="AD125" i="12"/>
  <c r="AD124" i="12"/>
  <c r="AD123" i="12"/>
  <c r="AD122" i="12"/>
  <c r="AD121" i="12"/>
  <c r="AD120" i="12"/>
  <c r="AD119" i="12"/>
  <c r="AD118" i="12"/>
  <c r="AD117" i="12"/>
  <c r="AD116" i="12"/>
  <c r="AD115" i="12"/>
  <c r="AD114" i="12"/>
  <c r="AD113" i="12"/>
  <c r="AD112" i="12"/>
  <c r="AD111" i="12"/>
  <c r="AD110" i="12"/>
  <c r="AD109" i="12"/>
  <c r="AD108" i="12"/>
  <c r="AD107" i="12"/>
  <c r="AD106" i="12"/>
  <c r="AD105" i="12"/>
  <c r="AD104" i="12"/>
  <c r="AD103" i="12"/>
  <c r="AD102" i="12"/>
  <c r="AD101" i="12"/>
  <c r="AD100" i="12"/>
  <c r="AD99" i="12"/>
  <c r="AD98" i="12"/>
  <c r="AD97" i="12"/>
  <c r="AD96" i="12"/>
  <c r="AD95" i="12"/>
  <c r="AD94" i="12"/>
  <c r="AD93" i="12"/>
  <c r="AD92" i="12"/>
  <c r="AD91" i="12"/>
  <c r="AD90" i="12"/>
  <c r="AD89" i="12"/>
  <c r="AD88" i="12"/>
  <c r="AD87" i="12"/>
  <c r="AD86" i="12"/>
  <c r="AD85" i="12"/>
  <c r="AD84" i="12"/>
  <c r="AD83" i="12"/>
  <c r="AD82" i="12"/>
  <c r="AD81" i="12"/>
  <c r="AD80" i="12"/>
  <c r="AD79" i="12"/>
  <c r="AD78" i="12"/>
  <c r="AD77" i="12"/>
  <c r="AD76" i="12"/>
  <c r="AD75" i="12"/>
  <c r="AD74" i="12"/>
  <c r="AD73" i="12"/>
  <c r="AD72" i="12"/>
  <c r="AD71" i="12"/>
  <c r="AD70" i="12"/>
  <c r="AD69" i="12"/>
  <c r="AD68" i="12"/>
  <c r="AD67" i="12"/>
  <c r="AD66" i="12"/>
  <c r="AD65" i="12"/>
  <c r="AD64" i="12"/>
  <c r="AD63" i="12"/>
  <c r="AD62" i="12"/>
  <c r="AD61" i="12"/>
  <c r="AD60" i="12"/>
  <c r="AD59" i="12"/>
  <c r="AD58" i="12"/>
  <c r="AD57" i="12"/>
  <c r="AD56" i="12"/>
  <c r="AD55" i="12"/>
  <c r="AD54" i="12"/>
  <c r="AD53" i="12"/>
  <c r="AD52" i="12"/>
  <c r="AD51" i="12"/>
  <c r="AD50" i="12"/>
  <c r="AD49" i="12"/>
  <c r="AD48" i="12"/>
  <c r="AD47" i="12"/>
  <c r="AD46" i="12"/>
  <c r="AD45" i="12"/>
  <c r="AD44" i="12"/>
  <c r="AD43" i="12"/>
  <c r="AD42" i="12"/>
  <c r="AD41" i="12"/>
  <c r="AD40" i="12"/>
  <c r="AD39" i="12"/>
  <c r="AD38" i="12"/>
  <c r="AD37" i="12"/>
  <c r="AD36" i="12"/>
  <c r="AD35" i="12"/>
  <c r="AD34" i="12"/>
  <c r="AD33" i="12"/>
  <c r="AD32" i="12"/>
  <c r="AD31" i="12"/>
  <c r="AD30" i="12"/>
  <c r="AD29" i="12"/>
  <c r="AD28" i="12"/>
  <c r="AD27" i="12"/>
  <c r="AD26" i="12"/>
  <c r="AD25" i="12"/>
  <c r="AD24" i="12"/>
  <c r="AD23" i="12"/>
  <c r="AD22" i="12"/>
  <c r="AD21" i="12"/>
  <c r="AD20" i="12"/>
  <c r="AD19" i="12"/>
  <c r="AD18" i="12"/>
  <c r="AD17" i="12"/>
  <c r="AD16" i="12"/>
  <c r="AD15" i="12"/>
  <c r="AD14" i="12"/>
  <c r="AD13" i="12"/>
  <c r="AD12" i="12"/>
  <c r="AD11" i="12"/>
  <c r="AD10" i="12"/>
  <c r="AD9" i="12"/>
  <c r="AD8" i="12"/>
  <c r="AD7" i="12"/>
  <c r="AD6" i="12"/>
  <c r="AD5" i="12"/>
  <c r="AD4" i="12"/>
  <c r="AD3" i="12"/>
  <c r="AD2" i="12"/>
  <c r="AB297" i="12"/>
  <c r="AB296" i="12"/>
  <c r="AB295" i="12"/>
  <c r="AB294" i="12"/>
  <c r="AB293" i="12"/>
  <c r="AB292" i="12"/>
  <c r="AB291" i="12"/>
  <c r="AB290" i="12"/>
  <c r="AB289" i="12"/>
  <c r="AB288" i="12"/>
  <c r="AB287" i="12"/>
  <c r="AB286" i="12"/>
  <c r="AB285" i="12"/>
  <c r="AB284" i="12"/>
  <c r="AB283" i="12"/>
  <c r="AB282" i="12"/>
  <c r="AB281" i="12"/>
  <c r="AB280" i="12"/>
  <c r="AB279" i="12"/>
  <c r="AB278" i="12"/>
  <c r="AB277" i="12"/>
  <c r="AB276" i="12"/>
  <c r="AB275" i="12"/>
  <c r="AB274" i="12"/>
  <c r="AB273" i="12"/>
  <c r="AB272" i="12"/>
  <c r="AB271" i="12"/>
  <c r="AB270" i="12"/>
  <c r="AB269" i="12"/>
  <c r="AB268" i="12"/>
  <c r="AB267" i="12"/>
  <c r="AB266" i="12"/>
  <c r="AB265" i="12"/>
  <c r="AB264" i="12"/>
  <c r="AB263" i="12"/>
  <c r="AB262" i="12"/>
  <c r="AB261" i="12"/>
  <c r="AB260" i="12"/>
  <c r="AB259" i="12"/>
  <c r="AB258" i="12"/>
  <c r="AB257" i="12"/>
  <c r="AB256" i="12"/>
  <c r="AB255" i="12"/>
  <c r="AB254" i="12"/>
  <c r="AB253" i="12"/>
  <c r="AB252" i="12"/>
  <c r="AB251" i="12"/>
  <c r="AB250" i="12"/>
  <c r="AB249" i="12"/>
  <c r="AB248" i="12"/>
  <c r="AB247" i="12"/>
  <c r="AB246" i="12"/>
  <c r="AB245" i="12"/>
  <c r="AB244" i="12"/>
  <c r="AB243" i="12"/>
  <c r="AB242" i="12"/>
  <c r="AB241" i="12"/>
  <c r="AB240" i="12"/>
  <c r="AB239" i="12"/>
  <c r="AB238" i="12"/>
  <c r="AB237" i="12"/>
  <c r="AB236" i="12"/>
  <c r="AB235" i="12"/>
  <c r="AB234" i="12"/>
  <c r="AB233" i="12"/>
  <c r="AB232" i="12"/>
  <c r="AB231" i="12"/>
  <c r="AB230" i="12"/>
  <c r="AB229" i="12"/>
  <c r="AB228" i="12"/>
  <c r="AB227" i="12"/>
  <c r="AB226" i="12"/>
  <c r="AB225" i="12"/>
  <c r="AB224" i="12"/>
  <c r="AB223" i="12"/>
  <c r="AB222" i="12"/>
  <c r="AB221" i="12"/>
  <c r="AB220" i="12"/>
  <c r="AB219" i="12"/>
  <c r="AB218" i="12"/>
  <c r="AB217" i="12"/>
  <c r="AB216" i="12"/>
  <c r="AB215" i="12"/>
  <c r="AB214" i="12"/>
  <c r="AB213" i="12"/>
  <c r="AB212" i="12"/>
  <c r="AB211" i="12"/>
  <c r="AB210" i="12"/>
  <c r="AB209" i="12"/>
  <c r="AB208" i="12"/>
  <c r="AB207" i="12"/>
  <c r="AB206" i="12"/>
  <c r="AB205" i="12"/>
  <c r="AB204" i="12"/>
  <c r="AB203" i="12"/>
  <c r="AB202" i="12"/>
  <c r="AB201" i="12"/>
  <c r="AB200" i="12"/>
  <c r="AB199" i="12"/>
  <c r="AB198" i="12"/>
  <c r="AB197" i="12"/>
  <c r="AB196" i="12"/>
  <c r="AB195" i="12"/>
  <c r="AB194" i="12"/>
  <c r="AB193" i="12"/>
  <c r="AB192" i="12"/>
  <c r="AB191" i="12"/>
  <c r="AB190" i="12"/>
  <c r="AB189" i="12"/>
  <c r="AB188" i="12"/>
  <c r="AB187" i="12"/>
  <c r="AB186" i="12"/>
  <c r="AB185" i="12"/>
  <c r="AB184" i="12"/>
  <c r="AB183" i="12"/>
  <c r="AB182" i="12"/>
  <c r="AB181" i="12"/>
  <c r="AB180" i="12"/>
  <c r="AB179" i="12"/>
  <c r="AB178" i="12"/>
  <c r="AB177" i="12"/>
  <c r="AB176" i="12"/>
  <c r="AB175" i="12"/>
  <c r="AB174" i="12"/>
  <c r="AB173" i="12"/>
  <c r="AB172" i="12"/>
  <c r="AB171" i="12"/>
  <c r="AB170" i="12"/>
  <c r="AB169" i="12"/>
  <c r="AB168" i="12"/>
  <c r="AB167" i="12"/>
  <c r="AB166" i="12"/>
  <c r="AB165" i="12"/>
  <c r="AB164" i="12"/>
  <c r="AB163" i="12"/>
  <c r="AB162" i="12"/>
  <c r="AB161" i="12"/>
  <c r="AB160" i="12"/>
  <c r="AB159" i="12"/>
  <c r="AB158" i="12"/>
  <c r="AB157" i="12"/>
  <c r="AB156" i="12"/>
  <c r="AB155" i="12"/>
  <c r="AB154" i="12"/>
  <c r="AB153" i="12"/>
  <c r="AB152" i="12"/>
  <c r="AB151" i="12"/>
  <c r="T297" i="12"/>
  <c r="U297" i="12"/>
  <c r="V297" i="12"/>
  <c r="W297" i="12"/>
  <c r="X297" i="12"/>
  <c r="Y297" i="12"/>
  <c r="Z297" i="12"/>
  <c r="T298" i="12"/>
  <c r="U298" i="12"/>
  <c r="V298" i="12"/>
  <c r="W298" i="12"/>
  <c r="X298" i="12"/>
  <c r="Y298" i="12"/>
  <c r="Z298" i="12"/>
  <c r="T299" i="12"/>
  <c r="U299" i="12"/>
  <c r="V299" i="12"/>
  <c r="W299" i="12"/>
  <c r="X299" i="12"/>
  <c r="Y299" i="12"/>
  <c r="Z299" i="12"/>
  <c r="W300" i="12"/>
  <c r="X300" i="12"/>
  <c r="Y300" i="12"/>
  <c r="Z300" i="12"/>
  <c r="W301" i="12"/>
  <c r="X301" i="12"/>
  <c r="Y301" i="12"/>
  <c r="Z301" i="12"/>
  <c r="L303" i="12" l="1"/>
  <c r="L302" i="12"/>
  <c r="O121" i="21" l="1"/>
  <c r="N121" i="21"/>
  <c r="M121" i="21"/>
  <c r="L121" i="21"/>
  <c r="K121" i="21"/>
  <c r="J121" i="21"/>
  <c r="I121" i="21"/>
  <c r="H121" i="21"/>
  <c r="G121" i="21"/>
  <c r="F121" i="21"/>
  <c r="E121" i="21"/>
  <c r="O120" i="21"/>
  <c r="N120" i="21"/>
  <c r="M120" i="21"/>
  <c r="L120" i="21"/>
  <c r="K120" i="21"/>
  <c r="J120" i="21"/>
  <c r="I120" i="21"/>
  <c r="H120" i="21"/>
  <c r="G120" i="21"/>
  <c r="F120" i="21"/>
  <c r="E120" i="21"/>
  <c r="O119" i="21"/>
  <c r="N119" i="21"/>
  <c r="M119" i="21"/>
  <c r="L119" i="21"/>
  <c r="K119" i="21"/>
  <c r="J119" i="21"/>
  <c r="I119" i="21"/>
  <c r="H119" i="21"/>
  <c r="G119" i="21"/>
  <c r="F119" i="21"/>
  <c r="E119" i="21"/>
  <c r="O118" i="21"/>
  <c r="N118" i="21"/>
  <c r="M118" i="21"/>
  <c r="L118" i="21"/>
  <c r="K118" i="21"/>
  <c r="J118" i="21"/>
  <c r="I118" i="21"/>
  <c r="H118" i="21"/>
  <c r="G118" i="21"/>
  <c r="F118" i="21"/>
  <c r="E118" i="21"/>
  <c r="O117" i="21"/>
  <c r="N117" i="21"/>
  <c r="M117" i="21"/>
  <c r="L117" i="21"/>
  <c r="K117" i="21"/>
  <c r="J117" i="21"/>
  <c r="I117" i="21"/>
  <c r="H117" i="21"/>
  <c r="G117" i="21"/>
  <c r="F117" i="21"/>
  <c r="E117" i="21"/>
  <c r="O116" i="21"/>
  <c r="N116" i="21"/>
  <c r="M116" i="21"/>
  <c r="L116" i="21"/>
  <c r="K116" i="21"/>
  <c r="J116" i="21"/>
  <c r="I116" i="21"/>
  <c r="H116" i="21"/>
  <c r="G116" i="21"/>
  <c r="F116" i="21"/>
  <c r="E116" i="21"/>
  <c r="O115" i="21"/>
  <c r="N115" i="21"/>
  <c r="M115" i="21"/>
  <c r="L115" i="21"/>
  <c r="K115" i="21"/>
  <c r="J115" i="21"/>
  <c r="I115" i="21"/>
  <c r="H115" i="21"/>
  <c r="G115" i="21"/>
  <c r="F115" i="21"/>
  <c r="E115" i="21"/>
  <c r="O114" i="21"/>
  <c r="N114" i="21"/>
  <c r="M114" i="21"/>
  <c r="L114" i="21"/>
  <c r="K114" i="21"/>
  <c r="J114" i="21"/>
  <c r="I114" i="21"/>
  <c r="H114" i="21"/>
  <c r="G114" i="21"/>
  <c r="F114" i="21"/>
  <c r="E114" i="21"/>
  <c r="I112" i="14"/>
  <c r="I301" i="22" l="1"/>
  <c r="I300" i="22"/>
  <c r="I299" i="22"/>
  <c r="I298" i="22"/>
  <c r="I297" i="22"/>
  <c r="I296" i="22"/>
  <c r="I295" i="22"/>
  <c r="I294" i="22"/>
  <c r="I293" i="22"/>
  <c r="I292" i="22"/>
  <c r="I291" i="22"/>
  <c r="I290" i="22"/>
  <c r="I289" i="22"/>
  <c r="I288" i="22"/>
  <c r="I287" i="22"/>
  <c r="I286" i="22"/>
  <c r="I285" i="22"/>
  <c r="I284" i="22"/>
  <c r="I283" i="22"/>
  <c r="I282" i="22"/>
  <c r="I281" i="22"/>
  <c r="I280" i="22"/>
  <c r="I279" i="22"/>
  <c r="I278" i="22"/>
  <c r="I277" i="22"/>
  <c r="I276" i="22"/>
  <c r="I275" i="22"/>
  <c r="I274" i="22"/>
  <c r="I273" i="22"/>
  <c r="I272" i="22"/>
  <c r="I271" i="22"/>
  <c r="I270" i="22"/>
  <c r="I269" i="22"/>
  <c r="I268" i="22"/>
  <c r="I267" i="22"/>
  <c r="I266" i="22"/>
  <c r="I265" i="22"/>
  <c r="I264" i="22"/>
  <c r="I263" i="22"/>
  <c r="I262" i="22"/>
  <c r="I261" i="22"/>
  <c r="I260" i="22"/>
  <c r="I259" i="22"/>
  <c r="I258" i="22"/>
  <c r="I257" i="22"/>
  <c r="I256" i="22"/>
  <c r="I255" i="22"/>
  <c r="I254" i="22"/>
  <c r="I253" i="22"/>
  <c r="I252" i="22"/>
  <c r="I251" i="22"/>
  <c r="I250" i="22"/>
  <c r="I249" i="22"/>
  <c r="I248" i="22"/>
  <c r="I247" i="22"/>
  <c r="I246" i="22"/>
  <c r="I245" i="22"/>
  <c r="I244" i="22"/>
  <c r="I243" i="22"/>
  <c r="I242" i="22"/>
  <c r="I241" i="22"/>
  <c r="I240" i="22"/>
  <c r="I239" i="22"/>
  <c r="I238" i="22"/>
  <c r="I237" i="22"/>
  <c r="I236" i="22"/>
  <c r="I235" i="22"/>
  <c r="I234" i="22"/>
  <c r="I233" i="22"/>
  <c r="I232" i="22"/>
  <c r="I231" i="22"/>
  <c r="I230" i="22"/>
  <c r="I229" i="22"/>
  <c r="I228" i="22"/>
  <c r="I227" i="22"/>
  <c r="I226" i="22"/>
  <c r="I225" i="22"/>
  <c r="I224" i="22"/>
  <c r="I223" i="22"/>
  <c r="I222" i="22"/>
  <c r="I221" i="22"/>
  <c r="I220" i="22"/>
  <c r="I219" i="22"/>
  <c r="I218" i="22"/>
  <c r="I217" i="22"/>
  <c r="I216" i="22"/>
  <c r="I215" i="22"/>
  <c r="I214" i="22"/>
  <c r="I213" i="22"/>
  <c r="I212" i="22"/>
  <c r="I211" i="22"/>
  <c r="I210" i="22"/>
  <c r="I209" i="22"/>
  <c r="I208" i="22"/>
  <c r="I207" i="22"/>
  <c r="I206" i="22"/>
  <c r="I205" i="22"/>
  <c r="I204" i="22"/>
  <c r="I203" i="22"/>
  <c r="I202" i="22"/>
  <c r="I201" i="22"/>
  <c r="I200" i="22"/>
  <c r="I199" i="22"/>
  <c r="I198" i="22"/>
  <c r="I197" i="22"/>
  <c r="I196" i="22"/>
  <c r="I195" i="22"/>
  <c r="I194" i="22"/>
  <c r="I193" i="22"/>
  <c r="I192" i="22"/>
  <c r="I191" i="22"/>
  <c r="I190" i="22"/>
  <c r="I189" i="22"/>
  <c r="I188" i="22"/>
  <c r="I187" i="22"/>
  <c r="I186" i="22"/>
  <c r="I185" i="22"/>
  <c r="I184" i="22"/>
  <c r="I183" i="22"/>
  <c r="I182" i="22"/>
  <c r="I181" i="22"/>
  <c r="I180" i="22"/>
  <c r="I179" i="22"/>
  <c r="I178" i="22"/>
  <c r="I177" i="22"/>
  <c r="I176" i="22"/>
  <c r="I175" i="22"/>
  <c r="I174" i="22"/>
  <c r="I173" i="22"/>
  <c r="I172" i="22"/>
  <c r="I171" i="22"/>
  <c r="I170" i="22"/>
  <c r="I169" i="22"/>
  <c r="I168" i="22"/>
  <c r="I167" i="22"/>
  <c r="I166" i="22"/>
  <c r="I165" i="22"/>
  <c r="I164" i="22"/>
  <c r="I163" i="22"/>
  <c r="I162" i="22"/>
  <c r="I161" i="22"/>
  <c r="I160" i="22"/>
  <c r="I159" i="22"/>
  <c r="I158" i="22"/>
  <c r="I157" i="22"/>
  <c r="I156" i="22"/>
  <c r="I155" i="22"/>
  <c r="I154" i="22"/>
  <c r="I153" i="22"/>
  <c r="I152" i="22"/>
  <c r="I151" i="22"/>
  <c r="I150" i="22"/>
  <c r="I149" i="22"/>
  <c r="I148" i="22"/>
  <c r="I147" i="22"/>
  <c r="I146" i="22"/>
  <c r="I145" i="22"/>
  <c r="I144" i="22"/>
  <c r="I143" i="22"/>
  <c r="I142" i="22"/>
  <c r="I141" i="22"/>
  <c r="I140" i="22"/>
  <c r="I139" i="22"/>
  <c r="I138" i="22"/>
  <c r="I137" i="22"/>
  <c r="I136" i="22"/>
  <c r="I135" i="22"/>
  <c r="I134" i="22"/>
  <c r="I133" i="22"/>
  <c r="I132" i="22"/>
  <c r="I131" i="22"/>
  <c r="I130" i="22"/>
  <c r="I129" i="22"/>
  <c r="I128" i="22"/>
  <c r="I127" i="22"/>
  <c r="I126" i="22"/>
  <c r="I125" i="22"/>
  <c r="I124" i="22"/>
  <c r="I123" i="22"/>
  <c r="I122" i="22"/>
  <c r="I121" i="22"/>
  <c r="I120" i="22"/>
  <c r="I119" i="22"/>
  <c r="I118" i="22"/>
  <c r="I117" i="22"/>
  <c r="I116" i="22"/>
  <c r="I115" i="22"/>
  <c r="I114" i="22"/>
  <c r="I113" i="22"/>
  <c r="I112" i="22"/>
  <c r="I111" i="22"/>
  <c r="I110" i="22"/>
  <c r="I109" i="22"/>
  <c r="I108" i="22"/>
  <c r="I107" i="22"/>
  <c r="I106" i="22"/>
  <c r="I105" i="22"/>
  <c r="I104" i="22"/>
  <c r="I103" i="22"/>
  <c r="I102" i="22"/>
  <c r="I101" i="22"/>
  <c r="I100" i="22"/>
  <c r="I99" i="22"/>
  <c r="I98" i="22"/>
  <c r="I97" i="22"/>
  <c r="I96" i="22"/>
  <c r="I95" i="22"/>
  <c r="I94" i="22"/>
  <c r="I93" i="22"/>
  <c r="I92" i="22"/>
  <c r="I91" i="22"/>
  <c r="I90" i="22"/>
  <c r="I89" i="22"/>
  <c r="I88" i="22"/>
  <c r="I87" i="22"/>
  <c r="I86" i="22"/>
  <c r="I85" i="22"/>
  <c r="I84" i="22"/>
  <c r="I83" i="22"/>
  <c r="I82" i="22"/>
  <c r="I81" i="22"/>
  <c r="I80" i="22"/>
  <c r="I79" i="22"/>
  <c r="I78" i="22"/>
  <c r="I77" i="22"/>
  <c r="I76" i="22"/>
  <c r="I75" i="22"/>
  <c r="I74" i="22"/>
  <c r="I73" i="22"/>
  <c r="I72" i="22"/>
  <c r="I71" i="22"/>
  <c r="I70" i="22"/>
  <c r="I69" i="22"/>
  <c r="I68" i="22"/>
  <c r="I67" i="22"/>
  <c r="I66" i="22"/>
  <c r="I65" i="22"/>
  <c r="I64" i="22"/>
  <c r="I63" i="22"/>
  <c r="I62" i="22"/>
  <c r="I61" i="22"/>
  <c r="I60" i="22"/>
  <c r="I59" i="22"/>
  <c r="I58" i="22"/>
  <c r="I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2" i="22"/>
  <c r="Z296" i="12"/>
  <c r="Y296" i="12"/>
  <c r="X296" i="12"/>
  <c r="W296" i="12"/>
  <c r="V296" i="12"/>
  <c r="U296" i="12"/>
  <c r="T296" i="12"/>
  <c r="Z295" i="12"/>
  <c r="Y295" i="12"/>
  <c r="X295" i="12"/>
  <c r="W295" i="12"/>
  <c r="V295" i="12"/>
  <c r="U295" i="12"/>
  <c r="T295" i="12"/>
  <c r="J85" i="22" l="1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J3" i="22"/>
  <c r="J2" i="22"/>
  <c r="L301" i="12"/>
  <c r="J301" i="22" s="1"/>
  <c r="L300" i="12"/>
  <c r="J300" i="22" s="1"/>
  <c r="L299" i="12"/>
  <c r="J299" i="22" s="1"/>
  <c r="L298" i="12"/>
  <c r="J298" i="22" s="1"/>
  <c r="L297" i="12"/>
  <c r="J297" i="22" s="1"/>
  <c r="L296" i="12"/>
  <c r="J296" i="22" s="1"/>
  <c r="L295" i="12"/>
  <c r="J295" i="22" s="1"/>
  <c r="L294" i="12"/>
  <c r="J294" i="22" s="1"/>
  <c r="L293" i="12"/>
  <c r="J293" i="22" s="1"/>
  <c r="L292" i="12"/>
  <c r="J292" i="22" s="1"/>
  <c r="L291" i="12"/>
  <c r="J291" i="22" s="1"/>
  <c r="L290" i="12"/>
  <c r="J290" i="22" s="1"/>
  <c r="L289" i="12"/>
  <c r="J289" i="22" s="1"/>
  <c r="L288" i="12"/>
  <c r="J288" i="22" s="1"/>
  <c r="L287" i="12"/>
  <c r="J287" i="22" s="1"/>
  <c r="L286" i="12"/>
  <c r="J286" i="22" s="1"/>
  <c r="L285" i="12"/>
  <c r="J285" i="22" s="1"/>
  <c r="L284" i="12"/>
  <c r="J284" i="22" s="1"/>
  <c r="L283" i="12"/>
  <c r="J283" i="22" s="1"/>
  <c r="L282" i="12"/>
  <c r="J282" i="22" s="1"/>
  <c r="L281" i="12"/>
  <c r="J281" i="22" s="1"/>
  <c r="L280" i="12"/>
  <c r="J280" i="22" s="1"/>
  <c r="L279" i="12"/>
  <c r="J279" i="22" s="1"/>
  <c r="L278" i="12"/>
  <c r="J278" i="22" s="1"/>
  <c r="L277" i="12"/>
  <c r="J277" i="22" s="1"/>
  <c r="L276" i="12"/>
  <c r="J276" i="22" s="1"/>
  <c r="L275" i="12"/>
  <c r="J275" i="22" s="1"/>
  <c r="L274" i="12"/>
  <c r="J274" i="22" s="1"/>
  <c r="L273" i="12"/>
  <c r="J273" i="22" s="1"/>
  <c r="L272" i="12"/>
  <c r="J272" i="22" s="1"/>
  <c r="L271" i="12"/>
  <c r="J271" i="22" s="1"/>
  <c r="L270" i="12"/>
  <c r="J270" i="22" s="1"/>
  <c r="L269" i="12"/>
  <c r="J269" i="22" s="1"/>
  <c r="L268" i="12"/>
  <c r="J268" i="22" s="1"/>
  <c r="L267" i="12"/>
  <c r="J267" i="22" s="1"/>
  <c r="L266" i="12"/>
  <c r="J266" i="22" s="1"/>
  <c r="L265" i="12"/>
  <c r="J265" i="22" s="1"/>
  <c r="L264" i="12"/>
  <c r="J264" i="22" s="1"/>
  <c r="L263" i="12"/>
  <c r="J263" i="22" s="1"/>
  <c r="L262" i="12"/>
  <c r="J262" i="22" s="1"/>
  <c r="L261" i="12"/>
  <c r="J261" i="22" s="1"/>
  <c r="L260" i="12"/>
  <c r="J260" i="22" s="1"/>
  <c r="L259" i="12"/>
  <c r="J259" i="22" s="1"/>
  <c r="L258" i="12"/>
  <c r="J258" i="22" s="1"/>
  <c r="L257" i="12"/>
  <c r="J257" i="22" s="1"/>
  <c r="L256" i="12"/>
  <c r="J256" i="22" s="1"/>
  <c r="L255" i="12"/>
  <c r="J255" i="22" s="1"/>
  <c r="L254" i="12"/>
  <c r="J254" i="22" s="1"/>
  <c r="L253" i="12"/>
  <c r="J253" i="22" s="1"/>
  <c r="L252" i="12"/>
  <c r="J252" i="22" s="1"/>
  <c r="L251" i="12"/>
  <c r="J251" i="22" s="1"/>
  <c r="L250" i="12"/>
  <c r="J250" i="22" s="1"/>
  <c r="L249" i="12"/>
  <c r="J249" i="22" s="1"/>
  <c r="L248" i="12"/>
  <c r="J248" i="22" s="1"/>
  <c r="L247" i="12"/>
  <c r="J247" i="22" s="1"/>
  <c r="L246" i="12"/>
  <c r="J246" i="22" s="1"/>
  <c r="L245" i="12"/>
  <c r="J245" i="22" s="1"/>
  <c r="L244" i="12"/>
  <c r="J244" i="22" s="1"/>
  <c r="L243" i="12"/>
  <c r="J243" i="22" s="1"/>
  <c r="L242" i="12"/>
  <c r="J242" i="22" s="1"/>
  <c r="L241" i="12"/>
  <c r="J241" i="22" s="1"/>
  <c r="L240" i="12"/>
  <c r="J240" i="22" s="1"/>
  <c r="L239" i="12"/>
  <c r="J239" i="22" s="1"/>
  <c r="L238" i="12"/>
  <c r="J238" i="22" s="1"/>
  <c r="L237" i="12"/>
  <c r="J237" i="22" s="1"/>
  <c r="L236" i="12"/>
  <c r="J236" i="22" s="1"/>
  <c r="L235" i="12"/>
  <c r="J235" i="22" s="1"/>
  <c r="L234" i="12"/>
  <c r="J234" i="22" s="1"/>
  <c r="L233" i="12"/>
  <c r="J233" i="22" s="1"/>
  <c r="L232" i="12"/>
  <c r="J232" i="22" s="1"/>
  <c r="L231" i="12"/>
  <c r="J231" i="22" s="1"/>
  <c r="L230" i="12"/>
  <c r="J230" i="22" s="1"/>
  <c r="L229" i="12"/>
  <c r="J229" i="22" s="1"/>
  <c r="L228" i="12"/>
  <c r="J228" i="22" s="1"/>
  <c r="L227" i="12"/>
  <c r="J227" i="22" s="1"/>
  <c r="L226" i="12"/>
  <c r="J226" i="22" s="1"/>
  <c r="L225" i="12"/>
  <c r="J225" i="22" s="1"/>
  <c r="L224" i="12"/>
  <c r="J224" i="22" s="1"/>
  <c r="L223" i="12"/>
  <c r="J223" i="22" s="1"/>
  <c r="L222" i="12"/>
  <c r="J222" i="22" s="1"/>
  <c r="L221" i="12"/>
  <c r="J221" i="22" s="1"/>
  <c r="L220" i="12"/>
  <c r="J220" i="22" s="1"/>
  <c r="L219" i="12"/>
  <c r="J219" i="22" s="1"/>
  <c r="L218" i="12"/>
  <c r="J218" i="22" s="1"/>
  <c r="L217" i="12"/>
  <c r="J217" i="22" s="1"/>
  <c r="L216" i="12"/>
  <c r="J216" i="22" s="1"/>
  <c r="L215" i="12"/>
  <c r="J215" i="22" s="1"/>
  <c r="L214" i="12"/>
  <c r="J214" i="22" s="1"/>
  <c r="L213" i="12"/>
  <c r="J213" i="22" s="1"/>
  <c r="L212" i="12"/>
  <c r="J212" i="22" s="1"/>
  <c r="L211" i="12"/>
  <c r="J211" i="22" s="1"/>
  <c r="L210" i="12"/>
  <c r="J210" i="22" s="1"/>
  <c r="L209" i="12"/>
  <c r="J209" i="22" s="1"/>
  <c r="L208" i="12"/>
  <c r="J208" i="22" s="1"/>
  <c r="L207" i="12"/>
  <c r="J207" i="22" s="1"/>
  <c r="L206" i="12"/>
  <c r="J206" i="22" s="1"/>
  <c r="L205" i="12"/>
  <c r="J205" i="22" s="1"/>
  <c r="L204" i="12"/>
  <c r="J204" i="22" s="1"/>
  <c r="L203" i="12"/>
  <c r="J203" i="22" s="1"/>
  <c r="L202" i="12"/>
  <c r="J202" i="22" s="1"/>
  <c r="L201" i="12"/>
  <c r="J201" i="22" s="1"/>
  <c r="L200" i="12"/>
  <c r="J200" i="22" s="1"/>
  <c r="L199" i="12"/>
  <c r="J199" i="22" s="1"/>
  <c r="L198" i="12"/>
  <c r="J198" i="22" s="1"/>
  <c r="L197" i="12"/>
  <c r="J197" i="22" s="1"/>
  <c r="L196" i="12"/>
  <c r="J196" i="22" s="1"/>
  <c r="L195" i="12"/>
  <c r="J195" i="22" s="1"/>
  <c r="L194" i="12"/>
  <c r="J194" i="22" s="1"/>
  <c r="L193" i="12"/>
  <c r="J193" i="22" s="1"/>
  <c r="L192" i="12"/>
  <c r="J192" i="22" s="1"/>
  <c r="L191" i="12"/>
  <c r="J191" i="22" s="1"/>
  <c r="L190" i="12"/>
  <c r="J190" i="22" s="1"/>
  <c r="L189" i="12"/>
  <c r="J189" i="22" s="1"/>
  <c r="L188" i="12"/>
  <c r="J188" i="22" s="1"/>
  <c r="L187" i="12"/>
  <c r="J187" i="22" s="1"/>
  <c r="L186" i="12"/>
  <c r="J186" i="22" s="1"/>
  <c r="L185" i="12"/>
  <c r="J185" i="22" s="1"/>
  <c r="L184" i="12"/>
  <c r="J184" i="22" s="1"/>
  <c r="L183" i="12"/>
  <c r="J183" i="22" s="1"/>
  <c r="L182" i="12"/>
  <c r="J182" i="22" s="1"/>
  <c r="L181" i="12"/>
  <c r="J181" i="22" s="1"/>
  <c r="L180" i="12"/>
  <c r="J180" i="22" s="1"/>
  <c r="L179" i="12"/>
  <c r="J179" i="22" s="1"/>
  <c r="L178" i="12"/>
  <c r="J178" i="22" s="1"/>
  <c r="L177" i="12"/>
  <c r="J177" i="22" s="1"/>
  <c r="L176" i="12"/>
  <c r="J176" i="22" s="1"/>
  <c r="L175" i="12"/>
  <c r="J175" i="22" s="1"/>
  <c r="L174" i="12"/>
  <c r="J174" i="22" s="1"/>
  <c r="L173" i="12"/>
  <c r="J173" i="22" s="1"/>
  <c r="L172" i="12"/>
  <c r="J172" i="22" s="1"/>
  <c r="L171" i="12"/>
  <c r="J171" i="22" s="1"/>
  <c r="L170" i="12"/>
  <c r="J170" i="22" s="1"/>
  <c r="L169" i="12"/>
  <c r="J169" i="22" s="1"/>
  <c r="L168" i="12"/>
  <c r="J168" i="22" s="1"/>
  <c r="L167" i="12"/>
  <c r="J167" i="22" s="1"/>
  <c r="L166" i="12"/>
  <c r="J166" i="22" s="1"/>
  <c r="L165" i="12"/>
  <c r="J165" i="22" s="1"/>
  <c r="L164" i="12"/>
  <c r="J164" i="22" s="1"/>
  <c r="L163" i="12"/>
  <c r="J163" i="22" s="1"/>
  <c r="L162" i="12"/>
  <c r="J162" i="22" s="1"/>
  <c r="L161" i="12"/>
  <c r="J161" i="22" s="1"/>
  <c r="L160" i="12"/>
  <c r="J160" i="22" s="1"/>
  <c r="L159" i="12"/>
  <c r="J159" i="22" s="1"/>
  <c r="L158" i="12"/>
  <c r="J158" i="22" s="1"/>
  <c r="L157" i="12"/>
  <c r="J157" i="22" s="1"/>
  <c r="L156" i="12"/>
  <c r="J156" i="22" s="1"/>
  <c r="L155" i="12"/>
  <c r="J155" i="22" s="1"/>
  <c r="L154" i="12"/>
  <c r="J154" i="22" s="1"/>
  <c r="L153" i="12"/>
  <c r="J153" i="22" s="1"/>
  <c r="L152" i="12"/>
  <c r="J152" i="22" s="1"/>
  <c r="L151" i="12"/>
  <c r="J151" i="22" s="1"/>
  <c r="L150" i="12"/>
  <c r="J150" i="22" s="1"/>
  <c r="L149" i="12"/>
  <c r="J149" i="22" s="1"/>
  <c r="L148" i="12"/>
  <c r="J148" i="22" s="1"/>
  <c r="L147" i="12"/>
  <c r="J147" i="22" s="1"/>
  <c r="L146" i="12"/>
  <c r="J146" i="22" s="1"/>
  <c r="L145" i="12"/>
  <c r="J145" i="22" s="1"/>
  <c r="L144" i="12"/>
  <c r="J144" i="22" s="1"/>
  <c r="L143" i="12"/>
  <c r="J143" i="22" s="1"/>
  <c r="L142" i="12"/>
  <c r="J142" i="22" s="1"/>
  <c r="L141" i="12"/>
  <c r="J141" i="22" s="1"/>
  <c r="L140" i="12"/>
  <c r="J140" i="22" s="1"/>
  <c r="L139" i="12"/>
  <c r="J139" i="22" s="1"/>
  <c r="L138" i="12"/>
  <c r="J138" i="22" s="1"/>
  <c r="L137" i="12"/>
  <c r="J137" i="22" s="1"/>
  <c r="L136" i="12"/>
  <c r="J136" i="22" s="1"/>
  <c r="L135" i="12"/>
  <c r="J135" i="22" s="1"/>
  <c r="L134" i="12"/>
  <c r="J134" i="22" s="1"/>
  <c r="L133" i="12"/>
  <c r="J133" i="22" s="1"/>
  <c r="L132" i="12"/>
  <c r="J132" i="22" s="1"/>
  <c r="L131" i="12"/>
  <c r="J131" i="22" s="1"/>
  <c r="L130" i="12"/>
  <c r="J130" i="22" s="1"/>
  <c r="L129" i="12"/>
  <c r="J129" i="22" s="1"/>
  <c r="L128" i="12"/>
  <c r="J128" i="22" s="1"/>
  <c r="L127" i="12"/>
  <c r="J127" i="22" s="1"/>
  <c r="L126" i="12"/>
  <c r="J126" i="22" s="1"/>
  <c r="L125" i="12"/>
  <c r="J125" i="22" s="1"/>
  <c r="L124" i="12"/>
  <c r="J124" i="22" s="1"/>
  <c r="L123" i="12"/>
  <c r="J123" i="22" s="1"/>
  <c r="L122" i="12"/>
  <c r="J122" i="22" s="1"/>
  <c r="L121" i="12"/>
  <c r="J121" i="22" s="1"/>
  <c r="L120" i="12"/>
  <c r="J120" i="22" s="1"/>
  <c r="L119" i="12"/>
  <c r="J119" i="22" s="1"/>
  <c r="L118" i="12"/>
  <c r="J118" i="22" s="1"/>
  <c r="L117" i="12"/>
  <c r="J117" i="22" s="1"/>
  <c r="L116" i="12"/>
  <c r="J116" i="22" s="1"/>
  <c r="L115" i="12"/>
  <c r="J115" i="22" s="1"/>
  <c r="L114" i="12"/>
  <c r="J114" i="22" s="1"/>
  <c r="L113" i="12"/>
  <c r="J113" i="22" s="1"/>
  <c r="L112" i="12"/>
  <c r="J112" i="22" s="1"/>
  <c r="L111" i="12"/>
  <c r="J111" i="22" s="1"/>
  <c r="L110" i="12"/>
  <c r="J110" i="22" s="1"/>
  <c r="L109" i="12"/>
  <c r="J109" i="22" s="1"/>
  <c r="L108" i="12"/>
  <c r="J108" i="22" s="1"/>
  <c r="L107" i="12"/>
  <c r="J107" i="22" s="1"/>
  <c r="L106" i="12"/>
  <c r="J106" i="22" s="1"/>
  <c r="L105" i="12"/>
  <c r="J105" i="22" s="1"/>
  <c r="L104" i="12"/>
  <c r="J104" i="22" s="1"/>
  <c r="L103" i="12"/>
  <c r="J103" i="22" s="1"/>
  <c r="L102" i="12"/>
  <c r="J102" i="22" s="1"/>
  <c r="L101" i="12"/>
  <c r="J101" i="22" s="1"/>
  <c r="L100" i="12"/>
  <c r="J100" i="22" s="1"/>
  <c r="L99" i="12"/>
  <c r="J99" i="22" s="1"/>
  <c r="L98" i="12"/>
  <c r="J98" i="22" s="1"/>
  <c r="L97" i="12"/>
  <c r="J97" i="22" s="1"/>
  <c r="L96" i="12"/>
  <c r="J96" i="22" s="1"/>
  <c r="L95" i="12"/>
  <c r="J95" i="22" s="1"/>
  <c r="L94" i="12"/>
  <c r="J94" i="22" s="1"/>
  <c r="L93" i="12"/>
  <c r="J93" i="22" s="1"/>
  <c r="L92" i="12"/>
  <c r="J92" i="22" s="1"/>
  <c r="L91" i="12"/>
  <c r="J91" i="22" s="1"/>
  <c r="L90" i="12"/>
  <c r="J90" i="22" s="1"/>
  <c r="L89" i="12"/>
  <c r="J89" i="22" s="1"/>
  <c r="L88" i="12"/>
  <c r="J88" i="22" s="1"/>
  <c r="L87" i="12"/>
  <c r="J87" i="22" s="1"/>
  <c r="L86" i="12"/>
  <c r="J86" i="22" s="1"/>
  <c r="I111" i="14" l="1"/>
  <c r="Z294" i="12" l="1"/>
  <c r="Y294" i="12"/>
  <c r="X294" i="12"/>
  <c r="W294" i="12"/>
  <c r="V294" i="12"/>
  <c r="U294" i="12"/>
  <c r="T294" i="12"/>
  <c r="I110" i="14" l="1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Z293" i="12" l="1"/>
  <c r="Y293" i="12"/>
  <c r="X293" i="12"/>
  <c r="W293" i="12"/>
  <c r="V293" i="12"/>
  <c r="U293" i="12"/>
  <c r="T293" i="12"/>
  <c r="Z292" i="12"/>
  <c r="Y292" i="12"/>
  <c r="X292" i="12"/>
  <c r="W292" i="12"/>
  <c r="V292" i="12"/>
  <c r="U292" i="12"/>
  <c r="T292" i="12"/>
  <c r="Z291" i="12"/>
  <c r="Y291" i="12"/>
  <c r="X291" i="12"/>
  <c r="W291" i="12"/>
  <c r="V291" i="12"/>
  <c r="U291" i="12"/>
  <c r="T291" i="12"/>
  <c r="Z290" i="12"/>
  <c r="Y290" i="12"/>
  <c r="X290" i="12"/>
  <c r="W290" i="12"/>
  <c r="V290" i="12"/>
  <c r="U290" i="12"/>
  <c r="T290" i="12"/>
  <c r="J113" i="21" l="1"/>
  <c r="I113" i="21"/>
  <c r="J112" i="21"/>
  <c r="I112" i="21"/>
  <c r="J111" i="21"/>
  <c r="I111" i="21"/>
  <c r="J110" i="21"/>
  <c r="I110" i="21"/>
  <c r="J109" i="21"/>
  <c r="I109" i="21"/>
  <c r="J108" i="21"/>
  <c r="I108" i="21"/>
  <c r="J107" i="21"/>
  <c r="I107" i="21"/>
  <c r="J106" i="21"/>
  <c r="I106" i="21"/>
  <c r="J105" i="21"/>
  <c r="I105" i="21"/>
  <c r="J104" i="21"/>
  <c r="I104" i="21"/>
  <c r="J103" i="21"/>
  <c r="I103" i="21"/>
  <c r="J102" i="21"/>
  <c r="I102" i="21"/>
  <c r="J101" i="21"/>
  <c r="I101" i="21"/>
  <c r="J100" i="21"/>
  <c r="I100" i="21"/>
  <c r="J99" i="21"/>
  <c r="I99" i="21"/>
  <c r="J98" i="21"/>
  <c r="I98" i="21"/>
  <c r="J97" i="21"/>
  <c r="I97" i="21"/>
  <c r="J96" i="21"/>
  <c r="I96" i="21"/>
  <c r="J95" i="21"/>
  <c r="I95" i="21"/>
  <c r="J94" i="21"/>
  <c r="I94" i="21"/>
  <c r="J93" i="21"/>
  <c r="I93" i="21"/>
  <c r="J92" i="21"/>
  <c r="I92" i="21"/>
  <c r="J91" i="21"/>
  <c r="I91" i="21"/>
  <c r="J90" i="21"/>
  <c r="I90" i="21"/>
  <c r="J89" i="21"/>
  <c r="I89" i="21"/>
  <c r="J88" i="21"/>
  <c r="I88" i="21"/>
  <c r="J87" i="21"/>
  <c r="I87" i="21"/>
  <c r="J86" i="21"/>
  <c r="I86" i="21"/>
  <c r="J85" i="21"/>
  <c r="I85" i="21"/>
  <c r="J84" i="21"/>
  <c r="I84" i="21"/>
  <c r="J83" i="21"/>
  <c r="I83" i="21"/>
  <c r="J82" i="21"/>
  <c r="I82" i="21"/>
  <c r="J81" i="21"/>
  <c r="I81" i="21"/>
  <c r="J80" i="21"/>
  <c r="I80" i="21"/>
  <c r="J79" i="21"/>
  <c r="I79" i="21"/>
  <c r="J78" i="21"/>
  <c r="I78" i="21"/>
  <c r="J77" i="21"/>
  <c r="I77" i="21"/>
  <c r="J76" i="21"/>
  <c r="I76" i="21"/>
  <c r="J75" i="21"/>
  <c r="I75" i="21"/>
  <c r="J74" i="21"/>
  <c r="I74" i="21"/>
  <c r="J73" i="21"/>
  <c r="I73" i="21"/>
  <c r="J72" i="21"/>
  <c r="I72" i="21"/>
  <c r="J71" i="21"/>
  <c r="I71" i="21"/>
  <c r="J70" i="21"/>
  <c r="I70" i="21"/>
  <c r="J69" i="21"/>
  <c r="I69" i="21"/>
  <c r="J68" i="21"/>
  <c r="I68" i="21"/>
  <c r="J67" i="21"/>
  <c r="I67" i="21"/>
  <c r="J66" i="21"/>
  <c r="I66" i="21"/>
  <c r="J65" i="21"/>
  <c r="I65" i="21"/>
  <c r="J64" i="21"/>
  <c r="I64" i="21"/>
  <c r="J63" i="21"/>
  <c r="I63" i="21"/>
  <c r="J62" i="21"/>
  <c r="I62" i="21"/>
  <c r="J61" i="21"/>
  <c r="I61" i="21"/>
  <c r="J60" i="21"/>
  <c r="I60" i="21"/>
  <c r="J59" i="21"/>
  <c r="I59" i="21"/>
  <c r="J58" i="21"/>
  <c r="I58" i="21"/>
  <c r="J57" i="21"/>
  <c r="I57" i="21"/>
  <c r="J56" i="21"/>
  <c r="I56" i="21"/>
  <c r="J55" i="21"/>
  <c r="I55" i="21"/>
  <c r="J54" i="21"/>
  <c r="I54" i="21"/>
  <c r="J53" i="21"/>
  <c r="I53" i="21"/>
  <c r="J52" i="21"/>
  <c r="I52" i="21"/>
  <c r="J51" i="21"/>
  <c r="I51" i="21"/>
  <c r="J50" i="21"/>
  <c r="I50" i="21"/>
  <c r="J49" i="21"/>
  <c r="I49" i="21"/>
  <c r="J48" i="21"/>
  <c r="I48" i="21"/>
  <c r="J47" i="21"/>
  <c r="I47" i="21"/>
  <c r="J46" i="21"/>
  <c r="I46" i="21"/>
  <c r="J45" i="21"/>
  <c r="I45" i="21"/>
  <c r="J44" i="21"/>
  <c r="I44" i="21"/>
  <c r="J43" i="21"/>
  <c r="I43" i="21"/>
  <c r="J42" i="21"/>
  <c r="I42" i="21"/>
  <c r="J41" i="21"/>
  <c r="I41" i="21"/>
  <c r="J40" i="21"/>
  <c r="I40" i="21"/>
  <c r="J39" i="21"/>
  <c r="I39" i="21"/>
  <c r="J38" i="21"/>
  <c r="I38" i="21"/>
  <c r="J37" i="21"/>
  <c r="I37" i="21"/>
  <c r="J36" i="21"/>
  <c r="I36" i="21"/>
  <c r="J35" i="21"/>
  <c r="I35" i="21"/>
  <c r="J34" i="21"/>
  <c r="I34" i="21"/>
  <c r="J33" i="21"/>
  <c r="I33" i="21"/>
  <c r="J32" i="21"/>
  <c r="I32" i="21"/>
  <c r="J31" i="21"/>
  <c r="I31" i="21"/>
  <c r="J30" i="21"/>
  <c r="I30" i="21"/>
  <c r="J29" i="21"/>
  <c r="I29" i="21"/>
  <c r="J28" i="21"/>
  <c r="I28" i="21"/>
  <c r="J27" i="21"/>
  <c r="I27" i="21"/>
  <c r="J26" i="21"/>
  <c r="I26" i="21"/>
  <c r="J25" i="21"/>
  <c r="I25" i="21"/>
  <c r="J24" i="21"/>
  <c r="I24" i="21"/>
  <c r="J23" i="21"/>
  <c r="I23" i="21"/>
  <c r="J22" i="21"/>
  <c r="I22" i="21"/>
  <c r="J21" i="21"/>
  <c r="I21" i="21"/>
  <c r="J20" i="21"/>
  <c r="I20" i="21"/>
  <c r="J19" i="21"/>
  <c r="I19" i="21"/>
  <c r="J18" i="21"/>
  <c r="I18" i="21"/>
  <c r="J17" i="21"/>
  <c r="I17" i="21"/>
  <c r="J16" i="21"/>
  <c r="I16" i="21"/>
  <c r="J15" i="21"/>
  <c r="I15" i="21"/>
  <c r="J14" i="21"/>
  <c r="I14" i="21"/>
  <c r="J13" i="21"/>
  <c r="I13" i="21"/>
  <c r="J12" i="21"/>
  <c r="I12" i="21"/>
  <c r="J11" i="21"/>
  <c r="I11" i="21"/>
  <c r="J10" i="21"/>
  <c r="I10" i="21"/>
  <c r="J9" i="21"/>
  <c r="I9" i="21"/>
  <c r="J8" i="21"/>
  <c r="I8" i="21"/>
  <c r="J7" i="21"/>
  <c r="I7" i="21"/>
  <c r="J6" i="21"/>
  <c r="I6" i="21"/>
  <c r="J5" i="21"/>
  <c r="I5" i="21"/>
  <c r="J4" i="21"/>
  <c r="I4" i="21"/>
  <c r="J3" i="21"/>
  <c r="I3" i="21"/>
  <c r="J2" i="21"/>
  <c r="I2" i="21"/>
  <c r="Y301" i="22" l="1"/>
  <c r="X301" i="22"/>
  <c r="W301" i="22"/>
  <c r="V301" i="22"/>
  <c r="U301" i="22"/>
  <c r="T301" i="22"/>
  <c r="S301" i="22"/>
  <c r="R301" i="22"/>
  <c r="Q301" i="22"/>
  <c r="P301" i="22"/>
  <c r="O301" i="22"/>
  <c r="N301" i="22"/>
  <c r="M301" i="22"/>
  <c r="L301" i="22"/>
  <c r="K301" i="22"/>
  <c r="H301" i="22"/>
  <c r="G301" i="22"/>
  <c r="F301" i="22"/>
  <c r="E301" i="22"/>
  <c r="Y300" i="22"/>
  <c r="X300" i="22"/>
  <c r="W300" i="22"/>
  <c r="V300" i="22"/>
  <c r="U300" i="22"/>
  <c r="T300" i="22"/>
  <c r="S300" i="22"/>
  <c r="R300" i="22"/>
  <c r="Q300" i="22"/>
  <c r="P300" i="22"/>
  <c r="O300" i="22"/>
  <c r="N300" i="22"/>
  <c r="M300" i="22"/>
  <c r="L300" i="22"/>
  <c r="K300" i="22"/>
  <c r="H300" i="22"/>
  <c r="G300" i="22"/>
  <c r="F300" i="22"/>
  <c r="E300" i="22"/>
  <c r="Y299" i="22"/>
  <c r="X299" i="22"/>
  <c r="W299" i="22"/>
  <c r="V299" i="22"/>
  <c r="U299" i="22"/>
  <c r="T299" i="22"/>
  <c r="S299" i="22"/>
  <c r="R299" i="22"/>
  <c r="Q299" i="22"/>
  <c r="P299" i="22"/>
  <c r="O299" i="22"/>
  <c r="N299" i="22"/>
  <c r="M299" i="22"/>
  <c r="L299" i="22"/>
  <c r="K299" i="22"/>
  <c r="H299" i="22"/>
  <c r="G299" i="22"/>
  <c r="F299" i="22"/>
  <c r="E299" i="22"/>
  <c r="Y298" i="22"/>
  <c r="X298" i="22"/>
  <c r="W298" i="22"/>
  <c r="V298" i="22"/>
  <c r="U298" i="22"/>
  <c r="T298" i="22"/>
  <c r="S298" i="22"/>
  <c r="R298" i="22"/>
  <c r="Q298" i="22"/>
  <c r="P298" i="22"/>
  <c r="O298" i="22"/>
  <c r="N298" i="22"/>
  <c r="M298" i="22"/>
  <c r="L298" i="22"/>
  <c r="K298" i="22"/>
  <c r="H298" i="22"/>
  <c r="G298" i="22"/>
  <c r="F298" i="22"/>
  <c r="E298" i="22"/>
  <c r="Y297" i="22"/>
  <c r="X297" i="22"/>
  <c r="W297" i="22"/>
  <c r="V297" i="22"/>
  <c r="U297" i="22"/>
  <c r="T297" i="22"/>
  <c r="S297" i="22"/>
  <c r="R297" i="22"/>
  <c r="Q297" i="22"/>
  <c r="P297" i="22"/>
  <c r="O297" i="22"/>
  <c r="N297" i="22"/>
  <c r="M297" i="22"/>
  <c r="L297" i="22"/>
  <c r="K297" i="22"/>
  <c r="H297" i="22"/>
  <c r="G297" i="22"/>
  <c r="F297" i="22"/>
  <c r="E297" i="22"/>
  <c r="Y296" i="22"/>
  <c r="X296" i="22"/>
  <c r="W296" i="22"/>
  <c r="V296" i="22"/>
  <c r="U296" i="22"/>
  <c r="T296" i="22"/>
  <c r="S296" i="22"/>
  <c r="R296" i="22"/>
  <c r="Q296" i="22"/>
  <c r="P296" i="22"/>
  <c r="O296" i="22"/>
  <c r="N296" i="22"/>
  <c r="M296" i="22"/>
  <c r="L296" i="22"/>
  <c r="K296" i="22"/>
  <c r="H296" i="22"/>
  <c r="G296" i="22"/>
  <c r="F296" i="22"/>
  <c r="E296" i="22"/>
  <c r="Y295" i="22"/>
  <c r="X295" i="22"/>
  <c r="W295" i="22"/>
  <c r="V295" i="22"/>
  <c r="U295" i="22"/>
  <c r="T295" i="22"/>
  <c r="S295" i="22"/>
  <c r="R295" i="22"/>
  <c r="Q295" i="22"/>
  <c r="P295" i="22"/>
  <c r="O295" i="22"/>
  <c r="N295" i="22"/>
  <c r="M295" i="22"/>
  <c r="L295" i="22"/>
  <c r="K295" i="22"/>
  <c r="H295" i="22"/>
  <c r="G295" i="22"/>
  <c r="F295" i="22"/>
  <c r="E295" i="22"/>
  <c r="Y294" i="22"/>
  <c r="X294" i="22"/>
  <c r="W294" i="22"/>
  <c r="V294" i="22"/>
  <c r="U294" i="22"/>
  <c r="T294" i="22"/>
  <c r="S294" i="22"/>
  <c r="R294" i="22"/>
  <c r="Q294" i="22"/>
  <c r="P294" i="22"/>
  <c r="O294" i="22"/>
  <c r="N294" i="22"/>
  <c r="M294" i="22"/>
  <c r="L294" i="22"/>
  <c r="K294" i="22"/>
  <c r="H294" i="22"/>
  <c r="G294" i="22"/>
  <c r="F294" i="22"/>
  <c r="E294" i="22"/>
  <c r="Y293" i="22"/>
  <c r="X293" i="22"/>
  <c r="W293" i="22"/>
  <c r="V293" i="22"/>
  <c r="U293" i="22"/>
  <c r="T293" i="22"/>
  <c r="S293" i="22"/>
  <c r="R293" i="22"/>
  <c r="Q293" i="22"/>
  <c r="P293" i="22"/>
  <c r="O293" i="22"/>
  <c r="N293" i="22"/>
  <c r="M293" i="22"/>
  <c r="L293" i="22"/>
  <c r="K293" i="22"/>
  <c r="H293" i="22"/>
  <c r="G293" i="22"/>
  <c r="F293" i="22"/>
  <c r="E293" i="22"/>
  <c r="Y292" i="22"/>
  <c r="X292" i="22"/>
  <c r="W292" i="22"/>
  <c r="V292" i="22"/>
  <c r="U292" i="22"/>
  <c r="T292" i="22"/>
  <c r="S292" i="22"/>
  <c r="R292" i="22"/>
  <c r="Q292" i="22"/>
  <c r="P292" i="22"/>
  <c r="O292" i="22"/>
  <c r="N292" i="22"/>
  <c r="M292" i="22"/>
  <c r="L292" i="22"/>
  <c r="K292" i="22"/>
  <c r="H292" i="22"/>
  <c r="G292" i="22"/>
  <c r="F292" i="22"/>
  <c r="E292" i="22"/>
  <c r="Y291" i="22"/>
  <c r="X291" i="22"/>
  <c r="W291" i="22"/>
  <c r="V291" i="22"/>
  <c r="U291" i="22"/>
  <c r="T291" i="22"/>
  <c r="S291" i="22"/>
  <c r="R291" i="22"/>
  <c r="Q291" i="22"/>
  <c r="P291" i="22"/>
  <c r="O291" i="22"/>
  <c r="N291" i="22"/>
  <c r="M291" i="22"/>
  <c r="L291" i="22"/>
  <c r="K291" i="22"/>
  <c r="H291" i="22"/>
  <c r="G291" i="22"/>
  <c r="F291" i="22"/>
  <c r="E291" i="22"/>
  <c r="Y290" i="22"/>
  <c r="X290" i="22"/>
  <c r="W290" i="22"/>
  <c r="V290" i="22"/>
  <c r="U290" i="22"/>
  <c r="T290" i="22"/>
  <c r="S290" i="22"/>
  <c r="R290" i="22"/>
  <c r="Q290" i="22"/>
  <c r="P290" i="22"/>
  <c r="O290" i="22"/>
  <c r="N290" i="22"/>
  <c r="M290" i="22"/>
  <c r="L290" i="22"/>
  <c r="K290" i="22"/>
  <c r="H290" i="22"/>
  <c r="G290" i="22"/>
  <c r="F290" i="22"/>
  <c r="E290" i="22"/>
  <c r="Z121" i="12" l="1"/>
  <c r="Y121" i="12"/>
  <c r="X121" i="12"/>
  <c r="W121" i="12"/>
  <c r="V121" i="12"/>
  <c r="U121" i="12"/>
  <c r="T121" i="12"/>
  <c r="Z120" i="12"/>
  <c r="Y120" i="12"/>
  <c r="X120" i="12"/>
  <c r="W120" i="12"/>
  <c r="V120" i="12"/>
  <c r="U120" i="12"/>
  <c r="T120" i="12"/>
  <c r="Z119" i="12"/>
  <c r="Y119" i="12"/>
  <c r="X119" i="12"/>
  <c r="W119" i="12"/>
  <c r="V119" i="12"/>
  <c r="U119" i="12"/>
  <c r="T119" i="12"/>
  <c r="Z118" i="12"/>
  <c r="Y118" i="12"/>
  <c r="X118" i="12"/>
  <c r="W118" i="12"/>
  <c r="V118" i="12"/>
  <c r="U118" i="12"/>
  <c r="T118" i="12"/>
  <c r="Z117" i="12"/>
  <c r="Y117" i="12"/>
  <c r="X117" i="12"/>
  <c r="W117" i="12"/>
  <c r="V117" i="12"/>
  <c r="U117" i="12"/>
  <c r="T117" i="12"/>
  <c r="Z116" i="12"/>
  <c r="Y116" i="12"/>
  <c r="X116" i="12"/>
  <c r="W116" i="12"/>
  <c r="V116" i="12"/>
  <c r="U116" i="12"/>
  <c r="T116" i="12"/>
  <c r="Z115" i="12"/>
  <c r="Y115" i="12"/>
  <c r="X115" i="12"/>
  <c r="W115" i="12"/>
  <c r="V115" i="12"/>
  <c r="U115" i="12"/>
  <c r="T115" i="12"/>
  <c r="Z114" i="12"/>
  <c r="Y114" i="12"/>
  <c r="X114" i="12"/>
  <c r="W114" i="12"/>
  <c r="V114" i="12"/>
  <c r="U114" i="12"/>
  <c r="T114" i="12"/>
  <c r="Z113" i="12"/>
  <c r="Y113" i="12"/>
  <c r="X113" i="12"/>
  <c r="W113" i="12"/>
  <c r="V113" i="12"/>
  <c r="U113" i="12"/>
  <c r="T113" i="12"/>
  <c r="Z112" i="12"/>
  <c r="Y112" i="12"/>
  <c r="X112" i="12"/>
  <c r="W112" i="12"/>
  <c r="V112" i="12"/>
  <c r="U112" i="12"/>
  <c r="T112" i="12"/>
  <c r="Z111" i="12"/>
  <c r="Y111" i="12"/>
  <c r="X111" i="12"/>
  <c r="W111" i="12"/>
  <c r="V111" i="12"/>
  <c r="U111" i="12"/>
  <c r="T111" i="12"/>
  <c r="Z110" i="12"/>
  <c r="Y110" i="12"/>
  <c r="X110" i="12"/>
  <c r="W110" i="12"/>
  <c r="V110" i="12"/>
  <c r="U110" i="12"/>
  <c r="T110" i="12"/>
  <c r="Z109" i="12"/>
  <c r="Y109" i="12"/>
  <c r="X109" i="12"/>
  <c r="W109" i="12"/>
  <c r="V109" i="12"/>
  <c r="U109" i="12"/>
  <c r="T109" i="12"/>
  <c r="Z108" i="12"/>
  <c r="Y108" i="12"/>
  <c r="X108" i="12"/>
  <c r="W108" i="12"/>
  <c r="V108" i="12"/>
  <c r="U108" i="12"/>
  <c r="T108" i="12"/>
  <c r="Z107" i="12"/>
  <c r="Y107" i="12"/>
  <c r="X107" i="12"/>
  <c r="W107" i="12"/>
  <c r="V107" i="12"/>
  <c r="U107" i="12"/>
  <c r="T107" i="12"/>
  <c r="Z106" i="12"/>
  <c r="Y106" i="12"/>
  <c r="X106" i="12"/>
  <c r="W106" i="12"/>
  <c r="V106" i="12"/>
  <c r="U106" i="12"/>
  <c r="T106" i="12"/>
  <c r="Z105" i="12"/>
  <c r="Y105" i="12"/>
  <c r="X105" i="12"/>
  <c r="W105" i="12"/>
  <c r="V105" i="12"/>
  <c r="U105" i="12"/>
  <c r="T105" i="12"/>
  <c r="Z104" i="12"/>
  <c r="Y104" i="12"/>
  <c r="X104" i="12"/>
  <c r="W104" i="12"/>
  <c r="V104" i="12"/>
  <c r="U104" i="12"/>
  <c r="T104" i="12"/>
  <c r="Z103" i="12"/>
  <c r="Y103" i="12"/>
  <c r="X103" i="12"/>
  <c r="W103" i="12"/>
  <c r="V103" i="12"/>
  <c r="U103" i="12"/>
  <c r="T103" i="12"/>
  <c r="Z102" i="12"/>
  <c r="Y102" i="12"/>
  <c r="X102" i="12"/>
  <c r="W102" i="12"/>
  <c r="V102" i="12"/>
  <c r="U102" i="12"/>
  <c r="T102" i="12"/>
  <c r="Z101" i="12"/>
  <c r="Y101" i="12"/>
  <c r="X101" i="12"/>
  <c r="W101" i="12"/>
  <c r="V101" i="12"/>
  <c r="U101" i="12"/>
  <c r="T101" i="12"/>
  <c r="Z100" i="12"/>
  <c r="Y100" i="12"/>
  <c r="X100" i="12"/>
  <c r="W100" i="12"/>
  <c r="V100" i="12"/>
  <c r="U100" i="12"/>
  <c r="T100" i="12"/>
  <c r="Z99" i="12"/>
  <c r="Y99" i="12"/>
  <c r="X99" i="12"/>
  <c r="W99" i="12"/>
  <c r="V99" i="12"/>
  <c r="U99" i="12"/>
  <c r="T99" i="12"/>
  <c r="Z98" i="12"/>
  <c r="Y98" i="12"/>
  <c r="X98" i="12"/>
  <c r="W98" i="12"/>
  <c r="V98" i="12"/>
  <c r="U98" i="12"/>
  <c r="T98" i="12"/>
  <c r="Z289" i="12" l="1"/>
  <c r="Y289" i="12"/>
  <c r="X289" i="12"/>
  <c r="W289" i="12"/>
  <c r="V289" i="12"/>
  <c r="U289" i="12"/>
  <c r="T289" i="12"/>
  <c r="Z288" i="12"/>
  <c r="Y288" i="12"/>
  <c r="X288" i="12"/>
  <c r="W288" i="12"/>
  <c r="V288" i="12"/>
  <c r="U288" i="12"/>
  <c r="T288" i="12"/>
  <c r="Z287" i="12"/>
  <c r="Y287" i="12"/>
  <c r="X287" i="12"/>
  <c r="W287" i="12"/>
  <c r="V287" i="12"/>
  <c r="U287" i="12"/>
  <c r="T287" i="12"/>
  <c r="Z286" i="12"/>
  <c r="Y286" i="12"/>
  <c r="X286" i="12"/>
  <c r="W286" i="12"/>
  <c r="V286" i="12"/>
  <c r="U286" i="12"/>
  <c r="T286" i="12"/>
  <c r="Z285" i="12"/>
  <c r="Y285" i="12"/>
  <c r="X285" i="12"/>
  <c r="W285" i="12"/>
  <c r="V285" i="12"/>
  <c r="U285" i="12"/>
  <c r="T285" i="12"/>
  <c r="Z284" i="12"/>
  <c r="Y284" i="12"/>
  <c r="X284" i="12"/>
  <c r="W284" i="12"/>
  <c r="V284" i="12"/>
  <c r="U284" i="12"/>
  <c r="T284" i="12"/>
  <c r="Z283" i="12"/>
  <c r="Y283" i="12"/>
  <c r="X283" i="12"/>
  <c r="W283" i="12"/>
  <c r="V283" i="12"/>
  <c r="U283" i="12"/>
  <c r="T283" i="12"/>
  <c r="Z282" i="12"/>
  <c r="Y282" i="12"/>
  <c r="X282" i="12"/>
  <c r="W282" i="12"/>
  <c r="V282" i="12"/>
  <c r="U282" i="12"/>
  <c r="T282" i="12"/>
  <c r="Z281" i="12"/>
  <c r="Y281" i="12"/>
  <c r="X281" i="12"/>
  <c r="W281" i="12"/>
  <c r="V281" i="12"/>
  <c r="U281" i="12"/>
  <c r="T281" i="12"/>
  <c r="Z280" i="12"/>
  <c r="Y280" i="12"/>
  <c r="X280" i="12"/>
  <c r="W280" i="12"/>
  <c r="V280" i="12"/>
  <c r="U280" i="12"/>
  <c r="T280" i="12"/>
  <c r="Z279" i="12"/>
  <c r="Y279" i="12"/>
  <c r="X279" i="12"/>
  <c r="W279" i="12"/>
  <c r="V279" i="12"/>
  <c r="U279" i="12"/>
  <c r="T279" i="12"/>
  <c r="Z278" i="12"/>
  <c r="Y278" i="12"/>
  <c r="X278" i="12"/>
  <c r="W278" i="12"/>
  <c r="V278" i="12"/>
  <c r="U278" i="12"/>
  <c r="T278" i="12"/>
  <c r="Z277" i="12"/>
  <c r="Y277" i="12"/>
  <c r="X277" i="12"/>
  <c r="W277" i="12"/>
  <c r="V277" i="12"/>
  <c r="U277" i="12"/>
  <c r="T277" i="12"/>
  <c r="Z276" i="12"/>
  <c r="Y276" i="12"/>
  <c r="X276" i="12"/>
  <c r="W276" i="12"/>
  <c r="V276" i="12"/>
  <c r="U276" i="12"/>
  <c r="T276" i="12"/>
  <c r="Z275" i="12"/>
  <c r="Y275" i="12"/>
  <c r="X275" i="12"/>
  <c r="W275" i="12"/>
  <c r="V275" i="12"/>
  <c r="U275" i="12"/>
  <c r="T275" i="12"/>
  <c r="Z274" i="12"/>
  <c r="Y274" i="12"/>
  <c r="X274" i="12"/>
  <c r="W274" i="12"/>
  <c r="V274" i="12"/>
  <c r="U274" i="12"/>
  <c r="T274" i="12"/>
  <c r="Z273" i="12"/>
  <c r="Y273" i="12"/>
  <c r="X273" i="12"/>
  <c r="W273" i="12"/>
  <c r="V273" i="12"/>
  <c r="U273" i="12"/>
  <c r="T273" i="12"/>
  <c r="Z272" i="12"/>
  <c r="Y272" i="12"/>
  <c r="X272" i="12"/>
  <c r="W272" i="12"/>
  <c r="V272" i="12"/>
  <c r="U272" i="12"/>
  <c r="T272" i="12"/>
  <c r="Z271" i="12"/>
  <c r="Y271" i="12"/>
  <c r="X271" i="12"/>
  <c r="W271" i="12"/>
  <c r="V271" i="12"/>
  <c r="U271" i="12"/>
  <c r="T271" i="12"/>
  <c r="Z270" i="12"/>
  <c r="Y270" i="12"/>
  <c r="X270" i="12"/>
  <c r="W270" i="12"/>
  <c r="V270" i="12"/>
  <c r="U270" i="12"/>
  <c r="T270" i="12"/>
  <c r="Z269" i="12"/>
  <c r="Y269" i="12"/>
  <c r="X269" i="12"/>
  <c r="W269" i="12"/>
  <c r="V269" i="12"/>
  <c r="U269" i="12"/>
  <c r="T269" i="12"/>
  <c r="Z268" i="12"/>
  <c r="Y268" i="12"/>
  <c r="X268" i="12"/>
  <c r="W268" i="12"/>
  <c r="V268" i="12"/>
  <c r="U268" i="12"/>
  <c r="T268" i="12"/>
  <c r="Z267" i="12"/>
  <c r="Y267" i="12"/>
  <c r="X267" i="12"/>
  <c r="W267" i="12"/>
  <c r="V267" i="12"/>
  <c r="U267" i="12"/>
  <c r="T267" i="12"/>
  <c r="Z266" i="12"/>
  <c r="Y266" i="12"/>
  <c r="X266" i="12"/>
  <c r="W266" i="12"/>
  <c r="V266" i="12"/>
  <c r="U266" i="12"/>
  <c r="T266" i="12"/>
  <c r="Z265" i="12"/>
  <c r="Y265" i="12"/>
  <c r="X265" i="12"/>
  <c r="W265" i="12"/>
  <c r="V265" i="12"/>
  <c r="U265" i="12"/>
  <c r="T265" i="12"/>
  <c r="Z264" i="12"/>
  <c r="Y264" i="12"/>
  <c r="X264" i="12"/>
  <c r="W264" i="12"/>
  <c r="V264" i="12"/>
  <c r="U264" i="12"/>
  <c r="T264" i="12"/>
  <c r="Z263" i="12"/>
  <c r="Y263" i="12"/>
  <c r="X263" i="12"/>
  <c r="W263" i="12"/>
  <c r="V263" i="12"/>
  <c r="U263" i="12"/>
  <c r="T263" i="12"/>
  <c r="Z262" i="12"/>
  <c r="Y262" i="12"/>
  <c r="X262" i="12"/>
  <c r="W262" i="12"/>
  <c r="V262" i="12"/>
  <c r="U262" i="12"/>
  <c r="T262" i="12"/>
  <c r="Z261" i="12"/>
  <c r="Y261" i="12"/>
  <c r="X261" i="12"/>
  <c r="W261" i="12"/>
  <c r="V261" i="12"/>
  <c r="U261" i="12"/>
  <c r="T261" i="12"/>
  <c r="Z260" i="12"/>
  <c r="Y260" i="12"/>
  <c r="X260" i="12"/>
  <c r="W260" i="12"/>
  <c r="V260" i="12"/>
  <c r="U260" i="12"/>
  <c r="T260" i="12"/>
  <c r="Z259" i="12"/>
  <c r="Y259" i="12"/>
  <c r="X259" i="12"/>
  <c r="W259" i="12"/>
  <c r="V259" i="12"/>
  <c r="U259" i="12"/>
  <c r="T259" i="12"/>
  <c r="Z258" i="12"/>
  <c r="Y258" i="12"/>
  <c r="X258" i="12"/>
  <c r="W258" i="12"/>
  <c r="V258" i="12"/>
  <c r="U258" i="12"/>
  <c r="T258" i="12"/>
  <c r="Z257" i="12"/>
  <c r="Y257" i="12"/>
  <c r="X257" i="12"/>
  <c r="W257" i="12"/>
  <c r="V257" i="12"/>
  <c r="U257" i="12"/>
  <c r="T257" i="12"/>
  <c r="Z256" i="12"/>
  <c r="Y256" i="12"/>
  <c r="X256" i="12"/>
  <c r="W256" i="12"/>
  <c r="V256" i="12"/>
  <c r="U256" i="12"/>
  <c r="T256" i="12"/>
  <c r="Z255" i="12"/>
  <c r="Y255" i="12"/>
  <c r="X255" i="12"/>
  <c r="W255" i="12"/>
  <c r="V255" i="12"/>
  <c r="U255" i="12"/>
  <c r="T255" i="12"/>
  <c r="Z254" i="12"/>
  <c r="Y254" i="12"/>
  <c r="X254" i="12"/>
  <c r="W254" i="12"/>
  <c r="V254" i="12"/>
  <c r="U254" i="12"/>
  <c r="T254" i="12"/>
  <c r="Z253" i="12"/>
  <c r="Y253" i="12"/>
  <c r="X253" i="12"/>
  <c r="W253" i="12"/>
  <c r="V253" i="12"/>
  <c r="U253" i="12"/>
  <c r="T253" i="12"/>
  <c r="Z252" i="12"/>
  <c r="Y252" i="12"/>
  <c r="X252" i="12"/>
  <c r="W252" i="12"/>
  <c r="V252" i="12"/>
  <c r="U252" i="12"/>
  <c r="T252" i="12"/>
  <c r="Z251" i="12"/>
  <c r="Y251" i="12"/>
  <c r="X251" i="12"/>
  <c r="W251" i="12"/>
  <c r="V251" i="12"/>
  <c r="U251" i="12"/>
  <c r="T251" i="12"/>
  <c r="Z250" i="12"/>
  <c r="Y250" i="12"/>
  <c r="X250" i="12"/>
  <c r="W250" i="12"/>
  <c r="V250" i="12"/>
  <c r="U250" i="12"/>
  <c r="T250" i="12"/>
  <c r="Z249" i="12"/>
  <c r="Y249" i="12"/>
  <c r="X249" i="12"/>
  <c r="W249" i="12"/>
  <c r="V249" i="12"/>
  <c r="U249" i="12"/>
  <c r="T249" i="12"/>
  <c r="Z248" i="12"/>
  <c r="Y248" i="12"/>
  <c r="X248" i="12"/>
  <c r="W248" i="12"/>
  <c r="V248" i="12"/>
  <c r="U248" i="12"/>
  <c r="T248" i="12"/>
  <c r="Z247" i="12"/>
  <c r="Y247" i="12"/>
  <c r="X247" i="12"/>
  <c r="W247" i="12"/>
  <c r="V247" i="12"/>
  <c r="U247" i="12"/>
  <c r="T247" i="12"/>
  <c r="Z246" i="12"/>
  <c r="Y246" i="12"/>
  <c r="X246" i="12"/>
  <c r="W246" i="12"/>
  <c r="V246" i="12"/>
  <c r="U246" i="12"/>
  <c r="T246" i="12"/>
  <c r="Z245" i="12"/>
  <c r="Y245" i="12"/>
  <c r="X245" i="12"/>
  <c r="W245" i="12"/>
  <c r="V245" i="12"/>
  <c r="U245" i="12"/>
  <c r="T245" i="12"/>
  <c r="Z244" i="12"/>
  <c r="Y244" i="12"/>
  <c r="X244" i="12"/>
  <c r="W244" i="12"/>
  <c r="V244" i="12"/>
  <c r="U244" i="12"/>
  <c r="T244" i="12"/>
  <c r="Z243" i="12"/>
  <c r="Y243" i="12"/>
  <c r="X243" i="12"/>
  <c r="W243" i="12"/>
  <c r="V243" i="12"/>
  <c r="U243" i="12"/>
  <c r="T243" i="12"/>
  <c r="Z242" i="12"/>
  <c r="Y242" i="12"/>
  <c r="X242" i="12"/>
  <c r="W242" i="12"/>
  <c r="V242" i="12"/>
  <c r="U242" i="12"/>
  <c r="T242" i="12"/>
  <c r="Z241" i="12"/>
  <c r="Y241" i="12"/>
  <c r="X241" i="12"/>
  <c r="W241" i="12"/>
  <c r="V241" i="12"/>
  <c r="U241" i="12"/>
  <c r="T241" i="12"/>
  <c r="Z240" i="12"/>
  <c r="Y240" i="12"/>
  <c r="X240" i="12"/>
  <c r="W240" i="12"/>
  <c r="V240" i="12"/>
  <c r="U240" i="12"/>
  <c r="T240" i="12"/>
  <c r="Z239" i="12"/>
  <c r="Y239" i="12"/>
  <c r="X239" i="12"/>
  <c r="W239" i="12"/>
  <c r="V239" i="12"/>
  <c r="U239" i="12"/>
  <c r="T239" i="12"/>
  <c r="Z238" i="12"/>
  <c r="Y238" i="12"/>
  <c r="X238" i="12"/>
  <c r="W238" i="12"/>
  <c r="V238" i="12"/>
  <c r="U238" i="12"/>
  <c r="T238" i="12"/>
  <c r="Z237" i="12"/>
  <c r="Y237" i="12"/>
  <c r="X237" i="12"/>
  <c r="W237" i="12"/>
  <c r="V237" i="12"/>
  <c r="U237" i="12"/>
  <c r="T237" i="12"/>
  <c r="Z236" i="12"/>
  <c r="Y236" i="12"/>
  <c r="X236" i="12"/>
  <c r="W236" i="12"/>
  <c r="V236" i="12"/>
  <c r="U236" i="12"/>
  <c r="T236" i="12"/>
  <c r="Z235" i="12"/>
  <c r="Y235" i="12"/>
  <c r="X235" i="12"/>
  <c r="W235" i="12"/>
  <c r="V235" i="12"/>
  <c r="U235" i="12"/>
  <c r="T235" i="12"/>
  <c r="Z234" i="12"/>
  <c r="Y234" i="12"/>
  <c r="X234" i="12"/>
  <c r="W234" i="12"/>
  <c r="V234" i="12"/>
  <c r="U234" i="12"/>
  <c r="T234" i="12"/>
  <c r="Z233" i="12"/>
  <c r="Y233" i="12"/>
  <c r="X233" i="12"/>
  <c r="W233" i="12"/>
  <c r="V233" i="12"/>
  <c r="U233" i="12"/>
  <c r="T233" i="12"/>
  <c r="Z232" i="12"/>
  <c r="Y232" i="12"/>
  <c r="X232" i="12"/>
  <c r="W232" i="12"/>
  <c r="V232" i="12"/>
  <c r="U232" i="12"/>
  <c r="T232" i="12"/>
  <c r="Z231" i="12"/>
  <c r="Y231" i="12"/>
  <c r="X231" i="12"/>
  <c r="W231" i="12"/>
  <c r="V231" i="12"/>
  <c r="U231" i="12"/>
  <c r="T231" i="12"/>
  <c r="Z230" i="12"/>
  <c r="Y230" i="12"/>
  <c r="X230" i="12"/>
  <c r="W230" i="12"/>
  <c r="V230" i="12"/>
  <c r="U230" i="12"/>
  <c r="T230" i="12"/>
  <c r="Z229" i="12"/>
  <c r="Y229" i="12"/>
  <c r="X229" i="12"/>
  <c r="W229" i="12"/>
  <c r="V229" i="12"/>
  <c r="U229" i="12"/>
  <c r="T229" i="12"/>
  <c r="Z228" i="12"/>
  <c r="Y228" i="12"/>
  <c r="X228" i="12"/>
  <c r="W228" i="12"/>
  <c r="V228" i="12"/>
  <c r="U228" i="12"/>
  <c r="T228" i="12"/>
  <c r="Z227" i="12"/>
  <c r="Y227" i="12"/>
  <c r="X227" i="12"/>
  <c r="W227" i="12"/>
  <c r="V227" i="12"/>
  <c r="U227" i="12"/>
  <c r="T227" i="12"/>
  <c r="Z226" i="12"/>
  <c r="Y226" i="12"/>
  <c r="X226" i="12"/>
  <c r="W226" i="12"/>
  <c r="V226" i="12"/>
  <c r="U226" i="12"/>
  <c r="T226" i="12"/>
  <c r="Z225" i="12"/>
  <c r="Y225" i="12"/>
  <c r="X225" i="12"/>
  <c r="W225" i="12"/>
  <c r="V225" i="12"/>
  <c r="U225" i="12"/>
  <c r="T225" i="12"/>
  <c r="Z224" i="12"/>
  <c r="Y224" i="12"/>
  <c r="X224" i="12"/>
  <c r="W224" i="12"/>
  <c r="V224" i="12"/>
  <c r="U224" i="12"/>
  <c r="T224" i="12"/>
  <c r="Z223" i="12"/>
  <c r="Y223" i="12"/>
  <c r="X223" i="12"/>
  <c r="W223" i="12"/>
  <c r="V223" i="12"/>
  <c r="U223" i="12"/>
  <c r="T223" i="12"/>
  <c r="Z222" i="12"/>
  <c r="Y222" i="12"/>
  <c r="X222" i="12"/>
  <c r="W222" i="12"/>
  <c r="V222" i="12"/>
  <c r="U222" i="12"/>
  <c r="T222" i="12"/>
  <c r="Z221" i="12"/>
  <c r="Y221" i="12"/>
  <c r="X221" i="12"/>
  <c r="W221" i="12"/>
  <c r="V221" i="12"/>
  <c r="U221" i="12"/>
  <c r="T221" i="12"/>
  <c r="Z220" i="12"/>
  <c r="Y220" i="12"/>
  <c r="X220" i="12"/>
  <c r="W220" i="12"/>
  <c r="V220" i="12"/>
  <c r="U220" i="12"/>
  <c r="T220" i="12"/>
  <c r="Z219" i="12"/>
  <c r="Y219" i="12"/>
  <c r="X219" i="12"/>
  <c r="W219" i="12"/>
  <c r="V219" i="12"/>
  <c r="U219" i="12"/>
  <c r="T219" i="12"/>
  <c r="Z218" i="12"/>
  <c r="Y218" i="12"/>
  <c r="X218" i="12"/>
  <c r="W218" i="12"/>
  <c r="V218" i="12"/>
  <c r="U218" i="12"/>
  <c r="T218" i="12"/>
  <c r="Z217" i="12"/>
  <c r="Y217" i="12"/>
  <c r="X217" i="12"/>
  <c r="W217" i="12"/>
  <c r="V217" i="12"/>
  <c r="U217" i="12"/>
  <c r="T217" i="12"/>
  <c r="Z216" i="12"/>
  <c r="Y216" i="12"/>
  <c r="X216" i="12"/>
  <c r="W216" i="12"/>
  <c r="V216" i="12"/>
  <c r="U216" i="12"/>
  <c r="T216" i="12"/>
  <c r="Z215" i="12"/>
  <c r="Y215" i="12"/>
  <c r="X215" i="12"/>
  <c r="W215" i="12"/>
  <c r="V215" i="12"/>
  <c r="U215" i="12"/>
  <c r="T215" i="12"/>
  <c r="Z214" i="12"/>
  <c r="Y214" i="12"/>
  <c r="X214" i="12"/>
  <c r="W214" i="12"/>
  <c r="V214" i="12"/>
  <c r="U214" i="12"/>
  <c r="T214" i="12"/>
  <c r="Z213" i="12"/>
  <c r="Y213" i="12"/>
  <c r="X213" i="12"/>
  <c r="W213" i="12"/>
  <c r="V213" i="12"/>
  <c r="U213" i="12"/>
  <c r="T213" i="12"/>
  <c r="Z212" i="12"/>
  <c r="Y212" i="12"/>
  <c r="X212" i="12"/>
  <c r="W212" i="12"/>
  <c r="V212" i="12"/>
  <c r="U212" i="12"/>
  <c r="T212" i="12"/>
  <c r="Z211" i="12"/>
  <c r="Y211" i="12"/>
  <c r="X211" i="12"/>
  <c r="W211" i="12"/>
  <c r="V211" i="12"/>
  <c r="U211" i="12"/>
  <c r="T211" i="12"/>
  <c r="Z210" i="12"/>
  <c r="Y210" i="12"/>
  <c r="X210" i="12"/>
  <c r="W210" i="12"/>
  <c r="V210" i="12"/>
  <c r="U210" i="12"/>
  <c r="T210" i="12"/>
  <c r="Z209" i="12"/>
  <c r="Y209" i="12"/>
  <c r="X209" i="12"/>
  <c r="W209" i="12"/>
  <c r="V209" i="12"/>
  <c r="U209" i="12"/>
  <c r="T209" i="12"/>
  <c r="Z208" i="12"/>
  <c r="Y208" i="12"/>
  <c r="X208" i="12"/>
  <c r="W208" i="12"/>
  <c r="V208" i="12"/>
  <c r="U208" i="12"/>
  <c r="T208" i="12"/>
  <c r="Z207" i="12"/>
  <c r="Y207" i="12"/>
  <c r="X207" i="12"/>
  <c r="W207" i="12"/>
  <c r="V207" i="12"/>
  <c r="U207" i="12"/>
  <c r="T207" i="12"/>
  <c r="Z206" i="12"/>
  <c r="Y206" i="12"/>
  <c r="X206" i="12"/>
  <c r="W206" i="12"/>
  <c r="V206" i="12"/>
  <c r="U206" i="12"/>
  <c r="T206" i="12"/>
  <c r="Z205" i="12"/>
  <c r="Y205" i="12"/>
  <c r="X205" i="12"/>
  <c r="W205" i="12"/>
  <c r="V205" i="12"/>
  <c r="U205" i="12"/>
  <c r="T205" i="12"/>
  <c r="Z204" i="12"/>
  <c r="Y204" i="12"/>
  <c r="X204" i="12"/>
  <c r="W204" i="12"/>
  <c r="V204" i="12"/>
  <c r="U204" i="12"/>
  <c r="T204" i="12"/>
  <c r="Z203" i="12"/>
  <c r="Y203" i="12"/>
  <c r="X203" i="12"/>
  <c r="W203" i="12"/>
  <c r="V203" i="12"/>
  <c r="U203" i="12"/>
  <c r="T203" i="12"/>
  <c r="Z202" i="12"/>
  <c r="Y202" i="12"/>
  <c r="X202" i="12"/>
  <c r="W202" i="12"/>
  <c r="V202" i="12"/>
  <c r="U202" i="12"/>
  <c r="T202" i="12"/>
  <c r="Z201" i="12"/>
  <c r="Y201" i="12"/>
  <c r="X201" i="12"/>
  <c r="W201" i="12"/>
  <c r="V201" i="12"/>
  <c r="U201" i="12"/>
  <c r="T201" i="12"/>
  <c r="Z200" i="12"/>
  <c r="Y200" i="12"/>
  <c r="X200" i="12"/>
  <c r="W200" i="12"/>
  <c r="V200" i="12"/>
  <c r="U200" i="12"/>
  <c r="T200" i="12"/>
  <c r="Z199" i="12"/>
  <c r="Y199" i="12"/>
  <c r="X199" i="12"/>
  <c r="W199" i="12"/>
  <c r="V199" i="12"/>
  <c r="U199" i="12"/>
  <c r="T199" i="12"/>
  <c r="Z198" i="12"/>
  <c r="Y198" i="12"/>
  <c r="X198" i="12"/>
  <c r="W198" i="12"/>
  <c r="V198" i="12"/>
  <c r="U198" i="12"/>
  <c r="T198" i="12"/>
  <c r="Z197" i="12"/>
  <c r="Y197" i="12"/>
  <c r="X197" i="12"/>
  <c r="W197" i="12"/>
  <c r="V197" i="12"/>
  <c r="U197" i="12"/>
  <c r="T197" i="12"/>
  <c r="Z196" i="12"/>
  <c r="Y196" i="12"/>
  <c r="X196" i="12"/>
  <c r="W196" i="12"/>
  <c r="V196" i="12"/>
  <c r="U196" i="12"/>
  <c r="T196" i="12"/>
  <c r="Z195" i="12"/>
  <c r="Y195" i="12"/>
  <c r="X195" i="12"/>
  <c r="W195" i="12"/>
  <c r="V195" i="12"/>
  <c r="U195" i="12"/>
  <c r="T195" i="12"/>
  <c r="Z194" i="12"/>
  <c r="Y194" i="12"/>
  <c r="X194" i="12"/>
  <c r="W194" i="12"/>
  <c r="V194" i="12"/>
  <c r="U194" i="12"/>
  <c r="T194" i="12"/>
  <c r="Z193" i="12"/>
  <c r="Y193" i="12"/>
  <c r="X193" i="12"/>
  <c r="W193" i="12"/>
  <c r="V193" i="12"/>
  <c r="U193" i="12"/>
  <c r="T193" i="12"/>
  <c r="Z192" i="12"/>
  <c r="Y192" i="12"/>
  <c r="X192" i="12"/>
  <c r="W192" i="12"/>
  <c r="V192" i="12"/>
  <c r="U192" i="12"/>
  <c r="T192" i="12"/>
  <c r="Z191" i="12"/>
  <c r="Y191" i="12"/>
  <c r="X191" i="12"/>
  <c r="W191" i="12"/>
  <c r="V191" i="12"/>
  <c r="U191" i="12"/>
  <c r="T191" i="12"/>
  <c r="Z190" i="12"/>
  <c r="Y190" i="12"/>
  <c r="X190" i="12"/>
  <c r="W190" i="12"/>
  <c r="V190" i="12"/>
  <c r="U190" i="12"/>
  <c r="T190" i="12"/>
  <c r="Z189" i="12"/>
  <c r="Y189" i="12"/>
  <c r="X189" i="12"/>
  <c r="W189" i="12"/>
  <c r="V189" i="12"/>
  <c r="U189" i="12"/>
  <c r="T189" i="12"/>
  <c r="Z188" i="12"/>
  <c r="Y188" i="12"/>
  <c r="X188" i="12"/>
  <c r="W188" i="12"/>
  <c r="V188" i="12"/>
  <c r="U188" i="12"/>
  <c r="T188" i="12"/>
  <c r="Z187" i="12"/>
  <c r="Y187" i="12"/>
  <c r="X187" i="12"/>
  <c r="W187" i="12"/>
  <c r="V187" i="12"/>
  <c r="U187" i="12"/>
  <c r="T187" i="12"/>
  <c r="Z186" i="12"/>
  <c r="Y186" i="12"/>
  <c r="X186" i="12"/>
  <c r="W186" i="12"/>
  <c r="V186" i="12"/>
  <c r="U186" i="12"/>
  <c r="T186" i="12"/>
  <c r="Z185" i="12"/>
  <c r="Y185" i="12"/>
  <c r="X185" i="12"/>
  <c r="W185" i="12"/>
  <c r="V185" i="12"/>
  <c r="U185" i="12"/>
  <c r="T185" i="12"/>
  <c r="Z184" i="12"/>
  <c r="Y184" i="12"/>
  <c r="X184" i="12"/>
  <c r="W184" i="12"/>
  <c r="V184" i="12"/>
  <c r="U184" i="12"/>
  <c r="T184" i="12"/>
  <c r="Z183" i="12"/>
  <c r="Y183" i="12"/>
  <c r="X183" i="12"/>
  <c r="W183" i="12"/>
  <c r="V183" i="12"/>
  <c r="U183" i="12"/>
  <c r="T183" i="12"/>
  <c r="Z182" i="12"/>
  <c r="Y182" i="12"/>
  <c r="X182" i="12"/>
  <c r="W182" i="12"/>
  <c r="V182" i="12"/>
  <c r="U182" i="12"/>
  <c r="T182" i="12"/>
  <c r="Z181" i="12"/>
  <c r="Y181" i="12"/>
  <c r="X181" i="12"/>
  <c r="W181" i="12"/>
  <c r="V181" i="12"/>
  <c r="U181" i="12"/>
  <c r="T181" i="12"/>
  <c r="Z180" i="12"/>
  <c r="Y180" i="12"/>
  <c r="X180" i="12"/>
  <c r="W180" i="12"/>
  <c r="V180" i="12"/>
  <c r="U180" i="12"/>
  <c r="T180" i="12"/>
  <c r="Z179" i="12"/>
  <c r="Y179" i="12"/>
  <c r="X179" i="12"/>
  <c r="W179" i="12"/>
  <c r="V179" i="12"/>
  <c r="U179" i="12"/>
  <c r="T179" i="12"/>
  <c r="Z178" i="12"/>
  <c r="Y178" i="12"/>
  <c r="X178" i="12"/>
  <c r="W178" i="12"/>
  <c r="V178" i="12"/>
  <c r="U178" i="12"/>
  <c r="T178" i="12"/>
  <c r="Z177" i="12"/>
  <c r="Y177" i="12"/>
  <c r="X177" i="12"/>
  <c r="W177" i="12"/>
  <c r="V177" i="12"/>
  <c r="U177" i="12"/>
  <c r="T177" i="12"/>
  <c r="Z176" i="12"/>
  <c r="Y176" i="12"/>
  <c r="X176" i="12"/>
  <c r="W176" i="12"/>
  <c r="V176" i="12"/>
  <c r="U176" i="12"/>
  <c r="T176" i="12"/>
  <c r="Z175" i="12"/>
  <c r="Y175" i="12"/>
  <c r="X175" i="12"/>
  <c r="W175" i="12"/>
  <c r="V175" i="12"/>
  <c r="U175" i="12"/>
  <c r="T175" i="12"/>
  <c r="Z174" i="12"/>
  <c r="Y174" i="12"/>
  <c r="X174" i="12"/>
  <c r="W174" i="12"/>
  <c r="V174" i="12"/>
  <c r="U174" i="12"/>
  <c r="T174" i="12"/>
  <c r="Z173" i="12"/>
  <c r="Y173" i="12"/>
  <c r="X173" i="12"/>
  <c r="W173" i="12"/>
  <c r="V173" i="12"/>
  <c r="U173" i="12"/>
  <c r="T173" i="12"/>
  <c r="Z172" i="12"/>
  <c r="Y172" i="12"/>
  <c r="X172" i="12"/>
  <c r="W172" i="12"/>
  <c r="V172" i="12"/>
  <c r="U172" i="12"/>
  <c r="T172" i="12"/>
  <c r="Z171" i="12"/>
  <c r="Y171" i="12"/>
  <c r="X171" i="12"/>
  <c r="W171" i="12"/>
  <c r="V171" i="12"/>
  <c r="U171" i="12"/>
  <c r="T171" i="12"/>
  <c r="Z170" i="12"/>
  <c r="Y170" i="12"/>
  <c r="X170" i="12"/>
  <c r="W170" i="12"/>
  <c r="V170" i="12"/>
  <c r="U170" i="12"/>
  <c r="T170" i="12"/>
  <c r="Z169" i="12"/>
  <c r="Y169" i="12"/>
  <c r="X169" i="12"/>
  <c r="W169" i="12"/>
  <c r="V169" i="12"/>
  <c r="U169" i="12"/>
  <c r="T169" i="12"/>
  <c r="Z168" i="12"/>
  <c r="Y168" i="12"/>
  <c r="X168" i="12"/>
  <c r="W168" i="12"/>
  <c r="V168" i="12"/>
  <c r="U168" i="12"/>
  <c r="T168" i="12"/>
  <c r="Z167" i="12"/>
  <c r="Y167" i="12"/>
  <c r="X167" i="12"/>
  <c r="W167" i="12"/>
  <c r="V167" i="12"/>
  <c r="U167" i="12"/>
  <c r="T167" i="12"/>
  <c r="Z166" i="12"/>
  <c r="Y166" i="12"/>
  <c r="X166" i="12"/>
  <c r="W166" i="12"/>
  <c r="V166" i="12"/>
  <c r="U166" i="12"/>
  <c r="T166" i="12"/>
  <c r="Z165" i="12"/>
  <c r="Y165" i="12"/>
  <c r="X165" i="12"/>
  <c r="W165" i="12"/>
  <c r="V165" i="12"/>
  <c r="U165" i="12"/>
  <c r="T165" i="12"/>
  <c r="Z164" i="12"/>
  <c r="Y164" i="12"/>
  <c r="X164" i="12"/>
  <c r="W164" i="12"/>
  <c r="V164" i="12"/>
  <c r="U164" i="12"/>
  <c r="T164" i="12"/>
  <c r="Z163" i="12"/>
  <c r="Y163" i="12"/>
  <c r="X163" i="12"/>
  <c r="W163" i="12"/>
  <c r="V163" i="12"/>
  <c r="U163" i="12"/>
  <c r="T163" i="12"/>
  <c r="Z162" i="12"/>
  <c r="Y162" i="12"/>
  <c r="X162" i="12"/>
  <c r="W162" i="12"/>
  <c r="V162" i="12"/>
  <c r="U162" i="12"/>
  <c r="T162" i="12"/>
  <c r="Z161" i="12"/>
  <c r="Y161" i="12"/>
  <c r="X161" i="12"/>
  <c r="W161" i="12"/>
  <c r="V161" i="12"/>
  <c r="U161" i="12"/>
  <c r="T161" i="12"/>
  <c r="Z160" i="12"/>
  <c r="Y160" i="12"/>
  <c r="X160" i="12"/>
  <c r="W160" i="12"/>
  <c r="V160" i="12"/>
  <c r="U160" i="12"/>
  <c r="T160" i="12"/>
  <c r="Z159" i="12"/>
  <c r="Y159" i="12"/>
  <c r="X159" i="12"/>
  <c r="W159" i="12"/>
  <c r="V159" i="12"/>
  <c r="U159" i="12"/>
  <c r="T159" i="12"/>
  <c r="Z158" i="12"/>
  <c r="Y158" i="12"/>
  <c r="X158" i="12"/>
  <c r="W158" i="12"/>
  <c r="V158" i="12"/>
  <c r="U158" i="12"/>
  <c r="T158" i="12"/>
  <c r="Z157" i="12"/>
  <c r="Y157" i="12"/>
  <c r="X157" i="12"/>
  <c r="W157" i="12"/>
  <c r="V157" i="12"/>
  <c r="U157" i="12"/>
  <c r="T157" i="12"/>
  <c r="Z156" i="12"/>
  <c r="Y156" i="12"/>
  <c r="X156" i="12"/>
  <c r="W156" i="12"/>
  <c r="V156" i="12"/>
  <c r="U156" i="12"/>
  <c r="T156" i="12"/>
  <c r="Z155" i="12"/>
  <c r="Y155" i="12"/>
  <c r="X155" i="12"/>
  <c r="W155" i="12"/>
  <c r="V155" i="12"/>
  <c r="U155" i="12"/>
  <c r="T155" i="12"/>
  <c r="Z154" i="12"/>
  <c r="Y154" i="12"/>
  <c r="X154" i="12"/>
  <c r="W154" i="12"/>
  <c r="V154" i="12"/>
  <c r="U154" i="12"/>
  <c r="T154" i="12"/>
  <c r="Z153" i="12"/>
  <c r="Y153" i="12"/>
  <c r="X153" i="12"/>
  <c r="W153" i="12"/>
  <c r="V153" i="12"/>
  <c r="U153" i="12"/>
  <c r="T153" i="12"/>
  <c r="Z152" i="12"/>
  <c r="Y152" i="12"/>
  <c r="X152" i="12"/>
  <c r="W152" i="12"/>
  <c r="V152" i="12"/>
  <c r="U152" i="12"/>
  <c r="T152" i="12"/>
  <c r="Z151" i="12"/>
  <c r="Y151" i="12"/>
  <c r="X151" i="12"/>
  <c r="W151" i="12"/>
  <c r="V151" i="12"/>
  <c r="U151" i="12"/>
  <c r="T151" i="12"/>
  <c r="Z150" i="12"/>
  <c r="Y150" i="12"/>
  <c r="X150" i="12"/>
  <c r="W150" i="12"/>
  <c r="V150" i="12"/>
  <c r="U150" i="12"/>
  <c r="T150" i="12"/>
  <c r="Z149" i="12"/>
  <c r="Y149" i="12"/>
  <c r="X149" i="12"/>
  <c r="W149" i="12"/>
  <c r="V149" i="12"/>
  <c r="U149" i="12"/>
  <c r="T149" i="12"/>
  <c r="Z148" i="12"/>
  <c r="Y148" i="12"/>
  <c r="X148" i="12"/>
  <c r="W148" i="12"/>
  <c r="V148" i="12"/>
  <c r="U148" i="12"/>
  <c r="T148" i="12"/>
  <c r="Z147" i="12"/>
  <c r="Y147" i="12"/>
  <c r="X147" i="12"/>
  <c r="W147" i="12"/>
  <c r="V147" i="12"/>
  <c r="U147" i="12"/>
  <c r="T147" i="12"/>
  <c r="Z146" i="12"/>
  <c r="Y146" i="12"/>
  <c r="X146" i="12"/>
  <c r="W146" i="12"/>
  <c r="V146" i="12"/>
  <c r="U146" i="12"/>
  <c r="T146" i="12"/>
  <c r="Z145" i="12"/>
  <c r="Y145" i="12"/>
  <c r="X145" i="12"/>
  <c r="W145" i="12"/>
  <c r="V145" i="12"/>
  <c r="U145" i="12"/>
  <c r="T145" i="12"/>
  <c r="Z144" i="12"/>
  <c r="Y144" i="12"/>
  <c r="X144" i="12"/>
  <c r="W144" i="12"/>
  <c r="V144" i="12"/>
  <c r="U144" i="12"/>
  <c r="T144" i="12"/>
  <c r="Z143" i="12"/>
  <c r="Y143" i="12"/>
  <c r="X143" i="12"/>
  <c r="W143" i="12"/>
  <c r="V143" i="12"/>
  <c r="U143" i="12"/>
  <c r="T143" i="12"/>
  <c r="Z142" i="12"/>
  <c r="Y142" i="12"/>
  <c r="X142" i="12"/>
  <c r="W142" i="12"/>
  <c r="V142" i="12"/>
  <c r="U142" i="12"/>
  <c r="T142" i="12"/>
  <c r="Z141" i="12"/>
  <c r="Y141" i="12"/>
  <c r="X141" i="12"/>
  <c r="W141" i="12"/>
  <c r="V141" i="12"/>
  <c r="U141" i="12"/>
  <c r="T141" i="12"/>
  <c r="Z140" i="12"/>
  <c r="Y140" i="12"/>
  <c r="X140" i="12"/>
  <c r="W140" i="12"/>
  <c r="V140" i="12"/>
  <c r="U140" i="12"/>
  <c r="T140" i="12"/>
  <c r="Z139" i="12"/>
  <c r="Y139" i="12"/>
  <c r="X139" i="12"/>
  <c r="W139" i="12"/>
  <c r="V139" i="12"/>
  <c r="U139" i="12"/>
  <c r="T139" i="12"/>
  <c r="Z138" i="12"/>
  <c r="Y138" i="12"/>
  <c r="X138" i="12"/>
  <c r="W138" i="12"/>
  <c r="V138" i="12"/>
  <c r="U138" i="12"/>
  <c r="T138" i="12"/>
  <c r="Z137" i="12"/>
  <c r="Y137" i="12"/>
  <c r="X137" i="12"/>
  <c r="W137" i="12"/>
  <c r="V137" i="12"/>
  <c r="U137" i="12"/>
  <c r="T137" i="12"/>
  <c r="Z136" i="12"/>
  <c r="Y136" i="12"/>
  <c r="X136" i="12"/>
  <c r="W136" i="12"/>
  <c r="V136" i="12"/>
  <c r="U136" i="12"/>
  <c r="T136" i="12"/>
  <c r="Z135" i="12"/>
  <c r="Y135" i="12"/>
  <c r="X135" i="12"/>
  <c r="W135" i="12"/>
  <c r="V135" i="12"/>
  <c r="U135" i="12"/>
  <c r="T135" i="12"/>
  <c r="Z134" i="12"/>
  <c r="Y134" i="12"/>
  <c r="X134" i="12"/>
  <c r="W134" i="12"/>
  <c r="V134" i="12"/>
  <c r="U134" i="12"/>
  <c r="T134" i="12"/>
  <c r="Z133" i="12"/>
  <c r="Y133" i="12"/>
  <c r="X133" i="12"/>
  <c r="W133" i="12"/>
  <c r="V133" i="12"/>
  <c r="U133" i="12"/>
  <c r="T133" i="12"/>
  <c r="Z132" i="12"/>
  <c r="Y132" i="12"/>
  <c r="X132" i="12"/>
  <c r="W132" i="12"/>
  <c r="V132" i="12"/>
  <c r="U132" i="12"/>
  <c r="T132" i="12"/>
  <c r="Z131" i="12"/>
  <c r="Y131" i="12"/>
  <c r="X131" i="12"/>
  <c r="W131" i="12"/>
  <c r="V131" i="12"/>
  <c r="U131" i="12"/>
  <c r="T131" i="12"/>
  <c r="Z130" i="12"/>
  <c r="Y130" i="12"/>
  <c r="X130" i="12"/>
  <c r="W130" i="12"/>
  <c r="V130" i="12"/>
  <c r="U130" i="12"/>
  <c r="T130" i="12"/>
  <c r="Z129" i="12"/>
  <c r="Y129" i="12"/>
  <c r="X129" i="12"/>
  <c r="W129" i="12"/>
  <c r="V129" i="12"/>
  <c r="U129" i="12"/>
  <c r="T129" i="12"/>
  <c r="Z128" i="12"/>
  <c r="Y128" i="12"/>
  <c r="X128" i="12"/>
  <c r="W128" i="12"/>
  <c r="V128" i="12"/>
  <c r="U128" i="12"/>
  <c r="T128" i="12"/>
  <c r="Z127" i="12"/>
  <c r="Y127" i="12"/>
  <c r="X127" i="12"/>
  <c r="W127" i="12"/>
  <c r="V127" i="12"/>
  <c r="U127" i="12"/>
  <c r="T127" i="12"/>
  <c r="Z126" i="12"/>
  <c r="Y126" i="12"/>
  <c r="X126" i="12"/>
  <c r="W126" i="12"/>
  <c r="V126" i="12"/>
  <c r="U126" i="12"/>
  <c r="T126" i="12"/>
  <c r="Z125" i="12"/>
  <c r="Y125" i="12"/>
  <c r="X125" i="12"/>
  <c r="W125" i="12"/>
  <c r="V125" i="12"/>
  <c r="U125" i="12"/>
  <c r="T125" i="12"/>
  <c r="Z124" i="12"/>
  <c r="Y124" i="12"/>
  <c r="X124" i="12"/>
  <c r="W124" i="12"/>
  <c r="V124" i="12"/>
  <c r="U124" i="12"/>
  <c r="T124" i="12"/>
  <c r="Z123" i="12"/>
  <c r="Y123" i="12"/>
  <c r="X123" i="12"/>
  <c r="W123" i="12"/>
  <c r="V123" i="12"/>
  <c r="U123" i="12"/>
  <c r="T123" i="12"/>
  <c r="Z122" i="12"/>
  <c r="Y122" i="12"/>
  <c r="X122" i="12"/>
  <c r="W122" i="12"/>
  <c r="V122" i="12"/>
  <c r="U122" i="12"/>
  <c r="T122" i="12"/>
  <c r="Y289" i="22" l="1"/>
  <c r="X289" i="22"/>
  <c r="W289" i="22"/>
  <c r="V289" i="22"/>
  <c r="U289" i="22"/>
  <c r="T289" i="22"/>
  <c r="S289" i="22"/>
  <c r="R289" i="22"/>
  <c r="Q289" i="22"/>
  <c r="Y288" i="22"/>
  <c r="X288" i="22"/>
  <c r="W288" i="22"/>
  <c r="V288" i="22"/>
  <c r="U288" i="22"/>
  <c r="T288" i="22"/>
  <c r="S288" i="22"/>
  <c r="R288" i="22"/>
  <c r="Q288" i="22"/>
  <c r="Y287" i="22"/>
  <c r="X287" i="22"/>
  <c r="W287" i="22"/>
  <c r="V287" i="22"/>
  <c r="U287" i="22"/>
  <c r="T287" i="22"/>
  <c r="S287" i="22"/>
  <c r="R287" i="22"/>
  <c r="Q287" i="22"/>
  <c r="Y286" i="22"/>
  <c r="X286" i="22"/>
  <c r="W286" i="22"/>
  <c r="V286" i="22"/>
  <c r="U286" i="22"/>
  <c r="T286" i="22"/>
  <c r="S286" i="22"/>
  <c r="R286" i="22"/>
  <c r="Q286" i="22"/>
  <c r="Y285" i="22"/>
  <c r="X285" i="22"/>
  <c r="W285" i="22"/>
  <c r="V285" i="22"/>
  <c r="U285" i="22"/>
  <c r="T285" i="22"/>
  <c r="S285" i="22"/>
  <c r="R285" i="22"/>
  <c r="Q285" i="22"/>
  <c r="Y284" i="22"/>
  <c r="X284" i="22"/>
  <c r="W284" i="22"/>
  <c r="V284" i="22"/>
  <c r="U284" i="22"/>
  <c r="T284" i="22"/>
  <c r="R284" i="22"/>
  <c r="Y283" i="22"/>
  <c r="X283" i="22"/>
  <c r="W283" i="22"/>
  <c r="V283" i="22"/>
  <c r="U283" i="22"/>
  <c r="T283" i="22"/>
  <c r="R283" i="22"/>
  <c r="R282" i="22"/>
  <c r="R281" i="22"/>
  <c r="Y85" i="22"/>
  <c r="X85" i="22"/>
  <c r="W85" i="22"/>
  <c r="V85" i="22"/>
  <c r="U85" i="22"/>
  <c r="T85" i="22"/>
  <c r="Q85" i="22"/>
  <c r="Y84" i="22"/>
  <c r="X84" i="22"/>
  <c r="W84" i="22"/>
  <c r="V84" i="22"/>
  <c r="U84" i="22"/>
  <c r="T84" i="22"/>
  <c r="Q84" i="22"/>
  <c r="Y83" i="22"/>
  <c r="X83" i="22"/>
  <c r="W83" i="22"/>
  <c r="V83" i="22"/>
  <c r="U83" i="22"/>
  <c r="T83" i="22"/>
  <c r="Q83" i="22"/>
  <c r="Y82" i="22"/>
  <c r="X82" i="22"/>
  <c r="W82" i="22"/>
  <c r="V82" i="22"/>
  <c r="U82" i="22"/>
  <c r="T82" i="22"/>
  <c r="Q82" i="22"/>
  <c r="Y81" i="22"/>
  <c r="X81" i="22"/>
  <c r="W81" i="22"/>
  <c r="V81" i="22"/>
  <c r="U81" i="22"/>
  <c r="T81" i="22"/>
  <c r="Q81" i="22"/>
  <c r="Y80" i="22"/>
  <c r="X80" i="22"/>
  <c r="W80" i="22"/>
  <c r="V80" i="22"/>
  <c r="U80" i="22"/>
  <c r="T80" i="22"/>
  <c r="Q80" i="22"/>
  <c r="Y79" i="22"/>
  <c r="X79" i="22"/>
  <c r="W79" i="22"/>
  <c r="V79" i="22"/>
  <c r="U79" i="22"/>
  <c r="T79" i="22"/>
  <c r="Q79" i="22"/>
  <c r="Y78" i="22"/>
  <c r="X78" i="22"/>
  <c r="W78" i="22"/>
  <c r="V78" i="22"/>
  <c r="U78" i="22"/>
  <c r="T78" i="22"/>
  <c r="Q78" i="22"/>
  <c r="Y77" i="22"/>
  <c r="X77" i="22"/>
  <c r="W77" i="22"/>
  <c r="V77" i="22"/>
  <c r="U77" i="22"/>
  <c r="T77" i="22"/>
  <c r="Q77" i="22"/>
  <c r="Y76" i="22"/>
  <c r="X76" i="22"/>
  <c r="W76" i="22"/>
  <c r="V76" i="22"/>
  <c r="U76" i="22"/>
  <c r="T76" i="22"/>
  <c r="Q76" i="22"/>
  <c r="Y75" i="22"/>
  <c r="X75" i="22"/>
  <c r="W75" i="22"/>
  <c r="V75" i="22"/>
  <c r="U75" i="22"/>
  <c r="T75" i="22"/>
  <c r="Q75" i="22"/>
  <c r="Y74" i="22"/>
  <c r="X74" i="22"/>
  <c r="W74" i="22"/>
  <c r="V74" i="22"/>
  <c r="U74" i="22"/>
  <c r="T74" i="22"/>
  <c r="Q74" i="22"/>
  <c r="Y73" i="22"/>
  <c r="X73" i="22"/>
  <c r="W73" i="22"/>
  <c r="V73" i="22"/>
  <c r="U73" i="22"/>
  <c r="T73" i="22"/>
  <c r="Q73" i="22"/>
  <c r="Y72" i="22"/>
  <c r="X72" i="22"/>
  <c r="W72" i="22"/>
  <c r="V72" i="22"/>
  <c r="U72" i="22"/>
  <c r="T72" i="22"/>
  <c r="Q72" i="22"/>
  <c r="Y71" i="22"/>
  <c r="X71" i="22"/>
  <c r="W71" i="22"/>
  <c r="V71" i="22"/>
  <c r="U71" i="22"/>
  <c r="T71" i="22"/>
  <c r="Q71" i="22"/>
  <c r="Y70" i="22"/>
  <c r="X70" i="22"/>
  <c r="W70" i="22"/>
  <c r="V70" i="22"/>
  <c r="U70" i="22"/>
  <c r="T70" i="22"/>
  <c r="Q70" i="22"/>
  <c r="Y69" i="22"/>
  <c r="X69" i="22"/>
  <c r="W69" i="22"/>
  <c r="V69" i="22"/>
  <c r="U69" i="22"/>
  <c r="T69" i="22"/>
  <c r="Q69" i="22"/>
  <c r="Y68" i="22"/>
  <c r="X68" i="22"/>
  <c r="W68" i="22"/>
  <c r="V68" i="22"/>
  <c r="U68" i="22"/>
  <c r="T68" i="22"/>
  <c r="Q68" i="22"/>
  <c r="Y67" i="22"/>
  <c r="X67" i="22"/>
  <c r="W67" i="22"/>
  <c r="V67" i="22"/>
  <c r="U67" i="22"/>
  <c r="T67" i="22"/>
  <c r="Q67" i="22"/>
  <c r="Y66" i="22"/>
  <c r="X66" i="22"/>
  <c r="W66" i="22"/>
  <c r="V66" i="22"/>
  <c r="U66" i="22"/>
  <c r="T66" i="22"/>
  <c r="Q66" i="22"/>
  <c r="Y65" i="22"/>
  <c r="X65" i="22"/>
  <c r="W65" i="22"/>
  <c r="V65" i="22"/>
  <c r="U65" i="22"/>
  <c r="T65" i="22"/>
  <c r="Q65" i="22"/>
  <c r="Y64" i="22"/>
  <c r="X64" i="22"/>
  <c r="W64" i="22"/>
  <c r="V64" i="22"/>
  <c r="U64" i="22"/>
  <c r="T64" i="22"/>
  <c r="Q64" i="22"/>
  <c r="Y63" i="22"/>
  <c r="X63" i="22"/>
  <c r="W63" i="22"/>
  <c r="V63" i="22"/>
  <c r="U63" i="22"/>
  <c r="T63" i="22"/>
  <c r="Q63" i="22"/>
  <c r="Y62" i="22"/>
  <c r="X62" i="22"/>
  <c r="W62" i="22"/>
  <c r="V62" i="22"/>
  <c r="U62" i="22"/>
  <c r="T62" i="22"/>
  <c r="Q62" i="22"/>
  <c r="Y61" i="22"/>
  <c r="X61" i="22"/>
  <c r="W61" i="22"/>
  <c r="V61" i="22"/>
  <c r="U61" i="22"/>
  <c r="T61" i="22"/>
  <c r="Q61" i="22"/>
  <c r="Y60" i="22"/>
  <c r="X60" i="22"/>
  <c r="W60" i="22"/>
  <c r="V60" i="22"/>
  <c r="U60" i="22"/>
  <c r="T60" i="22"/>
  <c r="R60" i="22"/>
  <c r="Q60" i="22"/>
  <c r="Y59" i="22"/>
  <c r="X59" i="22"/>
  <c r="W59" i="22"/>
  <c r="V59" i="22"/>
  <c r="U59" i="22"/>
  <c r="T59" i="22"/>
  <c r="R59" i="22"/>
  <c r="Q59" i="22"/>
  <c r="Y58" i="22"/>
  <c r="X58" i="22"/>
  <c r="W58" i="22"/>
  <c r="V58" i="22"/>
  <c r="U58" i="22"/>
  <c r="T58" i="22"/>
  <c r="R58" i="22"/>
  <c r="Q58" i="22"/>
  <c r="Y57" i="22"/>
  <c r="X57" i="22"/>
  <c r="W57" i="22"/>
  <c r="V57" i="22"/>
  <c r="U57" i="22"/>
  <c r="T57" i="22"/>
  <c r="R57" i="22"/>
  <c r="Q57" i="22"/>
  <c r="Y56" i="22"/>
  <c r="X56" i="22"/>
  <c r="W56" i="22"/>
  <c r="V56" i="22"/>
  <c r="U56" i="22"/>
  <c r="T56" i="22"/>
  <c r="R56" i="22"/>
  <c r="Q56" i="22"/>
  <c r="Y55" i="22"/>
  <c r="X55" i="22"/>
  <c r="W55" i="22"/>
  <c r="V55" i="22"/>
  <c r="U55" i="22"/>
  <c r="T55" i="22"/>
  <c r="R55" i="22"/>
  <c r="Q55" i="22"/>
  <c r="Y54" i="22"/>
  <c r="X54" i="22"/>
  <c r="W54" i="22"/>
  <c r="V54" i="22"/>
  <c r="U54" i="22"/>
  <c r="T54" i="22"/>
  <c r="R54" i="22"/>
  <c r="Q54" i="22"/>
  <c r="Y53" i="22"/>
  <c r="X53" i="22"/>
  <c r="W53" i="22"/>
  <c r="V53" i="22"/>
  <c r="U53" i="22"/>
  <c r="T53" i="22"/>
  <c r="R53" i="22"/>
  <c r="Q53" i="22"/>
  <c r="Y52" i="22"/>
  <c r="X52" i="22"/>
  <c r="W52" i="22"/>
  <c r="V52" i="22"/>
  <c r="U52" i="22"/>
  <c r="T52" i="22"/>
  <c r="R52" i="22"/>
  <c r="Q52" i="22"/>
  <c r="Y51" i="22"/>
  <c r="X51" i="22"/>
  <c r="W51" i="22"/>
  <c r="V51" i="22"/>
  <c r="U51" i="22"/>
  <c r="T51" i="22"/>
  <c r="R51" i="22"/>
  <c r="Q51" i="22"/>
  <c r="Y50" i="22"/>
  <c r="X50" i="22"/>
  <c r="W50" i="22"/>
  <c r="V50" i="22"/>
  <c r="U50" i="22"/>
  <c r="T50" i="22"/>
  <c r="R50" i="22"/>
  <c r="Q50" i="22"/>
  <c r="Y49" i="22"/>
  <c r="X49" i="22"/>
  <c r="W49" i="22"/>
  <c r="V49" i="22"/>
  <c r="U49" i="22"/>
  <c r="T49" i="22"/>
  <c r="R49" i="22"/>
  <c r="Q49" i="22"/>
  <c r="Y48" i="22"/>
  <c r="X48" i="22"/>
  <c r="W48" i="22"/>
  <c r="V48" i="22"/>
  <c r="U48" i="22"/>
  <c r="T48" i="22"/>
  <c r="R48" i="22"/>
  <c r="Q48" i="22"/>
  <c r="Y47" i="22"/>
  <c r="X47" i="22"/>
  <c r="W47" i="22"/>
  <c r="V47" i="22"/>
  <c r="U47" i="22"/>
  <c r="T47" i="22"/>
  <c r="R47" i="22"/>
  <c r="Q47" i="22"/>
  <c r="Y46" i="22"/>
  <c r="X46" i="22"/>
  <c r="W46" i="22"/>
  <c r="V46" i="22"/>
  <c r="U46" i="22"/>
  <c r="T46" i="22"/>
  <c r="R46" i="22"/>
  <c r="Q46" i="22"/>
  <c r="Y45" i="22"/>
  <c r="X45" i="22"/>
  <c r="W45" i="22"/>
  <c r="V45" i="22"/>
  <c r="U45" i="22"/>
  <c r="T45" i="22"/>
  <c r="R45" i="22"/>
  <c r="Q45" i="22"/>
  <c r="Y44" i="22"/>
  <c r="X44" i="22"/>
  <c r="W44" i="22"/>
  <c r="V44" i="22"/>
  <c r="U44" i="22"/>
  <c r="T44" i="22"/>
  <c r="R44" i="22"/>
  <c r="Q44" i="22"/>
  <c r="Y43" i="22"/>
  <c r="X43" i="22"/>
  <c r="W43" i="22"/>
  <c r="V43" i="22"/>
  <c r="U43" i="22"/>
  <c r="T43" i="22"/>
  <c r="R43" i="22"/>
  <c r="Q43" i="22"/>
  <c r="Y42" i="22"/>
  <c r="X42" i="22"/>
  <c r="W42" i="22"/>
  <c r="V42" i="22"/>
  <c r="U42" i="22"/>
  <c r="T42" i="22"/>
  <c r="R42" i="22"/>
  <c r="Q42" i="22"/>
  <c r="Y41" i="22"/>
  <c r="X41" i="22"/>
  <c r="W41" i="22"/>
  <c r="V41" i="22"/>
  <c r="U41" i="22"/>
  <c r="T41" i="22"/>
  <c r="R41" i="22"/>
  <c r="Q41" i="22"/>
  <c r="Y40" i="22"/>
  <c r="X40" i="22"/>
  <c r="W40" i="22"/>
  <c r="V40" i="22"/>
  <c r="U40" i="22"/>
  <c r="T40" i="22"/>
  <c r="R40" i="22"/>
  <c r="Q40" i="22"/>
  <c r="Y39" i="22"/>
  <c r="X39" i="22"/>
  <c r="W39" i="22"/>
  <c r="V39" i="22"/>
  <c r="U39" i="22"/>
  <c r="T39" i="22"/>
  <c r="R39" i="22"/>
  <c r="Q39" i="22"/>
  <c r="Y38" i="22"/>
  <c r="X38" i="22"/>
  <c r="W38" i="22"/>
  <c r="V38" i="22"/>
  <c r="U38" i="22"/>
  <c r="T38" i="22"/>
  <c r="R38" i="22"/>
  <c r="Q38" i="22"/>
  <c r="Y37" i="22"/>
  <c r="X37" i="22"/>
  <c r="W37" i="22"/>
  <c r="V37" i="22"/>
  <c r="U37" i="22"/>
  <c r="T37" i="22"/>
  <c r="R37" i="22"/>
  <c r="Q37" i="22"/>
  <c r="Y36" i="22"/>
  <c r="X36" i="22"/>
  <c r="W36" i="22"/>
  <c r="V36" i="22"/>
  <c r="U36" i="22"/>
  <c r="T36" i="22"/>
  <c r="R36" i="22"/>
  <c r="Q36" i="22"/>
  <c r="Y35" i="22"/>
  <c r="X35" i="22"/>
  <c r="W35" i="22"/>
  <c r="V35" i="22"/>
  <c r="U35" i="22"/>
  <c r="T35" i="22"/>
  <c r="R35" i="22"/>
  <c r="Q35" i="22"/>
  <c r="Y34" i="22"/>
  <c r="X34" i="22"/>
  <c r="W34" i="22"/>
  <c r="V34" i="22"/>
  <c r="U34" i="22"/>
  <c r="T34" i="22"/>
  <c r="R34" i="22"/>
  <c r="Q34" i="22"/>
  <c r="Y33" i="22"/>
  <c r="X33" i="22"/>
  <c r="W33" i="22"/>
  <c r="V33" i="22"/>
  <c r="U33" i="22"/>
  <c r="T33" i="22"/>
  <c r="R33" i="22"/>
  <c r="Q33" i="22"/>
  <c r="Y32" i="22"/>
  <c r="X32" i="22"/>
  <c r="W32" i="22"/>
  <c r="V32" i="22"/>
  <c r="U32" i="22"/>
  <c r="T32" i="22"/>
  <c r="R32" i="22"/>
  <c r="Q32" i="22"/>
  <c r="Y31" i="22"/>
  <c r="X31" i="22"/>
  <c r="W31" i="22"/>
  <c r="V31" i="22"/>
  <c r="U31" i="22"/>
  <c r="T31" i="22"/>
  <c r="R31" i="22"/>
  <c r="Q31" i="22"/>
  <c r="Y30" i="22"/>
  <c r="X30" i="22"/>
  <c r="W30" i="22"/>
  <c r="V30" i="22"/>
  <c r="U30" i="22"/>
  <c r="T30" i="22"/>
  <c r="R30" i="22"/>
  <c r="Q30" i="22"/>
  <c r="Y29" i="22"/>
  <c r="X29" i="22"/>
  <c r="W29" i="22"/>
  <c r="V29" i="22"/>
  <c r="U29" i="22"/>
  <c r="T29" i="22"/>
  <c r="R29" i="22"/>
  <c r="Q29" i="22"/>
  <c r="Y28" i="22"/>
  <c r="X28" i="22"/>
  <c r="W28" i="22"/>
  <c r="V28" i="22"/>
  <c r="U28" i="22"/>
  <c r="T28" i="22"/>
  <c r="R28" i="22"/>
  <c r="Q28" i="22"/>
  <c r="Y27" i="22"/>
  <c r="X27" i="22"/>
  <c r="W27" i="22"/>
  <c r="V27" i="22"/>
  <c r="U27" i="22"/>
  <c r="T27" i="22"/>
  <c r="R27" i="22"/>
  <c r="Q27" i="22"/>
  <c r="Y26" i="22"/>
  <c r="X26" i="22"/>
  <c r="W26" i="22"/>
  <c r="V26" i="22"/>
  <c r="U26" i="22"/>
  <c r="T26" i="22"/>
  <c r="R26" i="22"/>
  <c r="Q26" i="22"/>
  <c r="Y25" i="22"/>
  <c r="X25" i="22"/>
  <c r="W25" i="22"/>
  <c r="V25" i="22"/>
  <c r="U25" i="22"/>
  <c r="T25" i="22"/>
  <c r="R25" i="22"/>
  <c r="Q25" i="22"/>
  <c r="Y24" i="22"/>
  <c r="X24" i="22"/>
  <c r="W24" i="22"/>
  <c r="V24" i="22"/>
  <c r="U24" i="22"/>
  <c r="T24" i="22"/>
  <c r="R24" i="22"/>
  <c r="Q24" i="22"/>
  <c r="Y23" i="22"/>
  <c r="X23" i="22"/>
  <c r="W23" i="22"/>
  <c r="V23" i="22"/>
  <c r="U23" i="22"/>
  <c r="T23" i="22"/>
  <c r="R23" i="22"/>
  <c r="Q23" i="22"/>
  <c r="Y22" i="22"/>
  <c r="X22" i="22"/>
  <c r="W22" i="22"/>
  <c r="V22" i="22"/>
  <c r="U22" i="22"/>
  <c r="T22" i="22"/>
  <c r="R22" i="22"/>
  <c r="Q22" i="22"/>
  <c r="Y21" i="22"/>
  <c r="X21" i="22"/>
  <c r="W21" i="22"/>
  <c r="V21" i="22"/>
  <c r="U21" i="22"/>
  <c r="T21" i="22"/>
  <c r="R21" i="22"/>
  <c r="Q21" i="22"/>
  <c r="Y20" i="22"/>
  <c r="X20" i="22"/>
  <c r="W20" i="22"/>
  <c r="V20" i="22"/>
  <c r="U20" i="22"/>
  <c r="T20" i="22"/>
  <c r="R20" i="22"/>
  <c r="Q20" i="22"/>
  <c r="Y19" i="22"/>
  <c r="X19" i="22"/>
  <c r="W19" i="22"/>
  <c r="V19" i="22"/>
  <c r="U19" i="22"/>
  <c r="T19" i="22"/>
  <c r="R19" i="22"/>
  <c r="Q19" i="22"/>
  <c r="Y18" i="22"/>
  <c r="X18" i="22"/>
  <c r="W18" i="22"/>
  <c r="V18" i="22"/>
  <c r="U18" i="22"/>
  <c r="T18" i="22"/>
  <c r="R18" i="22"/>
  <c r="Q18" i="22"/>
  <c r="Y17" i="22"/>
  <c r="X17" i="22"/>
  <c r="W17" i="22"/>
  <c r="V17" i="22"/>
  <c r="U17" i="22"/>
  <c r="T17" i="22"/>
  <c r="R17" i="22"/>
  <c r="Q17" i="22"/>
  <c r="Y16" i="22"/>
  <c r="X16" i="22"/>
  <c r="W16" i="22"/>
  <c r="V16" i="22"/>
  <c r="U16" i="22"/>
  <c r="T16" i="22"/>
  <c r="R16" i="22"/>
  <c r="Q16" i="22"/>
  <c r="Y15" i="22"/>
  <c r="X15" i="22"/>
  <c r="W15" i="22"/>
  <c r="V15" i="22"/>
  <c r="U15" i="22"/>
  <c r="T15" i="22"/>
  <c r="R15" i="22"/>
  <c r="Q15" i="22"/>
  <c r="Y14" i="22"/>
  <c r="X14" i="22"/>
  <c r="W14" i="22"/>
  <c r="V14" i="22"/>
  <c r="U14" i="22"/>
  <c r="T14" i="22"/>
  <c r="R14" i="22"/>
  <c r="Q14" i="22"/>
  <c r="Y13" i="22"/>
  <c r="X13" i="22"/>
  <c r="W13" i="22"/>
  <c r="V13" i="22"/>
  <c r="U13" i="22"/>
  <c r="T13" i="22"/>
  <c r="R13" i="22"/>
  <c r="Q13" i="22"/>
  <c r="Y12" i="22"/>
  <c r="X12" i="22"/>
  <c r="W12" i="22"/>
  <c r="V12" i="22"/>
  <c r="U12" i="22"/>
  <c r="T12" i="22"/>
  <c r="R12" i="22"/>
  <c r="Q12" i="22"/>
  <c r="Y11" i="22"/>
  <c r="X11" i="22"/>
  <c r="W11" i="22"/>
  <c r="V11" i="22"/>
  <c r="U11" i="22"/>
  <c r="T11" i="22"/>
  <c r="R11" i="22"/>
  <c r="Q11" i="22"/>
  <c r="Y10" i="22"/>
  <c r="X10" i="22"/>
  <c r="W10" i="22"/>
  <c r="V10" i="22"/>
  <c r="U10" i="22"/>
  <c r="T10" i="22"/>
  <c r="R10" i="22"/>
  <c r="Q10" i="22"/>
  <c r="Y9" i="22"/>
  <c r="X9" i="22"/>
  <c r="W9" i="22"/>
  <c r="V9" i="22"/>
  <c r="U9" i="22"/>
  <c r="T9" i="22"/>
  <c r="R9" i="22"/>
  <c r="Q9" i="22"/>
  <c r="Y8" i="22"/>
  <c r="X8" i="22"/>
  <c r="W8" i="22"/>
  <c r="V8" i="22"/>
  <c r="U8" i="22"/>
  <c r="T8" i="22"/>
  <c r="R8" i="22"/>
  <c r="Q8" i="22"/>
  <c r="Y7" i="22"/>
  <c r="X7" i="22"/>
  <c r="W7" i="22"/>
  <c r="V7" i="22"/>
  <c r="U7" i="22"/>
  <c r="T7" i="22"/>
  <c r="R7" i="22"/>
  <c r="Q7" i="22"/>
  <c r="Y6" i="22"/>
  <c r="X6" i="22"/>
  <c r="W6" i="22"/>
  <c r="V6" i="22"/>
  <c r="U6" i="22"/>
  <c r="T6" i="22"/>
  <c r="R6" i="22"/>
  <c r="Q6" i="22"/>
  <c r="Y5" i="22"/>
  <c r="X5" i="22"/>
  <c r="W5" i="22"/>
  <c r="V5" i="22"/>
  <c r="U5" i="22"/>
  <c r="T5" i="22"/>
  <c r="R5" i="22"/>
  <c r="Q5" i="22"/>
  <c r="Y4" i="22"/>
  <c r="X4" i="22"/>
  <c r="W4" i="22"/>
  <c r="V4" i="22"/>
  <c r="U4" i="22"/>
  <c r="T4" i="22"/>
  <c r="R4" i="22"/>
  <c r="Q4" i="22"/>
  <c r="Y3" i="22"/>
  <c r="X3" i="22"/>
  <c r="W3" i="22"/>
  <c r="V3" i="22"/>
  <c r="U3" i="22"/>
  <c r="T3" i="22"/>
  <c r="R3" i="22"/>
  <c r="Q3" i="22"/>
  <c r="Y2" i="22"/>
  <c r="X2" i="22"/>
  <c r="W2" i="22"/>
  <c r="V2" i="22"/>
  <c r="U2" i="22"/>
  <c r="T2" i="22"/>
  <c r="R2" i="22"/>
  <c r="Q2" i="22"/>
  <c r="T282" i="22"/>
  <c r="U282" i="22"/>
  <c r="V282" i="22"/>
  <c r="W282" i="22"/>
  <c r="X282" i="22"/>
  <c r="Y282" i="22"/>
  <c r="S284" i="22"/>
  <c r="S283" i="22"/>
  <c r="Q87" i="22" l="1"/>
  <c r="Q88" i="22"/>
  <c r="Q89" i="22"/>
  <c r="Q90" i="22"/>
  <c r="Q91" i="22"/>
  <c r="Q92" i="22"/>
  <c r="Q93" i="22"/>
  <c r="Q94" i="22"/>
  <c r="Q95" i="22"/>
  <c r="Q96" i="22"/>
  <c r="Q97" i="22"/>
  <c r="Q98" i="22"/>
  <c r="Q99" i="22"/>
  <c r="Q100" i="22"/>
  <c r="Q101" i="22"/>
  <c r="Q102" i="22"/>
  <c r="Q103" i="22"/>
  <c r="Q104" i="22"/>
  <c r="Q105" i="22"/>
  <c r="Q106" i="22"/>
  <c r="Q107" i="22"/>
  <c r="Q108" i="22"/>
  <c r="Q109" i="22"/>
  <c r="Q110" i="22"/>
  <c r="Q111" i="22"/>
  <c r="Q112" i="22"/>
  <c r="Q113" i="22"/>
  <c r="Q114" i="22"/>
  <c r="Q115" i="22"/>
  <c r="Q116" i="22"/>
  <c r="Q117" i="22"/>
  <c r="Q118" i="22"/>
  <c r="Q119" i="22"/>
  <c r="Q120" i="22"/>
  <c r="Q121" i="22"/>
  <c r="Q122" i="22"/>
  <c r="Q123" i="22"/>
  <c r="Q124" i="22"/>
  <c r="Q125" i="22"/>
  <c r="Q126" i="22"/>
  <c r="Q127" i="22"/>
  <c r="Q128" i="22"/>
  <c r="Q129" i="22"/>
  <c r="Q130" i="22"/>
  <c r="Q131" i="22"/>
  <c r="Q132" i="22"/>
  <c r="Q133" i="22"/>
  <c r="Q134" i="22"/>
  <c r="Q135" i="22"/>
  <c r="Q136" i="22"/>
  <c r="Q137" i="22"/>
  <c r="Q138" i="22"/>
  <c r="Q139" i="22"/>
  <c r="Q140" i="22"/>
  <c r="Q141" i="22"/>
  <c r="Q142" i="22"/>
  <c r="Q143" i="22"/>
  <c r="Q144" i="22"/>
  <c r="Q145" i="22"/>
  <c r="Q146" i="22"/>
  <c r="Q147" i="22"/>
  <c r="Q148" i="22"/>
  <c r="Q149" i="22"/>
  <c r="Q150" i="22"/>
  <c r="Q151" i="22"/>
  <c r="Q152" i="22"/>
  <c r="Q153" i="22"/>
  <c r="Q154" i="22"/>
  <c r="Q155" i="22"/>
  <c r="Q156" i="22"/>
  <c r="Q157" i="22"/>
  <c r="Q158" i="22"/>
  <c r="Q159" i="22"/>
  <c r="Q160" i="22"/>
  <c r="Q161" i="22"/>
  <c r="Q162" i="22"/>
  <c r="Q163" i="22"/>
  <c r="Q164" i="22"/>
  <c r="Q165" i="22"/>
  <c r="Q166" i="22"/>
  <c r="Q167" i="22"/>
  <c r="Q168" i="22"/>
  <c r="Q169" i="22"/>
  <c r="Q170" i="22"/>
  <c r="Q171" i="22"/>
  <c r="Q172" i="22"/>
  <c r="Q173" i="22"/>
  <c r="Q174" i="22"/>
  <c r="Q175" i="22"/>
  <c r="Q176" i="22"/>
  <c r="Q177" i="22"/>
  <c r="Q178" i="22"/>
  <c r="Q179" i="22"/>
  <c r="Q180" i="22"/>
  <c r="Q181" i="22"/>
  <c r="Q182" i="22"/>
  <c r="Q183" i="22"/>
  <c r="Q184" i="22"/>
  <c r="Q185" i="22"/>
  <c r="Q186" i="22"/>
  <c r="Q187" i="22"/>
  <c r="Q188" i="22"/>
  <c r="Q189" i="22"/>
  <c r="Q190" i="22"/>
  <c r="Q191" i="22"/>
  <c r="Q192" i="22"/>
  <c r="Q193" i="22"/>
  <c r="Q194" i="22"/>
  <c r="Q195" i="22"/>
  <c r="Q196" i="22"/>
  <c r="Q197" i="22"/>
  <c r="Q198" i="22"/>
  <c r="Q199" i="22"/>
  <c r="Q200" i="22"/>
  <c r="Q201" i="22"/>
  <c r="Q202" i="22"/>
  <c r="Q203" i="22"/>
  <c r="Q204" i="22"/>
  <c r="Q205" i="22"/>
  <c r="Q206" i="22"/>
  <c r="Q207" i="22"/>
  <c r="Q208" i="22"/>
  <c r="Q209" i="22"/>
  <c r="Q210" i="22"/>
  <c r="Q211" i="22"/>
  <c r="Q212" i="22"/>
  <c r="Q213" i="22"/>
  <c r="Q214" i="22"/>
  <c r="Q215" i="22"/>
  <c r="Q216" i="22"/>
  <c r="Q217" i="22"/>
  <c r="Q218" i="22"/>
  <c r="Q219" i="22"/>
  <c r="Q220" i="22"/>
  <c r="Q221" i="22"/>
  <c r="Q222" i="22"/>
  <c r="Q223" i="22"/>
  <c r="Q224" i="22"/>
  <c r="Q225" i="22"/>
  <c r="Q226" i="22"/>
  <c r="Q227" i="22"/>
  <c r="Q228" i="22"/>
  <c r="Q229" i="22"/>
  <c r="Q230" i="22"/>
  <c r="Q231" i="22"/>
  <c r="Q232" i="22"/>
  <c r="Q233" i="22"/>
  <c r="Q234" i="22"/>
  <c r="Q235" i="22"/>
  <c r="Q236" i="22"/>
  <c r="Q237" i="22"/>
  <c r="Q238" i="22"/>
  <c r="Q239" i="22"/>
  <c r="Q240" i="22"/>
  <c r="Q241" i="22"/>
  <c r="Q242" i="22"/>
  <c r="Q243" i="22"/>
  <c r="Q244" i="22"/>
  <c r="Q245" i="22"/>
  <c r="Q246" i="22"/>
  <c r="Q247" i="22"/>
  <c r="Q248" i="22"/>
  <c r="Q249" i="22"/>
  <c r="Q250" i="22"/>
  <c r="Q251" i="22"/>
  <c r="Q252" i="22"/>
  <c r="Q253" i="22"/>
  <c r="Q254" i="22"/>
  <c r="Q255" i="22"/>
  <c r="Q256" i="22"/>
  <c r="Q257" i="22"/>
  <c r="Q258" i="22"/>
  <c r="Q259" i="22"/>
  <c r="Q260" i="22"/>
  <c r="Q261" i="22"/>
  <c r="Q262" i="22"/>
  <c r="Q263" i="22"/>
  <c r="Q264" i="22"/>
  <c r="Q265" i="22"/>
  <c r="Q266" i="22"/>
  <c r="Q267" i="22"/>
  <c r="Q268" i="22"/>
  <c r="Q269" i="22"/>
  <c r="Q270" i="22"/>
  <c r="Q271" i="22"/>
  <c r="Q272" i="22"/>
  <c r="Q273" i="22"/>
  <c r="Q274" i="22"/>
  <c r="Q275" i="22"/>
  <c r="Q276" i="22"/>
  <c r="Q277" i="22"/>
  <c r="Q278" i="22"/>
  <c r="Q279" i="22"/>
  <c r="Q280" i="22"/>
  <c r="Q281" i="22"/>
  <c r="Q282" i="22"/>
  <c r="Q283" i="22"/>
  <c r="Q284" i="22"/>
  <c r="Q86" i="22"/>
  <c r="S280" i="22" l="1"/>
  <c r="S281" i="22"/>
  <c r="S282" i="22"/>
  <c r="R62" i="22" l="1"/>
  <c r="R63" i="22"/>
  <c r="R64" i="22"/>
  <c r="R65" i="22"/>
  <c r="R66" i="22"/>
  <c r="R67" i="22"/>
  <c r="R68" i="22"/>
  <c r="R69" i="22"/>
  <c r="R70" i="22"/>
  <c r="R71" i="22"/>
  <c r="R72" i="22"/>
  <c r="R73" i="22"/>
  <c r="R74" i="22"/>
  <c r="R75" i="22"/>
  <c r="R76" i="22"/>
  <c r="R77" i="22"/>
  <c r="R78" i="22"/>
  <c r="R79" i="22"/>
  <c r="R80" i="22"/>
  <c r="R81" i="22"/>
  <c r="R82" i="22"/>
  <c r="R83" i="22"/>
  <c r="R84" i="22"/>
  <c r="R85" i="22"/>
  <c r="R86" i="22"/>
  <c r="R87" i="22"/>
  <c r="R88" i="22"/>
  <c r="R89" i="22"/>
  <c r="R90" i="22"/>
  <c r="R91" i="22"/>
  <c r="R92" i="22"/>
  <c r="R93" i="22"/>
  <c r="R94" i="22"/>
  <c r="R95" i="22"/>
  <c r="R96" i="22"/>
  <c r="R97" i="22"/>
  <c r="R98" i="22"/>
  <c r="R99" i="22"/>
  <c r="R100" i="22"/>
  <c r="R101" i="22"/>
  <c r="R102" i="22"/>
  <c r="R103" i="22"/>
  <c r="R104" i="22"/>
  <c r="R105" i="22"/>
  <c r="R106" i="22"/>
  <c r="R107" i="22"/>
  <c r="R108" i="22"/>
  <c r="R109" i="22"/>
  <c r="R110" i="22"/>
  <c r="R111" i="22"/>
  <c r="R112" i="22"/>
  <c r="R113" i="22"/>
  <c r="R114" i="22"/>
  <c r="R115" i="22"/>
  <c r="R116" i="22"/>
  <c r="R117" i="22"/>
  <c r="R118" i="22"/>
  <c r="R119" i="22"/>
  <c r="R120" i="22"/>
  <c r="R121" i="22"/>
  <c r="R122" i="22"/>
  <c r="R123" i="22"/>
  <c r="R124" i="22"/>
  <c r="R125" i="22"/>
  <c r="R126" i="22"/>
  <c r="R127" i="22"/>
  <c r="R128" i="22"/>
  <c r="R129" i="22"/>
  <c r="R130" i="22"/>
  <c r="R131" i="22"/>
  <c r="R132" i="22"/>
  <c r="R133" i="22"/>
  <c r="R134" i="22"/>
  <c r="R135" i="22"/>
  <c r="R136" i="22"/>
  <c r="R137" i="22"/>
  <c r="R138" i="22"/>
  <c r="R139" i="22"/>
  <c r="R140" i="22"/>
  <c r="R141" i="22"/>
  <c r="R142" i="22"/>
  <c r="R143" i="22"/>
  <c r="R144" i="22"/>
  <c r="R145" i="22"/>
  <c r="R146" i="22"/>
  <c r="R147" i="22"/>
  <c r="R148" i="22"/>
  <c r="R149" i="22"/>
  <c r="R150" i="22"/>
  <c r="R151" i="22"/>
  <c r="R152" i="22"/>
  <c r="R153" i="22"/>
  <c r="R154" i="22"/>
  <c r="R155" i="22"/>
  <c r="R156" i="22"/>
  <c r="R157" i="22"/>
  <c r="R158" i="22"/>
  <c r="R159" i="22"/>
  <c r="R160" i="22"/>
  <c r="R161" i="22"/>
  <c r="R162" i="22"/>
  <c r="R163" i="22"/>
  <c r="R164" i="22"/>
  <c r="R165" i="22"/>
  <c r="R166" i="22"/>
  <c r="R167" i="22"/>
  <c r="R168" i="22"/>
  <c r="R169" i="22"/>
  <c r="R170" i="22"/>
  <c r="R171" i="22"/>
  <c r="R172" i="22"/>
  <c r="R173" i="22"/>
  <c r="R174" i="22"/>
  <c r="R175" i="22"/>
  <c r="R176" i="22"/>
  <c r="R177" i="22"/>
  <c r="R178" i="22"/>
  <c r="R179" i="22"/>
  <c r="R180" i="22"/>
  <c r="R181" i="22"/>
  <c r="R182" i="22"/>
  <c r="R183" i="22"/>
  <c r="R184" i="22"/>
  <c r="R185" i="22"/>
  <c r="R186" i="22"/>
  <c r="R187" i="22"/>
  <c r="R188" i="22"/>
  <c r="R189" i="22"/>
  <c r="R190" i="22"/>
  <c r="R191" i="22"/>
  <c r="R192" i="22"/>
  <c r="R193" i="22"/>
  <c r="R194" i="22"/>
  <c r="R195" i="22"/>
  <c r="R196" i="22"/>
  <c r="R197" i="22"/>
  <c r="R198" i="22"/>
  <c r="R199" i="22"/>
  <c r="R200" i="22"/>
  <c r="R201" i="22"/>
  <c r="R202" i="22"/>
  <c r="R203" i="22"/>
  <c r="R204" i="22"/>
  <c r="R205" i="22"/>
  <c r="R206" i="22"/>
  <c r="R207" i="22"/>
  <c r="R208" i="22"/>
  <c r="R209" i="22"/>
  <c r="R210" i="22"/>
  <c r="R211" i="22"/>
  <c r="R212" i="22"/>
  <c r="R213" i="22"/>
  <c r="R214" i="22"/>
  <c r="R215" i="22"/>
  <c r="R216" i="22"/>
  <c r="R217" i="22"/>
  <c r="R218" i="22"/>
  <c r="R219" i="22"/>
  <c r="R220" i="22"/>
  <c r="R221" i="22"/>
  <c r="R222" i="22"/>
  <c r="R223" i="22"/>
  <c r="R224" i="22"/>
  <c r="R225" i="22"/>
  <c r="R226" i="22"/>
  <c r="R227" i="22"/>
  <c r="R228" i="22"/>
  <c r="R229" i="22"/>
  <c r="R230" i="22"/>
  <c r="R231" i="22"/>
  <c r="R232" i="22"/>
  <c r="R233" i="22"/>
  <c r="R234" i="22"/>
  <c r="R235" i="22"/>
  <c r="R236" i="22"/>
  <c r="R237" i="22"/>
  <c r="R238" i="22"/>
  <c r="R239" i="22"/>
  <c r="R240" i="22"/>
  <c r="R241" i="22"/>
  <c r="R242" i="22"/>
  <c r="R243" i="22"/>
  <c r="R244" i="22"/>
  <c r="R245" i="22"/>
  <c r="R246" i="22"/>
  <c r="R247" i="22"/>
  <c r="R248" i="22"/>
  <c r="R249" i="22"/>
  <c r="R250" i="22"/>
  <c r="R251" i="22"/>
  <c r="R252" i="22"/>
  <c r="R253" i="22"/>
  <c r="R254" i="22"/>
  <c r="R255" i="22"/>
  <c r="R256" i="22"/>
  <c r="R257" i="22"/>
  <c r="R258" i="22"/>
  <c r="R259" i="22"/>
  <c r="R260" i="22"/>
  <c r="R261" i="22"/>
  <c r="R262" i="22"/>
  <c r="R263" i="22"/>
  <c r="R264" i="22"/>
  <c r="R265" i="22"/>
  <c r="R266" i="22"/>
  <c r="R267" i="22"/>
  <c r="R268" i="22"/>
  <c r="R269" i="22"/>
  <c r="R270" i="22"/>
  <c r="R271" i="22"/>
  <c r="R272" i="22"/>
  <c r="R273" i="22"/>
  <c r="R274" i="22"/>
  <c r="C19" i="26" s="1"/>
  <c r="R275" i="22"/>
  <c r="C20" i="26" s="1"/>
  <c r="R276" i="22"/>
  <c r="C21" i="26" s="1"/>
  <c r="R277" i="22"/>
  <c r="C22" i="26" s="1"/>
  <c r="R278" i="22"/>
  <c r="C23" i="26" s="1"/>
  <c r="R279" i="22"/>
  <c r="C24" i="26" s="1"/>
  <c r="R280" i="22"/>
  <c r="C25" i="26" s="1"/>
  <c r="R61" i="22"/>
  <c r="T278" i="22" l="1"/>
  <c r="U278" i="22"/>
  <c r="V278" i="22"/>
  <c r="W278" i="22"/>
  <c r="X278" i="22"/>
  <c r="Y278" i="22"/>
  <c r="T279" i="22"/>
  <c r="U279" i="22"/>
  <c r="V279" i="22"/>
  <c r="W279" i="22"/>
  <c r="X279" i="22"/>
  <c r="Y279" i="22"/>
  <c r="T280" i="22"/>
  <c r="U280" i="22"/>
  <c r="V280" i="22"/>
  <c r="W280" i="22"/>
  <c r="X280" i="22"/>
  <c r="Y280" i="22"/>
  <c r="T281" i="22"/>
  <c r="U281" i="22"/>
  <c r="V281" i="22"/>
  <c r="W281" i="22"/>
  <c r="X281" i="22"/>
  <c r="Y281" i="22"/>
  <c r="J23" i="25" l="1"/>
  <c r="I23" i="25"/>
  <c r="H23" i="25"/>
  <c r="G23" i="25"/>
  <c r="F23" i="25"/>
  <c r="E23" i="25"/>
  <c r="D23" i="25"/>
  <c r="C23" i="25"/>
  <c r="W277" i="22" l="1"/>
  <c r="W276" i="22"/>
  <c r="W275" i="22"/>
  <c r="W274" i="22"/>
  <c r="W273" i="22"/>
  <c r="W272" i="22"/>
  <c r="W271" i="22"/>
  <c r="W270" i="22"/>
  <c r="W269" i="22"/>
  <c r="W268" i="22"/>
  <c r="W267" i="22"/>
  <c r="W266" i="22"/>
  <c r="W265" i="22"/>
  <c r="W264" i="22"/>
  <c r="W263" i="22"/>
  <c r="W262" i="22"/>
  <c r="W261" i="22"/>
  <c r="W260" i="22"/>
  <c r="W259" i="22"/>
  <c r="W258" i="22"/>
  <c r="W257" i="22"/>
  <c r="W256" i="22"/>
  <c r="W255" i="22"/>
  <c r="W254" i="22"/>
  <c r="W253" i="22"/>
  <c r="W252" i="22"/>
  <c r="W251" i="22"/>
  <c r="W250" i="22"/>
  <c r="W249" i="22"/>
  <c r="W248" i="22"/>
  <c r="W247" i="22"/>
  <c r="W246" i="22"/>
  <c r="W245" i="22"/>
  <c r="W244" i="22"/>
  <c r="W243" i="22"/>
  <c r="W242" i="22"/>
  <c r="W241" i="22"/>
  <c r="W240" i="22"/>
  <c r="W239" i="22"/>
  <c r="W238" i="22"/>
  <c r="W237" i="22"/>
  <c r="W236" i="22"/>
  <c r="W235" i="22"/>
  <c r="W234" i="22"/>
  <c r="W233" i="22"/>
  <c r="W232" i="22"/>
  <c r="W231" i="22"/>
  <c r="W230" i="22"/>
  <c r="W229" i="22"/>
  <c r="W228" i="22"/>
  <c r="W227" i="22"/>
  <c r="W226" i="22"/>
  <c r="W225" i="22"/>
  <c r="W224" i="22"/>
  <c r="W223" i="22"/>
  <c r="W222" i="22"/>
  <c r="W221" i="22"/>
  <c r="W220" i="22"/>
  <c r="W219" i="22"/>
  <c r="W218" i="22"/>
  <c r="W217" i="22"/>
  <c r="W216" i="22"/>
  <c r="W215" i="22"/>
  <c r="W214" i="22"/>
  <c r="W213" i="22"/>
  <c r="W212" i="22"/>
  <c r="W211" i="22"/>
  <c r="W210" i="22"/>
  <c r="W209" i="22"/>
  <c r="W208" i="22"/>
  <c r="W207" i="22"/>
  <c r="W206" i="22"/>
  <c r="W205" i="22"/>
  <c r="W204" i="22"/>
  <c r="W203" i="22"/>
  <c r="W202" i="22"/>
  <c r="W201" i="22"/>
  <c r="W200" i="22"/>
  <c r="W199" i="22"/>
  <c r="W198" i="22"/>
  <c r="W197" i="22"/>
  <c r="W196" i="22"/>
  <c r="W195" i="22"/>
  <c r="W194" i="22"/>
  <c r="W193" i="22"/>
  <c r="W192" i="22"/>
  <c r="W191" i="22"/>
  <c r="W190" i="22"/>
  <c r="W189" i="22"/>
  <c r="W188" i="22"/>
  <c r="W187" i="22"/>
  <c r="W186" i="22"/>
  <c r="W185" i="22"/>
  <c r="W184" i="22"/>
  <c r="W183" i="22"/>
  <c r="W182" i="22"/>
  <c r="W181" i="22"/>
  <c r="W180" i="22"/>
  <c r="W179" i="22"/>
  <c r="W178" i="22"/>
  <c r="W177" i="22"/>
  <c r="W176" i="22"/>
  <c r="W175" i="22"/>
  <c r="W174" i="22"/>
  <c r="W173" i="22"/>
  <c r="W172" i="22"/>
  <c r="W171" i="22"/>
  <c r="W170" i="22"/>
  <c r="W169" i="22"/>
  <c r="W168" i="22"/>
  <c r="W167" i="22"/>
  <c r="W166" i="22"/>
  <c r="W165" i="22"/>
  <c r="W164" i="22"/>
  <c r="W163" i="22"/>
  <c r="W162" i="22"/>
  <c r="W161" i="22"/>
  <c r="W160" i="22"/>
  <c r="W159" i="22"/>
  <c r="W158" i="22"/>
  <c r="W157" i="22"/>
  <c r="W156" i="22"/>
  <c r="W155" i="22"/>
  <c r="W154" i="22"/>
  <c r="W153" i="22"/>
  <c r="W152" i="22"/>
  <c r="W151" i="22"/>
  <c r="W150" i="22"/>
  <c r="W149" i="22"/>
  <c r="W148" i="22"/>
  <c r="W147" i="22"/>
  <c r="W146" i="22"/>
  <c r="W145" i="22"/>
  <c r="W144" i="22"/>
  <c r="W143" i="22"/>
  <c r="W142" i="22"/>
  <c r="W141" i="22"/>
  <c r="W140" i="22"/>
  <c r="W139" i="22"/>
  <c r="W138" i="22"/>
  <c r="W137" i="22"/>
  <c r="W136" i="22"/>
  <c r="W135" i="22"/>
  <c r="W134" i="22"/>
  <c r="W133" i="22"/>
  <c r="W132" i="22"/>
  <c r="W131" i="22"/>
  <c r="W130" i="22"/>
  <c r="W129" i="22"/>
  <c r="W128" i="22"/>
  <c r="W127" i="22"/>
  <c r="W126" i="22"/>
  <c r="W125" i="22"/>
  <c r="W124" i="22"/>
  <c r="W123" i="22"/>
  <c r="W122" i="22"/>
  <c r="W121" i="22"/>
  <c r="W120" i="22"/>
  <c r="W119" i="22"/>
  <c r="W118" i="22"/>
  <c r="W117" i="22"/>
  <c r="W116" i="22"/>
  <c r="W115" i="22"/>
  <c r="W114" i="22"/>
  <c r="W113" i="22"/>
  <c r="W112" i="22"/>
  <c r="W111" i="22"/>
  <c r="W110" i="22"/>
  <c r="W109" i="22"/>
  <c r="W108" i="22"/>
  <c r="W107" i="22"/>
  <c r="W106" i="22"/>
  <c r="W105" i="22"/>
  <c r="W104" i="22"/>
  <c r="W103" i="22"/>
  <c r="W102" i="22"/>
  <c r="W101" i="22"/>
  <c r="W100" i="22"/>
  <c r="W99" i="22"/>
  <c r="W98" i="22"/>
  <c r="W97" i="22"/>
  <c r="W96" i="22"/>
  <c r="W95" i="22"/>
  <c r="W94" i="22"/>
  <c r="W93" i="22"/>
  <c r="W92" i="22"/>
  <c r="W91" i="22"/>
  <c r="W90" i="22"/>
  <c r="W89" i="22"/>
  <c r="W88" i="22"/>
  <c r="W87" i="22"/>
  <c r="W86" i="22"/>
  <c r="O113" i="21" l="1"/>
  <c r="N113" i="21"/>
  <c r="M113" i="21"/>
  <c r="O112" i="21"/>
  <c r="N112" i="21"/>
  <c r="M112" i="21"/>
  <c r="O111" i="21"/>
  <c r="N111" i="21"/>
  <c r="M111" i="21"/>
  <c r="O110" i="21"/>
  <c r="N110" i="21"/>
  <c r="M110" i="21"/>
  <c r="O109" i="21"/>
  <c r="N109" i="21"/>
  <c r="M109" i="21"/>
  <c r="O108" i="21"/>
  <c r="N108" i="21"/>
  <c r="M108" i="21"/>
  <c r="O107" i="21"/>
  <c r="N107" i="21"/>
  <c r="M107" i="21"/>
  <c r="O106" i="21"/>
  <c r="N106" i="21"/>
  <c r="M106" i="21"/>
  <c r="O105" i="21"/>
  <c r="N105" i="21"/>
  <c r="M105" i="21"/>
  <c r="O104" i="21"/>
  <c r="N104" i="21"/>
  <c r="M104" i="21"/>
  <c r="O103" i="21"/>
  <c r="N103" i="21"/>
  <c r="M103" i="21"/>
  <c r="O102" i="21"/>
  <c r="N102" i="21"/>
  <c r="M102" i="21"/>
  <c r="O101" i="21"/>
  <c r="N101" i="21"/>
  <c r="M101" i="21"/>
  <c r="O100" i="21"/>
  <c r="N100" i="21"/>
  <c r="M100" i="21"/>
  <c r="O99" i="21"/>
  <c r="N99" i="21"/>
  <c r="M99" i="21"/>
  <c r="O98" i="21"/>
  <c r="N98" i="21"/>
  <c r="M98" i="21"/>
  <c r="O97" i="21"/>
  <c r="N97" i="21"/>
  <c r="M97" i="21"/>
  <c r="O96" i="21"/>
  <c r="N96" i="21"/>
  <c r="M96" i="21"/>
  <c r="O95" i="21"/>
  <c r="N95" i="21"/>
  <c r="M95" i="21"/>
  <c r="O94" i="21"/>
  <c r="N94" i="21"/>
  <c r="M94" i="21"/>
  <c r="O93" i="21"/>
  <c r="N93" i="21"/>
  <c r="M93" i="21"/>
  <c r="O92" i="21"/>
  <c r="N92" i="21"/>
  <c r="M92" i="21"/>
  <c r="O91" i="21"/>
  <c r="N91" i="21"/>
  <c r="M91" i="21"/>
  <c r="O90" i="21"/>
  <c r="N90" i="21"/>
  <c r="M90" i="21"/>
  <c r="O89" i="21"/>
  <c r="N89" i="21"/>
  <c r="M89" i="21"/>
  <c r="O88" i="21"/>
  <c r="N88" i="21"/>
  <c r="M88" i="21"/>
  <c r="O87" i="21"/>
  <c r="N87" i="21"/>
  <c r="M87" i="21"/>
  <c r="O86" i="21"/>
  <c r="N86" i="21"/>
  <c r="M86" i="21"/>
  <c r="O85" i="21"/>
  <c r="N85" i="21"/>
  <c r="M85" i="21"/>
  <c r="O84" i="21"/>
  <c r="N84" i="21"/>
  <c r="M84" i="21"/>
  <c r="O83" i="21"/>
  <c r="N83" i="21"/>
  <c r="M83" i="21"/>
  <c r="O82" i="21"/>
  <c r="N82" i="21"/>
  <c r="M82" i="21"/>
  <c r="O81" i="21"/>
  <c r="N81" i="21"/>
  <c r="M81" i="21"/>
  <c r="O80" i="21"/>
  <c r="N80" i="21"/>
  <c r="M80" i="21"/>
  <c r="O79" i="21"/>
  <c r="N79" i="21"/>
  <c r="M79" i="21"/>
  <c r="O78" i="21"/>
  <c r="N78" i="21"/>
  <c r="M78" i="21"/>
  <c r="O77" i="21"/>
  <c r="N77" i="21"/>
  <c r="M77" i="21"/>
  <c r="O76" i="21"/>
  <c r="N76" i="21"/>
  <c r="M76" i="21"/>
  <c r="O75" i="21"/>
  <c r="N75" i="21"/>
  <c r="M75" i="21"/>
  <c r="O74" i="21"/>
  <c r="N74" i="21"/>
  <c r="M74" i="21"/>
  <c r="O73" i="21"/>
  <c r="N73" i="21"/>
  <c r="M73" i="21"/>
  <c r="O72" i="21"/>
  <c r="N72" i="21"/>
  <c r="M72" i="21"/>
  <c r="O71" i="21"/>
  <c r="N71" i="21"/>
  <c r="M71" i="21"/>
  <c r="O70" i="21"/>
  <c r="N70" i="21"/>
  <c r="M70" i="21"/>
  <c r="O69" i="21"/>
  <c r="N69" i="21"/>
  <c r="M69" i="21"/>
  <c r="O68" i="21"/>
  <c r="N68" i="21"/>
  <c r="M68" i="21"/>
  <c r="O67" i="21"/>
  <c r="N67" i="21"/>
  <c r="M67" i="21"/>
  <c r="O66" i="21"/>
  <c r="N66" i="21"/>
  <c r="M66" i="21"/>
  <c r="O65" i="21"/>
  <c r="N65" i="21"/>
  <c r="M65" i="21"/>
  <c r="O64" i="21"/>
  <c r="N64" i="21"/>
  <c r="M64" i="21"/>
  <c r="O63" i="21"/>
  <c r="N63" i="21"/>
  <c r="M63" i="21"/>
  <c r="O62" i="21"/>
  <c r="N62" i="21"/>
  <c r="M62" i="21"/>
  <c r="O61" i="21"/>
  <c r="N61" i="21"/>
  <c r="M61" i="21"/>
  <c r="O60" i="21"/>
  <c r="N60" i="21"/>
  <c r="M60" i="21"/>
  <c r="O59" i="21"/>
  <c r="N59" i="21"/>
  <c r="M59" i="21"/>
  <c r="O58" i="21"/>
  <c r="N58" i="21"/>
  <c r="M58" i="21"/>
  <c r="O57" i="21"/>
  <c r="N57" i="21"/>
  <c r="M57" i="21"/>
  <c r="O56" i="21"/>
  <c r="N56" i="21"/>
  <c r="M56" i="21"/>
  <c r="O55" i="21"/>
  <c r="N55" i="21"/>
  <c r="M55" i="21"/>
  <c r="O54" i="21"/>
  <c r="N54" i="21"/>
  <c r="M54" i="21"/>
  <c r="O53" i="21"/>
  <c r="N53" i="21"/>
  <c r="M53" i="21"/>
  <c r="O52" i="21"/>
  <c r="N52" i="21"/>
  <c r="M52" i="21"/>
  <c r="O51" i="21"/>
  <c r="N51" i="21"/>
  <c r="M51" i="21"/>
  <c r="O50" i="21"/>
  <c r="N50" i="21"/>
  <c r="M50" i="21"/>
  <c r="O49" i="21"/>
  <c r="N49" i="21"/>
  <c r="M49" i="21"/>
  <c r="O48" i="21"/>
  <c r="N48" i="21"/>
  <c r="M48" i="21"/>
  <c r="O47" i="21"/>
  <c r="N47" i="21"/>
  <c r="M47" i="21"/>
  <c r="O46" i="21"/>
  <c r="N46" i="21"/>
  <c r="M46" i="21"/>
  <c r="O45" i="21"/>
  <c r="N45" i="21"/>
  <c r="M45" i="21"/>
  <c r="O44" i="21"/>
  <c r="N44" i="21"/>
  <c r="M44" i="21"/>
  <c r="O43" i="21"/>
  <c r="N43" i="21"/>
  <c r="M43" i="21"/>
  <c r="O42" i="21"/>
  <c r="N42" i="21"/>
  <c r="M42" i="21"/>
  <c r="O41" i="21"/>
  <c r="N41" i="21"/>
  <c r="M41" i="21"/>
  <c r="O40" i="21"/>
  <c r="N40" i="21"/>
  <c r="M40" i="21"/>
  <c r="O39" i="21"/>
  <c r="N39" i="21"/>
  <c r="M39" i="21"/>
  <c r="O38" i="21"/>
  <c r="N38" i="21"/>
  <c r="M38" i="21"/>
  <c r="O37" i="21"/>
  <c r="N37" i="21"/>
  <c r="M37" i="21"/>
  <c r="O36" i="21"/>
  <c r="N36" i="21"/>
  <c r="M36" i="21"/>
  <c r="O35" i="21"/>
  <c r="N35" i="21"/>
  <c r="M35" i="21"/>
  <c r="O34" i="21"/>
  <c r="N34" i="21"/>
  <c r="M34" i="21"/>
  <c r="O33" i="21"/>
  <c r="N33" i="21"/>
  <c r="M33" i="21"/>
  <c r="O32" i="21"/>
  <c r="N32" i="21"/>
  <c r="M32" i="21"/>
  <c r="O31" i="21"/>
  <c r="N31" i="21"/>
  <c r="M31" i="21"/>
  <c r="O30" i="21"/>
  <c r="N30" i="21"/>
  <c r="M30" i="21"/>
  <c r="O29" i="21"/>
  <c r="N29" i="21"/>
  <c r="M29" i="21"/>
  <c r="O28" i="21"/>
  <c r="N28" i="21"/>
  <c r="M28" i="21"/>
  <c r="O27" i="21"/>
  <c r="N27" i="21"/>
  <c r="M27" i="21"/>
  <c r="O26" i="21"/>
  <c r="N26" i="21"/>
  <c r="M26" i="21"/>
  <c r="O25" i="21"/>
  <c r="N25" i="21"/>
  <c r="M25" i="21"/>
  <c r="O24" i="21"/>
  <c r="N24" i="21"/>
  <c r="M24" i="21"/>
  <c r="O23" i="21"/>
  <c r="N23" i="21"/>
  <c r="M23" i="21"/>
  <c r="O22" i="21"/>
  <c r="N22" i="21"/>
  <c r="M22" i="21"/>
  <c r="O21" i="21"/>
  <c r="N21" i="21"/>
  <c r="M21" i="21"/>
  <c r="O20" i="21"/>
  <c r="N20" i="21"/>
  <c r="M20" i="21"/>
  <c r="O19" i="21"/>
  <c r="N19" i="21"/>
  <c r="M19" i="21"/>
  <c r="O18" i="21"/>
  <c r="N18" i="21"/>
  <c r="M18" i="21"/>
  <c r="O17" i="21"/>
  <c r="N17" i="21"/>
  <c r="M17" i="21"/>
  <c r="O16" i="21"/>
  <c r="N16" i="21"/>
  <c r="M16" i="21"/>
  <c r="O15" i="21"/>
  <c r="N15" i="21"/>
  <c r="M15" i="21"/>
  <c r="O14" i="21"/>
  <c r="N14" i="21"/>
  <c r="M14" i="21"/>
  <c r="O13" i="21"/>
  <c r="N13" i="21"/>
  <c r="M13" i="21"/>
  <c r="O12" i="21"/>
  <c r="N12" i="21"/>
  <c r="M12" i="21"/>
  <c r="O11" i="21"/>
  <c r="N11" i="21"/>
  <c r="M11" i="21"/>
  <c r="O10" i="21"/>
  <c r="N10" i="21"/>
  <c r="M10" i="21"/>
  <c r="O9" i="21"/>
  <c r="N9" i="21"/>
  <c r="M9" i="21"/>
  <c r="O8" i="21"/>
  <c r="N8" i="21"/>
  <c r="M8" i="21"/>
  <c r="O7" i="21"/>
  <c r="N7" i="21"/>
  <c r="M7" i="21"/>
  <c r="O6" i="21"/>
  <c r="N6" i="21"/>
  <c r="M6" i="21"/>
  <c r="O5" i="21"/>
  <c r="N5" i="21"/>
  <c r="M5" i="21"/>
  <c r="O4" i="21"/>
  <c r="N4" i="21"/>
  <c r="M4" i="21"/>
  <c r="O3" i="21"/>
  <c r="N3" i="21"/>
  <c r="M3" i="21"/>
  <c r="O2" i="21"/>
  <c r="N2" i="21"/>
  <c r="M2" i="21"/>
  <c r="S279" i="22"/>
  <c r="S278" i="22"/>
  <c r="S277" i="22"/>
  <c r="S276" i="22"/>
  <c r="S275" i="22"/>
  <c r="S274" i="22"/>
  <c r="S273" i="22"/>
  <c r="S272" i="22"/>
  <c r="S271" i="22"/>
  <c r="S270" i="22"/>
  <c r="S269" i="22"/>
  <c r="S268" i="22"/>
  <c r="Y277" i="22"/>
  <c r="X277" i="22"/>
  <c r="V277" i="22"/>
  <c r="U277" i="22"/>
  <c r="T277" i="22"/>
  <c r="Y276" i="22"/>
  <c r="X276" i="22"/>
  <c r="V276" i="22"/>
  <c r="U276" i="22"/>
  <c r="T276" i="22"/>
  <c r="T275" i="22"/>
  <c r="U275" i="22"/>
  <c r="V275" i="22"/>
  <c r="X275" i="22"/>
  <c r="Y275" i="22"/>
  <c r="Q10" i="25" l="1"/>
  <c r="P11" i="25"/>
  <c r="Q11" i="25"/>
  <c r="P12" i="25"/>
  <c r="O10" i="25"/>
  <c r="Q12" i="25"/>
  <c r="O11" i="25"/>
  <c r="R10" i="25"/>
  <c r="O12" i="25"/>
  <c r="R11" i="25"/>
  <c r="P10" i="25"/>
  <c r="R12" i="25"/>
  <c r="M11" i="25"/>
  <c r="L11" i="25"/>
  <c r="N10" i="25"/>
  <c r="M10" i="25"/>
  <c r="N11" i="25"/>
  <c r="N12" i="25"/>
  <c r="M12" i="25"/>
  <c r="L12" i="25"/>
  <c r="L10" i="25"/>
  <c r="K10" i="25"/>
  <c r="K12" i="25"/>
  <c r="K11" i="25"/>
  <c r="D49" i="25" l="1"/>
  <c r="D50" i="25"/>
  <c r="D48" i="25"/>
  <c r="J12" i="25"/>
  <c r="I12" i="25"/>
  <c r="H12" i="25"/>
  <c r="G12" i="25"/>
  <c r="F12" i="25"/>
  <c r="E12" i="25"/>
  <c r="D12" i="25"/>
  <c r="C12" i="25"/>
  <c r="J11" i="25"/>
  <c r="I11" i="25"/>
  <c r="H11" i="25"/>
  <c r="G11" i="25"/>
  <c r="F11" i="25"/>
  <c r="E11" i="25"/>
  <c r="D11" i="25"/>
  <c r="C11" i="25"/>
  <c r="J10" i="25"/>
  <c r="I10" i="25"/>
  <c r="H10" i="25"/>
  <c r="G10" i="25"/>
  <c r="F10" i="25"/>
  <c r="E10" i="25"/>
  <c r="D10" i="25"/>
  <c r="C10" i="25"/>
  <c r="B49" i="25" l="1"/>
  <c r="B50" i="25"/>
  <c r="C49" i="25"/>
  <c r="C48" i="25"/>
  <c r="C50" i="25"/>
  <c r="B48" i="25"/>
  <c r="P289" i="22" l="1"/>
  <c r="O289" i="22"/>
  <c r="P288" i="22"/>
  <c r="O288" i="22"/>
  <c r="P287" i="22"/>
  <c r="O287" i="22"/>
  <c r="P286" i="22"/>
  <c r="O286" i="22"/>
  <c r="P285" i="22"/>
  <c r="O285" i="22"/>
  <c r="P284" i="22"/>
  <c r="O284" i="22"/>
  <c r="P283" i="22"/>
  <c r="O283" i="22"/>
  <c r="P282" i="22"/>
  <c r="O282" i="22"/>
  <c r="P281" i="22"/>
  <c r="O281" i="22"/>
  <c r="P280" i="22"/>
  <c r="O280" i="22"/>
  <c r="P279" i="22"/>
  <c r="O279" i="22"/>
  <c r="P278" i="22"/>
  <c r="O278" i="22"/>
  <c r="P277" i="22"/>
  <c r="O277" i="22"/>
  <c r="P276" i="22"/>
  <c r="O276" i="22"/>
  <c r="P85" i="22"/>
  <c r="O85" i="22"/>
  <c r="P84" i="22"/>
  <c r="O84" i="22"/>
  <c r="P83" i="22"/>
  <c r="O83" i="22"/>
  <c r="P82" i="22"/>
  <c r="O82" i="22"/>
  <c r="P81" i="22"/>
  <c r="O81" i="22"/>
  <c r="P80" i="22"/>
  <c r="O80" i="22"/>
  <c r="P79" i="22"/>
  <c r="O79" i="22"/>
  <c r="P78" i="22"/>
  <c r="O78" i="22"/>
  <c r="P77" i="22"/>
  <c r="O77" i="22"/>
  <c r="P76" i="22"/>
  <c r="O76" i="22"/>
  <c r="P75" i="22"/>
  <c r="O75" i="22"/>
  <c r="P74" i="22"/>
  <c r="O74" i="22"/>
  <c r="P73" i="22"/>
  <c r="O73" i="22"/>
  <c r="P72" i="22"/>
  <c r="O72" i="22"/>
  <c r="P71" i="22"/>
  <c r="O71" i="22"/>
  <c r="P70" i="22"/>
  <c r="O70" i="22"/>
  <c r="P69" i="22"/>
  <c r="O69" i="22"/>
  <c r="P68" i="22"/>
  <c r="O68" i="22"/>
  <c r="P67" i="22"/>
  <c r="O67" i="22"/>
  <c r="P66" i="22"/>
  <c r="O66" i="22"/>
  <c r="P65" i="22"/>
  <c r="O65" i="22"/>
  <c r="P64" i="22"/>
  <c r="O64" i="22"/>
  <c r="P63" i="22"/>
  <c r="O63" i="22"/>
  <c r="P62" i="22"/>
  <c r="O62" i="22"/>
  <c r="P61" i="22"/>
  <c r="O61" i="22"/>
  <c r="P60" i="22"/>
  <c r="O60" i="22"/>
  <c r="P59" i="22"/>
  <c r="O59" i="22"/>
  <c r="P58" i="22"/>
  <c r="O58" i="22"/>
  <c r="P57" i="22"/>
  <c r="O57" i="22"/>
  <c r="P56" i="22"/>
  <c r="O56" i="22"/>
  <c r="P55" i="22"/>
  <c r="O55" i="22"/>
  <c r="P54" i="22"/>
  <c r="O54" i="22"/>
  <c r="P53" i="22"/>
  <c r="O53" i="22"/>
  <c r="P52" i="22"/>
  <c r="O52" i="22"/>
  <c r="P51" i="22"/>
  <c r="O51" i="22"/>
  <c r="P50" i="22"/>
  <c r="O50" i="22"/>
  <c r="P49" i="22"/>
  <c r="O49" i="22"/>
  <c r="P48" i="22"/>
  <c r="O48" i="22"/>
  <c r="P47" i="22"/>
  <c r="O47" i="22"/>
  <c r="P46" i="22"/>
  <c r="O46" i="22"/>
  <c r="P45" i="22"/>
  <c r="O45" i="22"/>
  <c r="P44" i="22"/>
  <c r="O44" i="22"/>
  <c r="P43" i="22"/>
  <c r="O43" i="22"/>
  <c r="P42" i="22"/>
  <c r="O42" i="22"/>
  <c r="P41" i="22"/>
  <c r="O41" i="22"/>
  <c r="P40" i="22"/>
  <c r="O40" i="22"/>
  <c r="P39" i="22"/>
  <c r="O39" i="22"/>
  <c r="P38" i="22"/>
  <c r="O38" i="22"/>
  <c r="P37" i="22"/>
  <c r="O37" i="22"/>
  <c r="P36" i="22"/>
  <c r="O36" i="22"/>
  <c r="P35" i="22"/>
  <c r="O35" i="22"/>
  <c r="P34" i="22"/>
  <c r="O34" i="22"/>
  <c r="P33" i="22"/>
  <c r="O33" i="22"/>
  <c r="P32" i="22"/>
  <c r="O32" i="22"/>
  <c r="P31" i="22"/>
  <c r="O31" i="22"/>
  <c r="P30" i="22"/>
  <c r="O30" i="22"/>
  <c r="P29" i="22"/>
  <c r="O29" i="22"/>
  <c r="P28" i="22"/>
  <c r="O28" i="22"/>
  <c r="P27" i="22"/>
  <c r="O27" i="22"/>
  <c r="P26" i="22"/>
  <c r="O26" i="22"/>
  <c r="P25" i="22"/>
  <c r="O25" i="22"/>
  <c r="P24" i="22"/>
  <c r="O24" i="22"/>
  <c r="P23" i="22"/>
  <c r="O23" i="22"/>
  <c r="P22" i="22"/>
  <c r="O22" i="22"/>
  <c r="P21" i="22"/>
  <c r="O21" i="22"/>
  <c r="P20" i="22"/>
  <c r="O20" i="22"/>
  <c r="P19" i="22"/>
  <c r="O19" i="22"/>
  <c r="P18" i="22"/>
  <c r="O18" i="22"/>
  <c r="P17" i="22"/>
  <c r="O17" i="22"/>
  <c r="P16" i="22"/>
  <c r="O16" i="22"/>
  <c r="P15" i="22"/>
  <c r="O15" i="22"/>
  <c r="P14" i="22"/>
  <c r="O14" i="22"/>
  <c r="P13" i="22"/>
  <c r="O13" i="22"/>
  <c r="P12" i="22"/>
  <c r="O12" i="22"/>
  <c r="P11" i="22"/>
  <c r="O11" i="22"/>
  <c r="P10" i="22"/>
  <c r="O10" i="22"/>
  <c r="P9" i="22"/>
  <c r="O9" i="22"/>
  <c r="P8" i="22"/>
  <c r="O8" i="22"/>
  <c r="P7" i="22"/>
  <c r="O7" i="22"/>
  <c r="P6" i="22"/>
  <c r="O6" i="22"/>
  <c r="P5" i="22"/>
  <c r="O5" i="22"/>
  <c r="P4" i="22"/>
  <c r="O4" i="22"/>
  <c r="P3" i="22"/>
  <c r="O3" i="22"/>
  <c r="P2" i="22"/>
  <c r="O2" i="22"/>
  <c r="Y274" i="22"/>
  <c r="X274" i="22"/>
  <c r="V274" i="22"/>
  <c r="U274" i="22"/>
  <c r="T274" i="22"/>
  <c r="Y273" i="22"/>
  <c r="X273" i="22"/>
  <c r="V273" i="22"/>
  <c r="U273" i="22"/>
  <c r="T273" i="22"/>
  <c r="Y272" i="22"/>
  <c r="X272" i="22"/>
  <c r="V272" i="22"/>
  <c r="U272" i="22"/>
  <c r="T272" i="22"/>
  <c r="Y271" i="22"/>
  <c r="X271" i="22"/>
  <c r="V271" i="22"/>
  <c r="U271" i="22"/>
  <c r="T271" i="22"/>
  <c r="Y270" i="22"/>
  <c r="X270" i="22"/>
  <c r="V270" i="22"/>
  <c r="U270" i="22"/>
  <c r="T270" i="22"/>
  <c r="Y269" i="22"/>
  <c r="X269" i="22"/>
  <c r="V269" i="22"/>
  <c r="U269" i="22"/>
  <c r="T269" i="22"/>
  <c r="Y268" i="22"/>
  <c r="X268" i="22"/>
  <c r="V268" i="22"/>
  <c r="U268" i="22"/>
  <c r="T268" i="22"/>
  <c r="Y267" i="22"/>
  <c r="X267" i="22"/>
  <c r="V267" i="22"/>
  <c r="U267" i="22"/>
  <c r="T267" i="22"/>
  <c r="Y266" i="22"/>
  <c r="X266" i="22"/>
  <c r="V266" i="22"/>
  <c r="U266" i="22"/>
  <c r="T266" i="22"/>
  <c r="Y265" i="22"/>
  <c r="X265" i="22"/>
  <c r="V265" i="22"/>
  <c r="U265" i="22"/>
  <c r="T265" i="22"/>
  <c r="Y264" i="22"/>
  <c r="X264" i="22"/>
  <c r="V264" i="22"/>
  <c r="U264" i="22"/>
  <c r="T264" i="22"/>
  <c r="Y263" i="22"/>
  <c r="X263" i="22"/>
  <c r="V263" i="22"/>
  <c r="U263" i="22"/>
  <c r="T263" i="22"/>
  <c r="Y262" i="22"/>
  <c r="X262" i="22"/>
  <c r="V262" i="22"/>
  <c r="U262" i="22"/>
  <c r="T262" i="22"/>
  <c r="Y261" i="22"/>
  <c r="X261" i="22"/>
  <c r="V261" i="22"/>
  <c r="U261" i="22"/>
  <c r="T261" i="22"/>
  <c r="Y260" i="22"/>
  <c r="X260" i="22"/>
  <c r="V260" i="22"/>
  <c r="U260" i="22"/>
  <c r="T260" i="22"/>
  <c r="Y259" i="22"/>
  <c r="X259" i="22"/>
  <c r="V259" i="22"/>
  <c r="U259" i="22"/>
  <c r="T259" i="22"/>
  <c r="Y258" i="22"/>
  <c r="X258" i="22"/>
  <c r="V258" i="22"/>
  <c r="U258" i="22"/>
  <c r="T258" i="22"/>
  <c r="Y257" i="22"/>
  <c r="X257" i="22"/>
  <c r="V257" i="22"/>
  <c r="U257" i="22"/>
  <c r="T257" i="22"/>
  <c r="Y256" i="22"/>
  <c r="X256" i="22"/>
  <c r="V256" i="22"/>
  <c r="U256" i="22"/>
  <c r="T256" i="22"/>
  <c r="Y255" i="22"/>
  <c r="X255" i="22"/>
  <c r="V255" i="22"/>
  <c r="U255" i="22"/>
  <c r="T255" i="22"/>
  <c r="Y254" i="22"/>
  <c r="X254" i="22"/>
  <c r="V254" i="22"/>
  <c r="U254" i="22"/>
  <c r="T254" i="22"/>
  <c r="Y253" i="22"/>
  <c r="X253" i="22"/>
  <c r="V253" i="22"/>
  <c r="U253" i="22"/>
  <c r="T253" i="22"/>
  <c r="Y252" i="22"/>
  <c r="X252" i="22"/>
  <c r="V252" i="22"/>
  <c r="U252" i="22"/>
  <c r="T252" i="22"/>
  <c r="Y251" i="22"/>
  <c r="X251" i="22"/>
  <c r="V251" i="22"/>
  <c r="U251" i="22"/>
  <c r="T251" i="22"/>
  <c r="Y250" i="22"/>
  <c r="X250" i="22"/>
  <c r="V250" i="22"/>
  <c r="U250" i="22"/>
  <c r="T250" i="22"/>
  <c r="Y249" i="22"/>
  <c r="X249" i="22"/>
  <c r="V249" i="22"/>
  <c r="U249" i="22"/>
  <c r="T249" i="22"/>
  <c r="Y248" i="22"/>
  <c r="X248" i="22"/>
  <c r="V248" i="22"/>
  <c r="U248" i="22"/>
  <c r="T248" i="22"/>
  <c r="Y247" i="22"/>
  <c r="X247" i="22"/>
  <c r="V247" i="22"/>
  <c r="U247" i="22"/>
  <c r="T247" i="22"/>
  <c r="Y246" i="22"/>
  <c r="X246" i="22"/>
  <c r="V246" i="22"/>
  <c r="U246" i="22"/>
  <c r="T246" i="22"/>
  <c r="Y245" i="22"/>
  <c r="X245" i="22"/>
  <c r="V245" i="22"/>
  <c r="U245" i="22"/>
  <c r="T245" i="22"/>
  <c r="Y244" i="22"/>
  <c r="X244" i="22"/>
  <c r="V244" i="22"/>
  <c r="U244" i="22"/>
  <c r="T244" i="22"/>
  <c r="Y243" i="22"/>
  <c r="X243" i="22"/>
  <c r="V243" i="22"/>
  <c r="U243" i="22"/>
  <c r="T243" i="22"/>
  <c r="Y242" i="22"/>
  <c r="X242" i="22"/>
  <c r="V242" i="22"/>
  <c r="U242" i="22"/>
  <c r="T242" i="22"/>
  <c r="Y241" i="22"/>
  <c r="X241" i="22"/>
  <c r="V241" i="22"/>
  <c r="U241" i="22"/>
  <c r="T241" i="22"/>
  <c r="Y240" i="22"/>
  <c r="X240" i="22"/>
  <c r="V240" i="22"/>
  <c r="U240" i="22"/>
  <c r="T240" i="22"/>
  <c r="Y239" i="22"/>
  <c r="X239" i="22"/>
  <c r="V239" i="22"/>
  <c r="U239" i="22"/>
  <c r="T239" i="22"/>
  <c r="Y238" i="22"/>
  <c r="X238" i="22"/>
  <c r="V238" i="22"/>
  <c r="U238" i="22"/>
  <c r="T238" i="22"/>
  <c r="Y237" i="22"/>
  <c r="X237" i="22"/>
  <c r="V237" i="22"/>
  <c r="U237" i="22"/>
  <c r="T237" i="22"/>
  <c r="Y236" i="22"/>
  <c r="X236" i="22"/>
  <c r="V236" i="22"/>
  <c r="U236" i="22"/>
  <c r="T236" i="22"/>
  <c r="Y235" i="22"/>
  <c r="X235" i="22"/>
  <c r="V235" i="22"/>
  <c r="U235" i="22"/>
  <c r="T235" i="22"/>
  <c r="Y234" i="22"/>
  <c r="X234" i="22"/>
  <c r="V234" i="22"/>
  <c r="U234" i="22"/>
  <c r="T234" i="22"/>
  <c r="Y233" i="22"/>
  <c r="X233" i="22"/>
  <c r="V233" i="22"/>
  <c r="U233" i="22"/>
  <c r="T233" i="22"/>
  <c r="Y232" i="22"/>
  <c r="X232" i="22"/>
  <c r="V232" i="22"/>
  <c r="U232" i="22"/>
  <c r="T232" i="22"/>
  <c r="Y231" i="22"/>
  <c r="X231" i="22"/>
  <c r="V231" i="22"/>
  <c r="U231" i="22"/>
  <c r="T231" i="22"/>
  <c r="Y230" i="22"/>
  <c r="X230" i="22"/>
  <c r="V230" i="22"/>
  <c r="U230" i="22"/>
  <c r="T230" i="22"/>
  <c r="Y229" i="22"/>
  <c r="X229" i="22"/>
  <c r="V229" i="22"/>
  <c r="U229" i="22"/>
  <c r="T229" i="22"/>
  <c r="Y228" i="22"/>
  <c r="X228" i="22"/>
  <c r="V228" i="22"/>
  <c r="U228" i="22"/>
  <c r="T228" i="22"/>
  <c r="Y227" i="22"/>
  <c r="X227" i="22"/>
  <c r="V227" i="22"/>
  <c r="U227" i="22"/>
  <c r="T227" i="22"/>
  <c r="Y226" i="22"/>
  <c r="X226" i="22"/>
  <c r="V226" i="22"/>
  <c r="U226" i="22"/>
  <c r="T226" i="22"/>
  <c r="Y225" i="22"/>
  <c r="X225" i="22"/>
  <c r="V225" i="22"/>
  <c r="U225" i="22"/>
  <c r="T225" i="22"/>
  <c r="Y224" i="22"/>
  <c r="X224" i="22"/>
  <c r="V224" i="22"/>
  <c r="U224" i="22"/>
  <c r="T224" i="22"/>
  <c r="Y223" i="22"/>
  <c r="X223" i="22"/>
  <c r="V223" i="22"/>
  <c r="U223" i="22"/>
  <c r="T223" i="22"/>
  <c r="Y222" i="22"/>
  <c r="X222" i="22"/>
  <c r="V222" i="22"/>
  <c r="U222" i="22"/>
  <c r="T222" i="22"/>
  <c r="Y221" i="22"/>
  <c r="X221" i="22"/>
  <c r="V221" i="22"/>
  <c r="U221" i="22"/>
  <c r="T221" i="22"/>
  <c r="Y220" i="22"/>
  <c r="X220" i="22"/>
  <c r="V220" i="22"/>
  <c r="U220" i="22"/>
  <c r="T220" i="22"/>
  <c r="Y219" i="22"/>
  <c r="X219" i="22"/>
  <c r="V219" i="22"/>
  <c r="U219" i="22"/>
  <c r="T219" i="22"/>
  <c r="Y218" i="22"/>
  <c r="X218" i="22"/>
  <c r="V218" i="22"/>
  <c r="U218" i="22"/>
  <c r="T218" i="22"/>
  <c r="Y217" i="22"/>
  <c r="X217" i="22"/>
  <c r="V217" i="22"/>
  <c r="U217" i="22"/>
  <c r="T217" i="22"/>
  <c r="Y216" i="22"/>
  <c r="X216" i="22"/>
  <c r="V216" i="22"/>
  <c r="U216" i="22"/>
  <c r="T216" i="22"/>
  <c r="Y215" i="22"/>
  <c r="X215" i="22"/>
  <c r="V215" i="22"/>
  <c r="U215" i="22"/>
  <c r="T215" i="22"/>
  <c r="Y214" i="22"/>
  <c r="X214" i="22"/>
  <c r="V214" i="22"/>
  <c r="U214" i="22"/>
  <c r="T214" i="22"/>
  <c r="Y213" i="22"/>
  <c r="X213" i="22"/>
  <c r="V213" i="22"/>
  <c r="U213" i="22"/>
  <c r="T213" i="22"/>
  <c r="Y212" i="22"/>
  <c r="X212" i="22"/>
  <c r="V212" i="22"/>
  <c r="U212" i="22"/>
  <c r="T212" i="22"/>
  <c r="Y211" i="22"/>
  <c r="X211" i="22"/>
  <c r="V211" i="22"/>
  <c r="U211" i="22"/>
  <c r="T211" i="22"/>
  <c r="Y210" i="22"/>
  <c r="X210" i="22"/>
  <c r="V210" i="22"/>
  <c r="U210" i="22"/>
  <c r="T210" i="22"/>
  <c r="Y209" i="22"/>
  <c r="X209" i="22"/>
  <c r="V209" i="22"/>
  <c r="U209" i="22"/>
  <c r="T209" i="22"/>
  <c r="Y208" i="22"/>
  <c r="X208" i="22"/>
  <c r="V208" i="22"/>
  <c r="U208" i="22"/>
  <c r="T208" i="22"/>
  <c r="Y207" i="22"/>
  <c r="X207" i="22"/>
  <c r="V207" i="22"/>
  <c r="U207" i="22"/>
  <c r="T207" i="22"/>
  <c r="Y206" i="22"/>
  <c r="X206" i="22"/>
  <c r="V206" i="22"/>
  <c r="U206" i="22"/>
  <c r="T206" i="22"/>
  <c r="Y205" i="22"/>
  <c r="X205" i="22"/>
  <c r="V205" i="22"/>
  <c r="U205" i="22"/>
  <c r="T205" i="22"/>
  <c r="Y204" i="22"/>
  <c r="X204" i="22"/>
  <c r="V204" i="22"/>
  <c r="U204" i="22"/>
  <c r="T204" i="22"/>
  <c r="Y203" i="22"/>
  <c r="X203" i="22"/>
  <c r="V203" i="22"/>
  <c r="U203" i="22"/>
  <c r="T203" i="22"/>
  <c r="Y202" i="22"/>
  <c r="X202" i="22"/>
  <c r="V202" i="22"/>
  <c r="U202" i="22"/>
  <c r="T202" i="22"/>
  <c r="Y201" i="22"/>
  <c r="X201" i="22"/>
  <c r="V201" i="22"/>
  <c r="U201" i="22"/>
  <c r="T201" i="22"/>
  <c r="Y200" i="22"/>
  <c r="X200" i="22"/>
  <c r="V200" i="22"/>
  <c r="U200" i="22"/>
  <c r="T200" i="22"/>
  <c r="Y199" i="22"/>
  <c r="X199" i="22"/>
  <c r="V199" i="22"/>
  <c r="U199" i="22"/>
  <c r="T199" i="22"/>
  <c r="Y198" i="22"/>
  <c r="X198" i="22"/>
  <c r="V198" i="22"/>
  <c r="U198" i="22"/>
  <c r="T198" i="22"/>
  <c r="Y197" i="22"/>
  <c r="X197" i="22"/>
  <c r="V197" i="22"/>
  <c r="U197" i="22"/>
  <c r="T197" i="22"/>
  <c r="Y196" i="22"/>
  <c r="X196" i="22"/>
  <c r="V196" i="22"/>
  <c r="U196" i="22"/>
  <c r="T196" i="22"/>
  <c r="Y195" i="22"/>
  <c r="X195" i="22"/>
  <c r="V195" i="22"/>
  <c r="U195" i="22"/>
  <c r="T195" i="22"/>
  <c r="Y194" i="22"/>
  <c r="X194" i="22"/>
  <c r="V194" i="22"/>
  <c r="U194" i="22"/>
  <c r="T194" i="22"/>
  <c r="Y193" i="22"/>
  <c r="X193" i="22"/>
  <c r="V193" i="22"/>
  <c r="U193" i="22"/>
  <c r="T193" i="22"/>
  <c r="Y192" i="22"/>
  <c r="X192" i="22"/>
  <c r="V192" i="22"/>
  <c r="U192" i="22"/>
  <c r="T192" i="22"/>
  <c r="Y191" i="22"/>
  <c r="X191" i="22"/>
  <c r="V191" i="22"/>
  <c r="U191" i="22"/>
  <c r="T191" i="22"/>
  <c r="Y190" i="22"/>
  <c r="X190" i="22"/>
  <c r="V190" i="22"/>
  <c r="U190" i="22"/>
  <c r="T190" i="22"/>
  <c r="Y189" i="22"/>
  <c r="X189" i="22"/>
  <c r="V189" i="22"/>
  <c r="U189" i="22"/>
  <c r="T189" i="22"/>
  <c r="Y188" i="22"/>
  <c r="X188" i="22"/>
  <c r="V188" i="22"/>
  <c r="U188" i="22"/>
  <c r="T188" i="22"/>
  <c r="Y187" i="22"/>
  <c r="X187" i="22"/>
  <c r="V187" i="22"/>
  <c r="U187" i="22"/>
  <c r="T187" i="22"/>
  <c r="Y186" i="22"/>
  <c r="X186" i="22"/>
  <c r="V186" i="22"/>
  <c r="U186" i="22"/>
  <c r="T186" i="22"/>
  <c r="Y185" i="22"/>
  <c r="X185" i="22"/>
  <c r="V185" i="22"/>
  <c r="U185" i="22"/>
  <c r="T185" i="22"/>
  <c r="Y184" i="22"/>
  <c r="X184" i="22"/>
  <c r="V184" i="22"/>
  <c r="U184" i="22"/>
  <c r="T184" i="22"/>
  <c r="Y183" i="22"/>
  <c r="X183" i="22"/>
  <c r="V183" i="22"/>
  <c r="U183" i="22"/>
  <c r="T183" i="22"/>
  <c r="Y182" i="22"/>
  <c r="X182" i="22"/>
  <c r="V182" i="22"/>
  <c r="U182" i="22"/>
  <c r="T182" i="22"/>
  <c r="Y181" i="22"/>
  <c r="X181" i="22"/>
  <c r="V181" i="22"/>
  <c r="U181" i="22"/>
  <c r="T181" i="22"/>
  <c r="Y180" i="22"/>
  <c r="X180" i="22"/>
  <c r="V180" i="22"/>
  <c r="U180" i="22"/>
  <c r="T180" i="22"/>
  <c r="Y179" i="22"/>
  <c r="X179" i="22"/>
  <c r="V179" i="22"/>
  <c r="U179" i="22"/>
  <c r="T179" i="22"/>
  <c r="Y178" i="22"/>
  <c r="X178" i="22"/>
  <c r="V178" i="22"/>
  <c r="U178" i="22"/>
  <c r="T178" i="22"/>
  <c r="Y177" i="22"/>
  <c r="X177" i="22"/>
  <c r="V177" i="22"/>
  <c r="U177" i="22"/>
  <c r="T177" i="22"/>
  <c r="Y176" i="22"/>
  <c r="X176" i="22"/>
  <c r="V176" i="22"/>
  <c r="U176" i="22"/>
  <c r="T176" i="22"/>
  <c r="Y175" i="22"/>
  <c r="X175" i="22"/>
  <c r="V175" i="22"/>
  <c r="U175" i="22"/>
  <c r="T175" i="22"/>
  <c r="Y174" i="22"/>
  <c r="X174" i="22"/>
  <c r="V174" i="22"/>
  <c r="U174" i="22"/>
  <c r="T174" i="22"/>
  <c r="Y173" i="22"/>
  <c r="X173" i="22"/>
  <c r="V173" i="22"/>
  <c r="U173" i="22"/>
  <c r="T173" i="22"/>
  <c r="Y172" i="22"/>
  <c r="X172" i="22"/>
  <c r="V172" i="22"/>
  <c r="U172" i="22"/>
  <c r="T172" i="22"/>
  <c r="Y171" i="22"/>
  <c r="X171" i="22"/>
  <c r="V171" i="22"/>
  <c r="U171" i="22"/>
  <c r="T171" i="22"/>
  <c r="Y170" i="22"/>
  <c r="X170" i="22"/>
  <c r="V170" i="22"/>
  <c r="U170" i="22"/>
  <c r="T170" i="22"/>
  <c r="Y169" i="22"/>
  <c r="X169" i="22"/>
  <c r="V169" i="22"/>
  <c r="U169" i="22"/>
  <c r="T169" i="22"/>
  <c r="Y168" i="22"/>
  <c r="X168" i="22"/>
  <c r="V168" i="22"/>
  <c r="U168" i="22"/>
  <c r="T168" i="22"/>
  <c r="Y167" i="22"/>
  <c r="X167" i="22"/>
  <c r="V167" i="22"/>
  <c r="U167" i="22"/>
  <c r="T167" i="22"/>
  <c r="Y166" i="22"/>
  <c r="X166" i="22"/>
  <c r="V166" i="22"/>
  <c r="U166" i="22"/>
  <c r="T166" i="22"/>
  <c r="Y165" i="22"/>
  <c r="X165" i="22"/>
  <c r="V165" i="22"/>
  <c r="U165" i="22"/>
  <c r="T165" i="22"/>
  <c r="Y164" i="22"/>
  <c r="X164" i="22"/>
  <c r="V164" i="22"/>
  <c r="U164" i="22"/>
  <c r="T164" i="22"/>
  <c r="Y163" i="22"/>
  <c r="X163" i="22"/>
  <c r="V163" i="22"/>
  <c r="U163" i="22"/>
  <c r="T163" i="22"/>
  <c r="Y162" i="22"/>
  <c r="X162" i="22"/>
  <c r="V162" i="22"/>
  <c r="U162" i="22"/>
  <c r="T162" i="22"/>
  <c r="Y161" i="22"/>
  <c r="X161" i="22"/>
  <c r="V161" i="22"/>
  <c r="U161" i="22"/>
  <c r="T161" i="22"/>
  <c r="Y160" i="22"/>
  <c r="X160" i="22"/>
  <c r="V160" i="22"/>
  <c r="U160" i="22"/>
  <c r="T160" i="22"/>
  <c r="Y159" i="22"/>
  <c r="X159" i="22"/>
  <c r="V159" i="22"/>
  <c r="U159" i="22"/>
  <c r="T159" i="22"/>
  <c r="Y158" i="22"/>
  <c r="X158" i="22"/>
  <c r="V158" i="22"/>
  <c r="U158" i="22"/>
  <c r="T158" i="22"/>
  <c r="Y157" i="22"/>
  <c r="X157" i="22"/>
  <c r="V157" i="22"/>
  <c r="U157" i="22"/>
  <c r="T157" i="22"/>
  <c r="Y156" i="22"/>
  <c r="X156" i="22"/>
  <c r="V156" i="22"/>
  <c r="U156" i="22"/>
  <c r="T156" i="22"/>
  <c r="Y155" i="22"/>
  <c r="X155" i="22"/>
  <c r="V155" i="22"/>
  <c r="U155" i="22"/>
  <c r="T155" i="22"/>
  <c r="Y154" i="22"/>
  <c r="X154" i="22"/>
  <c r="V154" i="22"/>
  <c r="U154" i="22"/>
  <c r="T154" i="22"/>
  <c r="Y153" i="22"/>
  <c r="X153" i="22"/>
  <c r="V153" i="22"/>
  <c r="U153" i="22"/>
  <c r="T153" i="22"/>
  <c r="Y152" i="22"/>
  <c r="X152" i="22"/>
  <c r="V152" i="22"/>
  <c r="U152" i="22"/>
  <c r="T152" i="22"/>
  <c r="Y151" i="22"/>
  <c r="X151" i="22"/>
  <c r="V151" i="22"/>
  <c r="U151" i="22"/>
  <c r="T151" i="22"/>
  <c r="Y150" i="22"/>
  <c r="X150" i="22"/>
  <c r="V150" i="22"/>
  <c r="U150" i="22"/>
  <c r="T150" i="22"/>
  <c r="Y149" i="22"/>
  <c r="X149" i="22"/>
  <c r="V149" i="22"/>
  <c r="U149" i="22"/>
  <c r="T149" i="22"/>
  <c r="Y148" i="22"/>
  <c r="X148" i="22"/>
  <c r="V148" i="22"/>
  <c r="U148" i="22"/>
  <c r="T148" i="22"/>
  <c r="Y147" i="22"/>
  <c r="X147" i="22"/>
  <c r="V147" i="22"/>
  <c r="U147" i="22"/>
  <c r="T147" i="22"/>
  <c r="Y146" i="22"/>
  <c r="X146" i="22"/>
  <c r="V146" i="22"/>
  <c r="U146" i="22"/>
  <c r="T146" i="22"/>
  <c r="Y145" i="22"/>
  <c r="X145" i="22"/>
  <c r="V145" i="22"/>
  <c r="U145" i="22"/>
  <c r="T145" i="22"/>
  <c r="Y144" i="22"/>
  <c r="X144" i="22"/>
  <c r="V144" i="22"/>
  <c r="U144" i="22"/>
  <c r="T144" i="22"/>
  <c r="Y143" i="22"/>
  <c r="X143" i="22"/>
  <c r="V143" i="22"/>
  <c r="U143" i="22"/>
  <c r="T143" i="22"/>
  <c r="Y142" i="22"/>
  <c r="X142" i="22"/>
  <c r="V142" i="22"/>
  <c r="U142" i="22"/>
  <c r="T142" i="22"/>
  <c r="Y141" i="22"/>
  <c r="X141" i="22"/>
  <c r="V141" i="22"/>
  <c r="U141" i="22"/>
  <c r="T141" i="22"/>
  <c r="Y140" i="22"/>
  <c r="X140" i="22"/>
  <c r="V140" i="22"/>
  <c r="U140" i="22"/>
  <c r="T140" i="22"/>
  <c r="Y139" i="22"/>
  <c r="X139" i="22"/>
  <c r="V139" i="22"/>
  <c r="U139" i="22"/>
  <c r="T139" i="22"/>
  <c r="Y138" i="22"/>
  <c r="X138" i="22"/>
  <c r="V138" i="22"/>
  <c r="U138" i="22"/>
  <c r="T138" i="22"/>
  <c r="Y137" i="22"/>
  <c r="X137" i="22"/>
  <c r="V137" i="22"/>
  <c r="U137" i="22"/>
  <c r="T137" i="22"/>
  <c r="Y136" i="22"/>
  <c r="X136" i="22"/>
  <c r="V136" i="22"/>
  <c r="U136" i="22"/>
  <c r="T136" i="22"/>
  <c r="Y135" i="22"/>
  <c r="X135" i="22"/>
  <c r="V135" i="22"/>
  <c r="U135" i="22"/>
  <c r="T135" i="22"/>
  <c r="Y134" i="22"/>
  <c r="X134" i="22"/>
  <c r="V134" i="22"/>
  <c r="U134" i="22"/>
  <c r="T134" i="22"/>
  <c r="Y133" i="22"/>
  <c r="X133" i="22"/>
  <c r="V133" i="22"/>
  <c r="U133" i="22"/>
  <c r="T133" i="22"/>
  <c r="Y132" i="22"/>
  <c r="X132" i="22"/>
  <c r="V132" i="22"/>
  <c r="U132" i="22"/>
  <c r="T132" i="22"/>
  <c r="Y131" i="22"/>
  <c r="X131" i="22"/>
  <c r="V131" i="22"/>
  <c r="U131" i="22"/>
  <c r="T131" i="22"/>
  <c r="Y130" i="22"/>
  <c r="X130" i="22"/>
  <c r="V130" i="22"/>
  <c r="U130" i="22"/>
  <c r="T130" i="22"/>
  <c r="Y129" i="22"/>
  <c r="X129" i="22"/>
  <c r="V129" i="22"/>
  <c r="U129" i="22"/>
  <c r="T129" i="22"/>
  <c r="Y128" i="22"/>
  <c r="X128" i="22"/>
  <c r="V128" i="22"/>
  <c r="U128" i="22"/>
  <c r="T128" i="22"/>
  <c r="Y127" i="22"/>
  <c r="X127" i="22"/>
  <c r="V127" i="22"/>
  <c r="U127" i="22"/>
  <c r="T127" i="22"/>
  <c r="Y126" i="22"/>
  <c r="X126" i="22"/>
  <c r="V126" i="22"/>
  <c r="U126" i="22"/>
  <c r="T126" i="22"/>
  <c r="Y125" i="22"/>
  <c r="X125" i="22"/>
  <c r="V125" i="22"/>
  <c r="U125" i="22"/>
  <c r="T125" i="22"/>
  <c r="Y124" i="22"/>
  <c r="X124" i="22"/>
  <c r="V124" i="22"/>
  <c r="U124" i="22"/>
  <c r="T124" i="22"/>
  <c r="Y123" i="22"/>
  <c r="X123" i="22"/>
  <c r="V123" i="22"/>
  <c r="U123" i="22"/>
  <c r="T123" i="22"/>
  <c r="Y122" i="22"/>
  <c r="X122" i="22"/>
  <c r="V122" i="22"/>
  <c r="U122" i="22"/>
  <c r="T122" i="22"/>
  <c r="Y121" i="22"/>
  <c r="X121" i="22"/>
  <c r="V121" i="22"/>
  <c r="U121" i="22"/>
  <c r="T121" i="22"/>
  <c r="Y120" i="22"/>
  <c r="X120" i="22"/>
  <c r="V120" i="22"/>
  <c r="U120" i="22"/>
  <c r="T120" i="22"/>
  <c r="Y119" i="22"/>
  <c r="X119" i="22"/>
  <c r="V119" i="22"/>
  <c r="U119" i="22"/>
  <c r="T119" i="22"/>
  <c r="Y118" i="22"/>
  <c r="X118" i="22"/>
  <c r="V118" i="22"/>
  <c r="U118" i="22"/>
  <c r="T118" i="22"/>
  <c r="Y117" i="22"/>
  <c r="X117" i="22"/>
  <c r="V117" i="22"/>
  <c r="U117" i="22"/>
  <c r="T117" i="22"/>
  <c r="Y116" i="22"/>
  <c r="X116" i="22"/>
  <c r="V116" i="22"/>
  <c r="U116" i="22"/>
  <c r="T116" i="22"/>
  <c r="Y115" i="22"/>
  <c r="X115" i="22"/>
  <c r="V115" i="22"/>
  <c r="U115" i="22"/>
  <c r="T115" i="22"/>
  <c r="Y114" i="22"/>
  <c r="X114" i="22"/>
  <c r="V114" i="22"/>
  <c r="U114" i="22"/>
  <c r="T114" i="22"/>
  <c r="Y113" i="22"/>
  <c r="X113" i="22"/>
  <c r="V113" i="22"/>
  <c r="U113" i="22"/>
  <c r="T113" i="22"/>
  <c r="Y112" i="22"/>
  <c r="X112" i="22"/>
  <c r="V112" i="22"/>
  <c r="U112" i="22"/>
  <c r="T112" i="22"/>
  <c r="Y111" i="22"/>
  <c r="X111" i="22"/>
  <c r="V111" i="22"/>
  <c r="U111" i="22"/>
  <c r="T111" i="22"/>
  <c r="Y110" i="22"/>
  <c r="X110" i="22"/>
  <c r="V110" i="22"/>
  <c r="U110" i="22"/>
  <c r="T110" i="22"/>
  <c r="Y109" i="22"/>
  <c r="X109" i="22"/>
  <c r="V109" i="22"/>
  <c r="U109" i="22"/>
  <c r="T109" i="22"/>
  <c r="Y108" i="22"/>
  <c r="X108" i="22"/>
  <c r="V108" i="22"/>
  <c r="U108" i="22"/>
  <c r="T108" i="22"/>
  <c r="Y107" i="22"/>
  <c r="X107" i="22"/>
  <c r="V107" i="22"/>
  <c r="U107" i="22"/>
  <c r="T107" i="22"/>
  <c r="Y106" i="22"/>
  <c r="X106" i="22"/>
  <c r="V106" i="22"/>
  <c r="U106" i="22"/>
  <c r="T106" i="22"/>
  <c r="Y105" i="22"/>
  <c r="X105" i="22"/>
  <c r="V105" i="22"/>
  <c r="U105" i="22"/>
  <c r="T105" i="22"/>
  <c r="Y104" i="22"/>
  <c r="X104" i="22"/>
  <c r="V104" i="22"/>
  <c r="U104" i="22"/>
  <c r="T104" i="22"/>
  <c r="Y103" i="22"/>
  <c r="X103" i="22"/>
  <c r="V103" i="22"/>
  <c r="U103" i="22"/>
  <c r="T103" i="22"/>
  <c r="Y102" i="22"/>
  <c r="X102" i="22"/>
  <c r="V102" i="22"/>
  <c r="U102" i="22"/>
  <c r="T102" i="22"/>
  <c r="Y101" i="22"/>
  <c r="X101" i="22"/>
  <c r="V101" i="22"/>
  <c r="U101" i="22"/>
  <c r="T101" i="22"/>
  <c r="Y100" i="22"/>
  <c r="X100" i="22"/>
  <c r="V100" i="22"/>
  <c r="U100" i="22"/>
  <c r="T100" i="22"/>
  <c r="Y99" i="22"/>
  <c r="X99" i="22"/>
  <c r="V99" i="22"/>
  <c r="U99" i="22"/>
  <c r="T99" i="22"/>
  <c r="Y98" i="22"/>
  <c r="X98" i="22"/>
  <c r="V98" i="22"/>
  <c r="U98" i="22"/>
  <c r="T98" i="22"/>
  <c r="Y97" i="22"/>
  <c r="X97" i="22"/>
  <c r="V97" i="22"/>
  <c r="U97" i="22"/>
  <c r="T97" i="22"/>
  <c r="Y96" i="22"/>
  <c r="X96" i="22"/>
  <c r="V96" i="22"/>
  <c r="U96" i="22"/>
  <c r="T96" i="22"/>
  <c r="Y95" i="22"/>
  <c r="X95" i="22"/>
  <c r="V95" i="22"/>
  <c r="U95" i="22"/>
  <c r="T95" i="22"/>
  <c r="Y94" i="22"/>
  <c r="X94" i="22"/>
  <c r="V94" i="22"/>
  <c r="U94" i="22"/>
  <c r="T94" i="22"/>
  <c r="Y93" i="22"/>
  <c r="X93" i="22"/>
  <c r="V93" i="22"/>
  <c r="U93" i="22"/>
  <c r="T93" i="22"/>
  <c r="Y92" i="22"/>
  <c r="X92" i="22"/>
  <c r="V92" i="22"/>
  <c r="U92" i="22"/>
  <c r="T92" i="22"/>
  <c r="Y91" i="22"/>
  <c r="X91" i="22"/>
  <c r="V91" i="22"/>
  <c r="U91" i="22"/>
  <c r="T91" i="22"/>
  <c r="Y90" i="22"/>
  <c r="X90" i="22"/>
  <c r="V90" i="22"/>
  <c r="U90" i="22"/>
  <c r="T90" i="22"/>
  <c r="Y89" i="22"/>
  <c r="X89" i="22"/>
  <c r="V89" i="22"/>
  <c r="U89" i="22"/>
  <c r="T89" i="22"/>
  <c r="Y88" i="22"/>
  <c r="X88" i="22"/>
  <c r="V88" i="22"/>
  <c r="U88" i="22"/>
  <c r="T88" i="22"/>
  <c r="Y87" i="22"/>
  <c r="X87" i="22"/>
  <c r="V87" i="22"/>
  <c r="U87" i="22"/>
  <c r="T87" i="22"/>
  <c r="Y86" i="22"/>
  <c r="X86" i="22"/>
  <c r="V86" i="22"/>
  <c r="U86" i="22"/>
  <c r="T86" i="22"/>
  <c r="P97" i="22" l="1"/>
  <c r="P113" i="22"/>
  <c r="P129" i="22"/>
  <c r="P145" i="22"/>
  <c r="P153" i="22"/>
  <c r="P177" i="22"/>
  <c r="P193" i="22"/>
  <c r="P209" i="22"/>
  <c r="P225" i="22"/>
  <c r="P249" i="22"/>
  <c r="O89" i="22"/>
  <c r="O105" i="22"/>
  <c r="O113" i="22"/>
  <c r="O129" i="22"/>
  <c r="O145" i="22"/>
  <c r="O161" i="22"/>
  <c r="O177" i="22"/>
  <c r="O193" i="22"/>
  <c r="O209" i="22"/>
  <c r="O217" i="22"/>
  <c r="O237" i="22"/>
  <c r="P90" i="22"/>
  <c r="P106" i="22"/>
  <c r="P122" i="22"/>
  <c r="P146" i="22"/>
  <c r="P162" i="22"/>
  <c r="P178" i="22"/>
  <c r="P186" i="22"/>
  <c r="P206" i="22"/>
  <c r="P210" i="22"/>
  <c r="P214" i="22"/>
  <c r="P218" i="22"/>
  <c r="P222" i="22"/>
  <c r="P226" i="22"/>
  <c r="P230" i="22"/>
  <c r="P234" i="22"/>
  <c r="P238" i="22"/>
  <c r="P246" i="22"/>
  <c r="P250" i="22"/>
  <c r="P254" i="22"/>
  <c r="P258" i="22"/>
  <c r="P262" i="22"/>
  <c r="P266" i="22"/>
  <c r="P270" i="22"/>
  <c r="P274" i="22"/>
  <c r="P89" i="22"/>
  <c r="P105" i="22"/>
  <c r="P121" i="22"/>
  <c r="P137" i="22"/>
  <c r="P161" i="22"/>
  <c r="P169" i="22"/>
  <c r="P185" i="22"/>
  <c r="P201" i="22"/>
  <c r="P217" i="22"/>
  <c r="P233" i="22"/>
  <c r="P241" i="22"/>
  <c r="O101" i="22"/>
  <c r="O117" i="22"/>
  <c r="O133" i="22"/>
  <c r="O149" i="22"/>
  <c r="O165" i="22"/>
  <c r="O173" i="22"/>
  <c r="O181" i="22"/>
  <c r="O189" i="22"/>
  <c r="O197" i="22"/>
  <c r="O205" i="22"/>
  <c r="O213" i="22"/>
  <c r="O221" i="22"/>
  <c r="O229" i="22"/>
  <c r="O249" i="22"/>
  <c r="P86" i="22"/>
  <c r="P102" i="22"/>
  <c r="P118" i="22"/>
  <c r="P126" i="22"/>
  <c r="P150" i="22"/>
  <c r="P158" i="22"/>
  <c r="P174" i="22"/>
  <c r="P202" i="22"/>
  <c r="O90" i="22"/>
  <c r="O98" i="22"/>
  <c r="O110" i="22"/>
  <c r="O118" i="22"/>
  <c r="O134" i="22"/>
  <c r="O226" i="22"/>
  <c r="O230" i="22"/>
  <c r="O234" i="22"/>
  <c r="O238" i="22"/>
  <c r="O246" i="22"/>
  <c r="O250" i="22"/>
  <c r="P101" i="22"/>
  <c r="P109" i="22"/>
  <c r="P125" i="22"/>
  <c r="P149" i="22"/>
  <c r="P157" i="22"/>
  <c r="P181" i="22"/>
  <c r="P189" i="22"/>
  <c r="P213" i="22"/>
  <c r="P221" i="22"/>
  <c r="O93" i="22"/>
  <c r="O109" i="22"/>
  <c r="O125" i="22"/>
  <c r="O141" i="22"/>
  <c r="O157" i="22"/>
  <c r="O245" i="22"/>
  <c r="O253" i="22"/>
  <c r="P98" i="22"/>
  <c r="P114" i="22"/>
  <c r="P130" i="22"/>
  <c r="P138" i="22"/>
  <c r="P154" i="22"/>
  <c r="P170" i="22"/>
  <c r="P194" i="22"/>
  <c r="O86" i="22"/>
  <c r="O102" i="22"/>
  <c r="O114" i="22"/>
  <c r="O126" i="22"/>
  <c r="O130" i="22"/>
  <c r="O142" i="22"/>
  <c r="O146" i="22"/>
  <c r="O154" i="22"/>
  <c r="O158" i="22"/>
  <c r="O162" i="22"/>
  <c r="O170" i="22"/>
  <c r="O174" i="22"/>
  <c r="O178" i="22"/>
  <c r="O182" i="22"/>
  <c r="O186" i="22"/>
  <c r="O190" i="22"/>
  <c r="O194" i="22"/>
  <c r="O198" i="22"/>
  <c r="O202" i="22"/>
  <c r="O206" i="22"/>
  <c r="O210" i="22"/>
  <c r="O214" i="22"/>
  <c r="O218" i="22"/>
  <c r="O222" i="22"/>
  <c r="P93" i="22"/>
  <c r="P117" i="22"/>
  <c r="P133" i="22"/>
  <c r="P141" i="22"/>
  <c r="P165" i="22"/>
  <c r="P173" i="22"/>
  <c r="P197" i="22"/>
  <c r="P205" i="22"/>
  <c r="P229" i="22"/>
  <c r="P237" i="22"/>
  <c r="P245" i="22"/>
  <c r="P253" i="22"/>
  <c r="O97" i="22"/>
  <c r="O121" i="22"/>
  <c r="O137" i="22"/>
  <c r="O153" i="22"/>
  <c r="O169" i="22"/>
  <c r="O185" i="22"/>
  <c r="O201" i="22"/>
  <c r="O225" i="22"/>
  <c r="O233" i="22"/>
  <c r="O241" i="22"/>
  <c r="P94" i="22"/>
  <c r="P110" i="22"/>
  <c r="P134" i="22"/>
  <c r="P142" i="22"/>
  <c r="P166" i="22"/>
  <c r="P182" i="22"/>
  <c r="P190" i="22"/>
  <c r="P198" i="22"/>
  <c r="O94" i="22"/>
  <c r="O106" i="22"/>
  <c r="O122" i="22"/>
  <c r="O138" i="22"/>
  <c r="O150" i="22"/>
  <c r="O166" i="22"/>
  <c r="P275" i="22"/>
  <c r="P269" i="22"/>
  <c r="P273" i="22"/>
  <c r="O273" i="22"/>
  <c r="O266" i="22"/>
  <c r="O270" i="22"/>
  <c r="O274" i="22"/>
  <c r="O275" i="22"/>
  <c r="O269" i="22"/>
  <c r="P257" i="22"/>
  <c r="P261" i="22"/>
  <c r="P265" i="22"/>
  <c r="O254" i="22"/>
  <c r="O258" i="22"/>
  <c r="O262" i="22"/>
  <c r="O261" i="22"/>
  <c r="O257" i="22"/>
  <c r="O265" i="22"/>
  <c r="P242" i="22"/>
  <c r="O242" i="22"/>
  <c r="P103" i="22"/>
  <c r="P119" i="22"/>
  <c r="P135" i="22"/>
  <c r="P155" i="22"/>
  <c r="P175" i="22"/>
  <c r="P195" i="22"/>
  <c r="P215" i="22"/>
  <c r="P235" i="22"/>
  <c r="P255" i="22"/>
  <c r="O95" i="22"/>
  <c r="O127" i="22"/>
  <c r="O155" i="22"/>
  <c r="O163" i="22"/>
  <c r="O175" i="22"/>
  <c r="O179" i="22"/>
  <c r="O195" i="22"/>
  <c r="O207" i="22"/>
  <c r="O215" i="22"/>
  <c r="O223" i="22"/>
  <c r="O235" i="22"/>
  <c r="O239" i="22"/>
  <c r="O247" i="22"/>
  <c r="O251" i="22"/>
  <c r="O259" i="22"/>
  <c r="O267" i="22"/>
  <c r="P88" i="22"/>
  <c r="P92" i="22"/>
  <c r="P96" i="22"/>
  <c r="P100" i="22"/>
  <c r="P104" i="22"/>
  <c r="P108" i="22"/>
  <c r="P112" i="22"/>
  <c r="P116" i="22"/>
  <c r="P120" i="22"/>
  <c r="P124" i="22"/>
  <c r="P128" i="22"/>
  <c r="P132" i="22"/>
  <c r="P136" i="22"/>
  <c r="P140" i="22"/>
  <c r="P144" i="22"/>
  <c r="P148" i="22"/>
  <c r="P152" i="22"/>
  <c r="P156" i="22"/>
  <c r="P160" i="22"/>
  <c r="P164" i="22"/>
  <c r="P168" i="22"/>
  <c r="P172" i="22"/>
  <c r="P176" i="22"/>
  <c r="P180" i="22"/>
  <c r="P184" i="22"/>
  <c r="P188" i="22"/>
  <c r="P192" i="22"/>
  <c r="P196" i="22"/>
  <c r="P200" i="22"/>
  <c r="P204" i="22"/>
  <c r="P208" i="22"/>
  <c r="P212" i="22"/>
  <c r="P216" i="22"/>
  <c r="P220" i="22"/>
  <c r="P224" i="22"/>
  <c r="P228" i="22"/>
  <c r="P232" i="22"/>
  <c r="P236" i="22"/>
  <c r="P240" i="22"/>
  <c r="P244" i="22"/>
  <c r="P248" i="22"/>
  <c r="P252" i="22"/>
  <c r="P256" i="22"/>
  <c r="P260" i="22"/>
  <c r="P264" i="22"/>
  <c r="P268" i="22"/>
  <c r="P272" i="22"/>
  <c r="P87" i="22"/>
  <c r="P99" i="22"/>
  <c r="P115" i="22"/>
  <c r="P131" i="22"/>
  <c r="P147" i="22"/>
  <c r="P163" i="22"/>
  <c r="P179" i="22"/>
  <c r="P191" i="22"/>
  <c r="P203" i="22"/>
  <c r="P219" i="22"/>
  <c r="P231" i="22"/>
  <c r="P247" i="22"/>
  <c r="P259" i="22"/>
  <c r="P271" i="22"/>
  <c r="O103" i="22"/>
  <c r="O115" i="22"/>
  <c r="O131" i="22"/>
  <c r="O143" i="22"/>
  <c r="O159" i="22"/>
  <c r="O167" i="22"/>
  <c r="O171" i="22"/>
  <c r="O183" i="22"/>
  <c r="O187" i="22"/>
  <c r="O191" i="22"/>
  <c r="O199" i="22"/>
  <c r="O203" i="22"/>
  <c r="O211" i="22"/>
  <c r="O219" i="22"/>
  <c r="O227" i="22"/>
  <c r="O231" i="22"/>
  <c r="O243" i="22"/>
  <c r="O255" i="22"/>
  <c r="O263" i="22"/>
  <c r="O271" i="22"/>
  <c r="O88" i="22"/>
  <c r="O92" i="22"/>
  <c r="O96" i="22"/>
  <c r="O100" i="22"/>
  <c r="O104" i="22"/>
  <c r="O108" i="22"/>
  <c r="O112" i="22"/>
  <c r="O116" i="22"/>
  <c r="O120" i="22"/>
  <c r="O124" i="22"/>
  <c r="O128" i="22"/>
  <c r="O132" i="22"/>
  <c r="O136" i="22"/>
  <c r="O140" i="22"/>
  <c r="O144" i="22"/>
  <c r="O148" i="22"/>
  <c r="O152" i="22"/>
  <c r="O156" i="22"/>
  <c r="O160" i="22"/>
  <c r="O164" i="22"/>
  <c r="O168" i="22"/>
  <c r="O172" i="22"/>
  <c r="O176" i="22"/>
  <c r="O180" i="22"/>
  <c r="O184" i="22"/>
  <c r="O188" i="22"/>
  <c r="O192" i="22"/>
  <c r="O196" i="22"/>
  <c r="O200" i="22"/>
  <c r="O204" i="22"/>
  <c r="O208" i="22"/>
  <c r="O212" i="22"/>
  <c r="O216" i="22"/>
  <c r="O220" i="22"/>
  <c r="O224" i="22"/>
  <c r="O228" i="22"/>
  <c r="O232" i="22"/>
  <c r="O236" i="22"/>
  <c r="O240" i="22"/>
  <c r="O244" i="22"/>
  <c r="O248" i="22"/>
  <c r="O252" i="22"/>
  <c r="O256" i="22"/>
  <c r="O260" i="22"/>
  <c r="O264" i="22"/>
  <c r="O268" i="22"/>
  <c r="O272" i="22"/>
  <c r="P95" i="22"/>
  <c r="P111" i="22"/>
  <c r="P127" i="22"/>
  <c r="P143" i="22"/>
  <c r="P159" i="22"/>
  <c r="P171" i="22"/>
  <c r="P183" i="22"/>
  <c r="P199" i="22"/>
  <c r="P211" i="22"/>
  <c r="P227" i="22"/>
  <c r="P239" i="22"/>
  <c r="P251" i="22"/>
  <c r="P267" i="22"/>
  <c r="O87" i="22"/>
  <c r="O99" i="22"/>
  <c r="O111" i="22"/>
  <c r="O123" i="22"/>
  <c r="O135" i="22"/>
  <c r="O147" i="22"/>
  <c r="P91" i="22"/>
  <c r="P107" i="22"/>
  <c r="P123" i="22"/>
  <c r="P139" i="22"/>
  <c r="P151" i="22"/>
  <c r="P167" i="22"/>
  <c r="P187" i="22"/>
  <c r="P207" i="22"/>
  <c r="P223" i="22"/>
  <c r="P243" i="22"/>
  <c r="P263" i="22"/>
  <c r="O91" i="22"/>
  <c r="O107" i="22"/>
  <c r="O119" i="22"/>
  <c r="O139" i="22"/>
  <c r="O151" i="22"/>
  <c r="S254" i="22"/>
  <c r="S255" i="22"/>
  <c r="S256" i="22"/>
  <c r="S257" i="22"/>
  <c r="S258" i="22"/>
  <c r="S259" i="22"/>
  <c r="S260" i="22"/>
  <c r="S261" i="22"/>
  <c r="S262" i="22"/>
  <c r="S263" i="22"/>
  <c r="S264" i="22"/>
  <c r="S265" i="22"/>
  <c r="S266" i="22"/>
  <c r="S267" i="22"/>
  <c r="L113" i="21" l="1"/>
  <c r="K113" i="21"/>
  <c r="H113" i="21"/>
  <c r="F113" i="21"/>
  <c r="G113" i="21"/>
  <c r="E113" i="21"/>
  <c r="L112" i="21"/>
  <c r="K112" i="21"/>
  <c r="H112" i="21"/>
  <c r="F112" i="21"/>
  <c r="G112" i="21"/>
  <c r="E112" i="21"/>
  <c r="L111" i="21"/>
  <c r="K111" i="21"/>
  <c r="H111" i="21"/>
  <c r="F111" i="21"/>
  <c r="G111" i="21"/>
  <c r="E111" i="21"/>
  <c r="L110" i="21"/>
  <c r="K110" i="21"/>
  <c r="H110" i="21"/>
  <c r="F110" i="21"/>
  <c r="G110" i="21"/>
  <c r="E110" i="21"/>
  <c r="L109" i="21"/>
  <c r="K109" i="21"/>
  <c r="H109" i="21"/>
  <c r="F109" i="21"/>
  <c r="G109" i="21"/>
  <c r="E109" i="21"/>
  <c r="L108" i="21"/>
  <c r="K108" i="21"/>
  <c r="H108" i="21"/>
  <c r="F108" i="21"/>
  <c r="G108" i="21"/>
  <c r="E108" i="21"/>
  <c r="L107" i="21"/>
  <c r="L18" i="25" s="1"/>
  <c r="K107" i="21"/>
  <c r="L17" i="25" s="1"/>
  <c r="H107" i="21"/>
  <c r="L16" i="25" s="1"/>
  <c r="F107" i="21"/>
  <c r="L14" i="25" s="1"/>
  <c r="G107" i="21"/>
  <c r="L15" i="25" s="1"/>
  <c r="E107" i="21"/>
  <c r="B67" i="24" s="1"/>
  <c r="L106" i="21"/>
  <c r="K18" i="25" s="1"/>
  <c r="K106" i="21"/>
  <c r="K17" i="25" s="1"/>
  <c r="H106" i="21"/>
  <c r="K16" i="25" s="1"/>
  <c r="F106" i="21"/>
  <c r="K14" i="25" s="1"/>
  <c r="G106" i="21"/>
  <c r="K15" i="25" s="1"/>
  <c r="E106" i="21"/>
  <c r="B66" i="24" s="1"/>
  <c r="L105" i="21"/>
  <c r="J18" i="25" s="1"/>
  <c r="F38" i="25" s="1"/>
  <c r="K105" i="21"/>
  <c r="J17" i="25" s="1"/>
  <c r="F37" i="25" s="1"/>
  <c r="H105" i="21"/>
  <c r="J16" i="25" s="1"/>
  <c r="F35" i="25" s="1"/>
  <c r="F105" i="21"/>
  <c r="J14" i="25" s="1"/>
  <c r="F33" i="25" s="1"/>
  <c r="G105" i="21"/>
  <c r="J15" i="25" s="1"/>
  <c r="F34" i="25" s="1"/>
  <c r="E105" i="21"/>
  <c r="L104" i="21"/>
  <c r="I18" i="25" s="1"/>
  <c r="E38" i="25" s="1"/>
  <c r="K104" i="21"/>
  <c r="I17" i="25" s="1"/>
  <c r="E37" i="25" s="1"/>
  <c r="H104" i="21"/>
  <c r="I16" i="25" s="1"/>
  <c r="E35" i="25" s="1"/>
  <c r="F104" i="21"/>
  <c r="I14" i="25" s="1"/>
  <c r="E33" i="25" s="1"/>
  <c r="G104" i="21"/>
  <c r="I15" i="25" s="1"/>
  <c r="E34" i="25" s="1"/>
  <c r="E104" i="21"/>
  <c r="L103" i="21"/>
  <c r="H18" i="25" s="1"/>
  <c r="D38" i="25" s="1"/>
  <c r="K103" i="21"/>
  <c r="H17" i="25" s="1"/>
  <c r="D37" i="25" s="1"/>
  <c r="H103" i="21"/>
  <c r="H16" i="25" s="1"/>
  <c r="D35" i="25" s="1"/>
  <c r="F103" i="21"/>
  <c r="H14" i="25" s="1"/>
  <c r="D33" i="25" s="1"/>
  <c r="G103" i="21"/>
  <c r="H15" i="25" s="1"/>
  <c r="D34" i="25" s="1"/>
  <c r="E103" i="21"/>
  <c r="L102" i="21"/>
  <c r="G18" i="25" s="1"/>
  <c r="C38" i="25" s="1"/>
  <c r="K102" i="21"/>
  <c r="G17" i="25" s="1"/>
  <c r="C37" i="25" s="1"/>
  <c r="H102" i="21"/>
  <c r="G16" i="25" s="1"/>
  <c r="C35" i="25" s="1"/>
  <c r="F102" i="21"/>
  <c r="G14" i="25" s="1"/>
  <c r="C33" i="25" s="1"/>
  <c r="G102" i="21"/>
  <c r="G15" i="25" s="1"/>
  <c r="C34" i="25" s="1"/>
  <c r="E102" i="21"/>
  <c r="L101" i="21"/>
  <c r="F18" i="25" s="1"/>
  <c r="K101" i="21"/>
  <c r="F17" i="25" s="1"/>
  <c r="H101" i="21"/>
  <c r="F16" i="25" s="1"/>
  <c r="F101" i="21"/>
  <c r="F14" i="25" s="1"/>
  <c r="G101" i="21"/>
  <c r="F15" i="25" s="1"/>
  <c r="E101" i="21"/>
  <c r="L100" i="21"/>
  <c r="E18" i="25" s="1"/>
  <c r="K100" i="21"/>
  <c r="E17" i="25" s="1"/>
  <c r="H100" i="21"/>
  <c r="E16" i="25" s="1"/>
  <c r="F100" i="21"/>
  <c r="E14" i="25" s="1"/>
  <c r="G100" i="21"/>
  <c r="E15" i="25" s="1"/>
  <c r="E100" i="21"/>
  <c r="L99" i="21"/>
  <c r="D18" i="25" s="1"/>
  <c r="K99" i="21"/>
  <c r="D17" i="25" s="1"/>
  <c r="H99" i="21"/>
  <c r="D16" i="25" s="1"/>
  <c r="F99" i="21"/>
  <c r="D14" i="25" s="1"/>
  <c r="G99" i="21"/>
  <c r="D15" i="25" s="1"/>
  <c r="E99" i="21"/>
  <c r="L98" i="21"/>
  <c r="C18" i="25" s="1"/>
  <c r="K98" i="21"/>
  <c r="C17" i="25" s="1"/>
  <c r="H98" i="21"/>
  <c r="C16" i="25" s="1"/>
  <c r="F98" i="21"/>
  <c r="C14" i="25" s="1"/>
  <c r="G98" i="21"/>
  <c r="C15" i="25" s="1"/>
  <c r="E98" i="21"/>
  <c r="L97" i="21"/>
  <c r="K97" i="21"/>
  <c r="H97" i="21"/>
  <c r="F97" i="21"/>
  <c r="G97" i="21"/>
  <c r="E97" i="21"/>
  <c r="B57" i="24" s="1"/>
  <c r="L96" i="21"/>
  <c r="K96" i="21"/>
  <c r="H96" i="21"/>
  <c r="F96" i="21"/>
  <c r="G96" i="21"/>
  <c r="E96" i="21"/>
  <c r="B56" i="24" s="1"/>
  <c r="L95" i="21"/>
  <c r="K95" i="21"/>
  <c r="H95" i="21"/>
  <c r="F95" i="21"/>
  <c r="G95" i="21"/>
  <c r="E95" i="21"/>
  <c r="B55" i="24" s="1"/>
  <c r="L94" i="21"/>
  <c r="K94" i="21"/>
  <c r="H94" i="21"/>
  <c r="F94" i="21"/>
  <c r="G94" i="21"/>
  <c r="E94" i="21"/>
  <c r="B54" i="24" s="1"/>
  <c r="L93" i="21"/>
  <c r="K93" i="21"/>
  <c r="H93" i="21"/>
  <c r="F93" i="21"/>
  <c r="G93" i="21"/>
  <c r="E93" i="21"/>
  <c r="B53" i="24" s="1"/>
  <c r="L92" i="21"/>
  <c r="K92" i="21"/>
  <c r="H92" i="21"/>
  <c r="F92" i="21"/>
  <c r="G92" i="21"/>
  <c r="E92" i="21"/>
  <c r="B52" i="24" s="1"/>
  <c r="L91" i="21"/>
  <c r="K91" i="21"/>
  <c r="H91" i="21"/>
  <c r="F91" i="21"/>
  <c r="G91" i="21"/>
  <c r="E91" i="21"/>
  <c r="B51" i="24" s="1"/>
  <c r="L90" i="21"/>
  <c r="K90" i="21"/>
  <c r="H90" i="21"/>
  <c r="F90" i="21"/>
  <c r="G90" i="21"/>
  <c r="E90" i="21"/>
  <c r="B50" i="24" s="1"/>
  <c r="L89" i="21"/>
  <c r="K89" i="21"/>
  <c r="H89" i="21"/>
  <c r="F89" i="21"/>
  <c r="G89" i="21"/>
  <c r="E89" i="21"/>
  <c r="B49" i="24" s="1"/>
  <c r="L88" i="21"/>
  <c r="K88" i="21"/>
  <c r="H88" i="21"/>
  <c r="F88" i="21"/>
  <c r="G88" i="21"/>
  <c r="E88" i="21"/>
  <c r="B48" i="24" s="1"/>
  <c r="L87" i="21"/>
  <c r="K87" i="21"/>
  <c r="H87" i="21"/>
  <c r="F87" i="21"/>
  <c r="G87" i="21"/>
  <c r="E87" i="21"/>
  <c r="B47" i="24" s="1"/>
  <c r="L86" i="21"/>
  <c r="K86" i="21"/>
  <c r="H86" i="21"/>
  <c r="F86" i="21"/>
  <c r="G86" i="21"/>
  <c r="E86" i="21"/>
  <c r="B46" i="24" s="1"/>
  <c r="L85" i="21"/>
  <c r="K85" i="21"/>
  <c r="H85" i="21"/>
  <c r="F85" i="21"/>
  <c r="G85" i="21"/>
  <c r="E85" i="21"/>
  <c r="B45" i="24" s="1"/>
  <c r="L84" i="21"/>
  <c r="K84" i="21"/>
  <c r="H84" i="21"/>
  <c r="F84" i="21"/>
  <c r="G84" i="21"/>
  <c r="E84" i="21"/>
  <c r="B44" i="24" s="1"/>
  <c r="L83" i="21"/>
  <c r="K83" i="21"/>
  <c r="H83" i="21"/>
  <c r="F83" i="21"/>
  <c r="G83" i="21"/>
  <c r="E83" i="21"/>
  <c r="B43" i="24" s="1"/>
  <c r="L82" i="21"/>
  <c r="K82" i="21"/>
  <c r="H82" i="21"/>
  <c r="F82" i="21"/>
  <c r="G82" i="21"/>
  <c r="E82" i="21"/>
  <c r="B42" i="24" s="1"/>
  <c r="L81" i="21"/>
  <c r="K81" i="21"/>
  <c r="H81" i="21"/>
  <c r="F81" i="21"/>
  <c r="G81" i="21"/>
  <c r="E81" i="21"/>
  <c r="B41" i="24" s="1"/>
  <c r="L80" i="21"/>
  <c r="K80" i="21"/>
  <c r="H80" i="21"/>
  <c r="F80" i="21"/>
  <c r="G80" i="21"/>
  <c r="E80" i="21"/>
  <c r="B40" i="24" s="1"/>
  <c r="L79" i="21"/>
  <c r="K79" i="21"/>
  <c r="H79" i="21"/>
  <c r="F79" i="21"/>
  <c r="G79" i="21"/>
  <c r="E79" i="21"/>
  <c r="B39" i="24" s="1"/>
  <c r="L78" i="21"/>
  <c r="K78" i="21"/>
  <c r="H78" i="21"/>
  <c r="F78" i="21"/>
  <c r="G78" i="21"/>
  <c r="E78" i="21"/>
  <c r="B38" i="24" s="1"/>
  <c r="L77" i="21"/>
  <c r="K77" i="21"/>
  <c r="H77" i="21"/>
  <c r="F77" i="21"/>
  <c r="G77" i="21"/>
  <c r="E77" i="21"/>
  <c r="B37" i="24" s="1"/>
  <c r="L76" i="21"/>
  <c r="K76" i="21"/>
  <c r="H76" i="21"/>
  <c r="F76" i="21"/>
  <c r="G76" i="21"/>
  <c r="E76" i="21"/>
  <c r="B36" i="24" s="1"/>
  <c r="L75" i="21"/>
  <c r="K75" i="21"/>
  <c r="H75" i="21"/>
  <c r="F75" i="21"/>
  <c r="G75" i="21"/>
  <c r="E75" i="21"/>
  <c r="B35" i="24" s="1"/>
  <c r="L74" i="21"/>
  <c r="K74" i="21"/>
  <c r="H74" i="21"/>
  <c r="F74" i="21"/>
  <c r="G74" i="21"/>
  <c r="E74" i="21"/>
  <c r="B34" i="24" s="1"/>
  <c r="L73" i="21"/>
  <c r="K73" i="21"/>
  <c r="H73" i="21"/>
  <c r="F73" i="21"/>
  <c r="G73" i="21"/>
  <c r="E73" i="21"/>
  <c r="B33" i="24" s="1"/>
  <c r="L72" i="21"/>
  <c r="K72" i="21"/>
  <c r="H72" i="21"/>
  <c r="F72" i="21"/>
  <c r="G72" i="21"/>
  <c r="E72" i="21"/>
  <c r="B32" i="24" s="1"/>
  <c r="L71" i="21"/>
  <c r="K71" i="21"/>
  <c r="H71" i="21"/>
  <c r="F71" i="21"/>
  <c r="G71" i="21"/>
  <c r="E71" i="21"/>
  <c r="B31" i="24" s="1"/>
  <c r="L70" i="21"/>
  <c r="K70" i="21"/>
  <c r="H70" i="21"/>
  <c r="F70" i="21"/>
  <c r="G70" i="21"/>
  <c r="E70" i="21"/>
  <c r="B30" i="24" s="1"/>
  <c r="L69" i="21"/>
  <c r="K69" i="21"/>
  <c r="H69" i="21"/>
  <c r="F69" i="21"/>
  <c r="G69" i="21"/>
  <c r="E69" i="21"/>
  <c r="B29" i="24" s="1"/>
  <c r="L68" i="21"/>
  <c r="K68" i="21"/>
  <c r="H68" i="21"/>
  <c r="F68" i="21"/>
  <c r="G68" i="21"/>
  <c r="E68" i="21"/>
  <c r="B28" i="24" s="1"/>
  <c r="L67" i="21"/>
  <c r="K67" i="21"/>
  <c r="H67" i="21"/>
  <c r="F67" i="21"/>
  <c r="G67" i="21"/>
  <c r="E67" i="21"/>
  <c r="B27" i="24" s="1"/>
  <c r="L66" i="21"/>
  <c r="K66" i="21"/>
  <c r="H66" i="21"/>
  <c r="F66" i="21"/>
  <c r="G66" i="21"/>
  <c r="E66" i="21"/>
  <c r="B26" i="24" s="1"/>
  <c r="L65" i="21"/>
  <c r="K65" i="21"/>
  <c r="H65" i="21"/>
  <c r="F65" i="21"/>
  <c r="G65" i="21"/>
  <c r="E65" i="21"/>
  <c r="B25" i="24" s="1"/>
  <c r="L64" i="21"/>
  <c r="K64" i="21"/>
  <c r="H64" i="21"/>
  <c r="F64" i="21"/>
  <c r="G64" i="21"/>
  <c r="E64" i="21"/>
  <c r="B24" i="24" s="1"/>
  <c r="L63" i="21"/>
  <c r="K63" i="21"/>
  <c r="H63" i="21"/>
  <c r="F63" i="21"/>
  <c r="G63" i="21"/>
  <c r="E63" i="21"/>
  <c r="B23" i="24" s="1"/>
  <c r="L62" i="21"/>
  <c r="K62" i="21"/>
  <c r="H62" i="21"/>
  <c r="F62" i="21"/>
  <c r="G62" i="21"/>
  <c r="E62" i="21"/>
  <c r="B22" i="24" s="1"/>
  <c r="L61" i="21"/>
  <c r="K61" i="21"/>
  <c r="H61" i="21"/>
  <c r="F61" i="21"/>
  <c r="G61" i="21"/>
  <c r="E61" i="21"/>
  <c r="B21" i="24" s="1"/>
  <c r="L60" i="21"/>
  <c r="K60" i="21"/>
  <c r="H60" i="21"/>
  <c r="F60" i="21"/>
  <c r="G60" i="21"/>
  <c r="E60" i="21"/>
  <c r="B20" i="24" s="1"/>
  <c r="L59" i="21"/>
  <c r="K59" i="21"/>
  <c r="H59" i="21"/>
  <c r="F59" i="21"/>
  <c r="G59" i="21"/>
  <c r="E59" i="21"/>
  <c r="B19" i="24" s="1"/>
  <c r="L58" i="21"/>
  <c r="K58" i="21"/>
  <c r="H58" i="21"/>
  <c r="F58" i="21"/>
  <c r="G58" i="21"/>
  <c r="E58" i="21"/>
  <c r="B18" i="24" s="1"/>
  <c r="L57" i="21"/>
  <c r="K57" i="21"/>
  <c r="H57" i="21"/>
  <c r="F57" i="21"/>
  <c r="G57" i="21"/>
  <c r="E57" i="21"/>
  <c r="B17" i="24" s="1"/>
  <c r="L56" i="21"/>
  <c r="K56" i="21"/>
  <c r="H56" i="21"/>
  <c r="F56" i="21"/>
  <c r="G56" i="21"/>
  <c r="E56" i="21"/>
  <c r="B16" i="24" s="1"/>
  <c r="L55" i="21"/>
  <c r="K55" i="21"/>
  <c r="H55" i="21"/>
  <c r="F55" i="21"/>
  <c r="G55" i="21"/>
  <c r="E55" i="21"/>
  <c r="B15" i="24" s="1"/>
  <c r="L54" i="21"/>
  <c r="K54" i="21"/>
  <c r="H54" i="21"/>
  <c r="F54" i="21"/>
  <c r="G54" i="21"/>
  <c r="E54" i="21"/>
  <c r="B14" i="24" s="1"/>
  <c r="L53" i="21"/>
  <c r="K53" i="21"/>
  <c r="H53" i="21"/>
  <c r="F53" i="21"/>
  <c r="G53" i="21"/>
  <c r="E53" i="21"/>
  <c r="B13" i="24" s="1"/>
  <c r="L52" i="21"/>
  <c r="K52" i="21"/>
  <c r="H52" i="21"/>
  <c r="F52" i="21"/>
  <c r="G52" i="21"/>
  <c r="E52" i="21"/>
  <c r="B12" i="24" s="1"/>
  <c r="L51" i="21"/>
  <c r="K51" i="21"/>
  <c r="H51" i="21"/>
  <c r="F51" i="21"/>
  <c r="G51" i="21"/>
  <c r="E51" i="21"/>
  <c r="B11" i="24" s="1"/>
  <c r="L50" i="21"/>
  <c r="K50" i="21"/>
  <c r="H50" i="21"/>
  <c r="F50" i="21"/>
  <c r="G50" i="21"/>
  <c r="E50" i="21"/>
  <c r="B10" i="24" s="1"/>
  <c r="L49" i="21"/>
  <c r="K49" i="21"/>
  <c r="H49" i="21"/>
  <c r="F49" i="21"/>
  <c r="G49" i="21"/>
  <c r="E49" i="21"/>
  <c r="B9" i="24" s="1"/>
  <c r="L48" i="21"/>
  <c r="K48" i="21"/>
  <c r="H48" i="21"/>
  <c r="F48" i="21"/>
  <c r="G48" i="21"/>
  <c r="E48" i="21"/>
  <c r="B8" i="24" s="1"/>
  <c r="L47" i="21"/>
  <c r="K47" i="21"/>
  <c r="H47" i="21"/>
  <c r="F47" i="21"/>
  <c r="G47" i="21"/>
  <c r="E47" i="21"/>
  <c r="B7" i="24" s="1"/>
  <c r="L46" i="21"/>
  <c r="K46" i="21"/>
  <c r="H46" i="21"/>
  <c r="F46" i="21"/>
  <c r="G46" i="21"/>
  <c r="E46" i="21"/>
  <c r="B6" i="24" s="1"/>
  <c r="L45" i="21"/>
  <c r="K45" i="21"/>
  <c r="H45" i="21"/>
  <c r="F45" i="21"/>
  <c r="G45" i="21"/>
  <c r="E45" i="21"/>
  <c r="B5" i="24" s="1"/>
  <c r="C9" i="24" s="1"/>
  <c r="L44" i="21"/>
  <c r="K44" i="21"/>
  <c r="H44" i="21"/>
  <c r="F44" i="21"/>
  <c r="G44" i="21"/>
  <c r="E44" i="21"/>
  <c r="B4" i="24" s="1"/>
  <c r="L43" i="21"/>
  <c r="K43" i="21"/>
  <c r="H43" i="21"/>
  <c r="F43" i="21"/>
  <c r="G43" i="21"/>
  <c r="E43" i="21"/>
  <c r="B3" i="24" s="1"/>
  <c r="L42" i="21"/>
  <c r="K42" i="21"/>
  <c r="H42" i="21"/>
  <c r="F42" i="21"/>
  <c r="G42" i="21"/>
  <c r="E42" i="21"/>
  <c r="B2" i="24" s="1"/>
  <c r="L41" i="21"/>
  <c r="K41" i="21"/>
  <c r="H41" i="21"/>
  <c r="F41" i="21"/>
  <c r="G41" i="21"/>
  <c r="E41" i="21"/>
  <c r="L40" i="21"/>
  <c r="K40" i="21"/>
  <c r="H40" i="21"/>
  <c r="F40" i="21"/>
  <c r="G40" i="21"/>
  <c r="E40" i="21"/>
  <c r="L39" i="21"/>
  <c r="K39" i="21"/>
  <c r="H39" i="21"/>
  <c r="F39" i="21"/>
  <c r="G39" i="21"/>
  <c r="E39" i="21"/>
  <c r="L38" i="21"/>
  <c r="K38" i="21"/>
  <c r="H38" i="21"/>
  <c r="F38" i="21"/>
  <c r="G38" i="21"/>
  <c r="E38" i="21"/>
  <c r="L37" i="21"/>
  <c r="K37" i="21"/>
  <c r="H37" i="21"/>
  <c r="F37" i="21"/>
  <c r="G37" i="21"/>
  <c r="E37" i="21"/>
  <c r="L36" i="21"/>
  <c r="K36" i="21"/>
  <c r="H36" i="21"/>
  <c r="F36" i="21"/>
  <c r="G36" i="21"/>
  <c r="E36" i="21"/>
  <c r="L35" i="21"/>
  <c r="K35" i="21"/>
  <c r="H35" i="21"/>
  <c r="F35" i="21"/>
  <c r="G35" i="21"/>
  <c r="E35" i="21"/>
  <c r="L34" i="21"/>
  <c r="K34" i="21"/>
  <c r="H34" i="21"/>
  <c r="F34" i="21"/>
  <c r="G34" i="21"/>
  <c r="E34" i="21"/>
  <c r="L33" i="21"/>
  <c r="K33" i="21"/>
  <c r="H33" i="21"/>
  <c r="F33" i="21"/>
  <c r="G33" i="21"/>
  <c r="E33" i="21"/>
  <c r="L32" i="21"/>
  <c r="K32" i="21"/>
  <c r="H32" i="21"/>
  <c r="F32" i="21"/>
  <c r="G32" i="21"/>
  <c r="E32" i="21"/>
  <c r="L31" i="21"/>
  <c r="K31" i="21"/>
  <c r="H31" i="21"/>
  <c r="F31" i="21"/>
  <c r="G31" i="21"/>
  <c r="E31" i="21"/>
  <c r="L30" i="21"/>
  <c r="K30" i="21"/>
  <c r="H30" i="21"/>
  <c r="F30" i="21"/>
  <c r="G30" i="21"/>
  <c r="E30" i="21"/>
  <c r="L29" i="21"/>
  <c r="K29" i="21"/>
  <c r="H29" i="21"/>
  <c r="F29" i="21"/>
  <c r="G29" i="21"/>
  <c r="E29" i="21"/>
  <c r="L28" i="21"/>
  <c r="K28" i="21"/>
  <c r="H28" i="21"/>
  <c r="F28" i="21"/>
  <c r="G28" i="21"/>
  <c r="E28" i="21"/>
  <c r="L27" i="21"/>
  <c r="K27" i="21"/>
  <c r="H27" i="21"/>
  <c r="F27" i="21"/>
  <c r="G27" i="21"/>
  <c r="E27" i="21"/>
  <c r="L26" i="21"/>
  <c r="K26" i="21"/>
  <c r="H26" i="21"/>
  <c r="F26" i="21"/>
  <c r="G26" i="21"/>
  <c r="E26" i="21"/>
  <c r="L25" i="21"/>
  <c r="K25" i="21"/>
  <c r="H25" i="21"/>
  <c r="F25" i="21"/>
  <c r="G25" i="21"/>
  <c r="E25" i="21"/>
  <c r="L24" i="21"/>
  <c r="K24" i="21"/>
  <c r="H24" i="21"/>
  <c r="F24" i="21"/>
  <c r="G24" i="21"/>
  <c r="E24" i="21"/>
  <c r="L23" i="21"/>
  <c r="K23" i="21"/>
  <c r="H23" i="21"/>
  <c r="F23" i="21"/>
  <c r="G23" i="21"/>
  <c r="E23" i="21"/>
  <c r="L22" i="21"/>
  <c r="K22" i="21"/>
  <c r="H22" i="21"/>
  <c r="F22" i="21"/>
  <c r="G22" i="21"/>
  <c r="E22" i="21"/>
  <c r="L21" i="21"/>
  <c r="K21" i="21"/>
  <c r="H21" i="21"/>
  <c r="F21" i="21"/>
  <c r="G21" i="21"/>
  <c r="E21" i="21"/>
  <c r="L20" i="21"/>
  <c r="K20" i="21"/>
  <c r="H20" i="21"/>
  <c r="F20" i="21"/>
  <c r="G20" i="21"/>
  <c r="E20" i="21"/>
  <c r="L19" i="21"/>
  <c r="K19" i="21"/>
  <c r="H19" i="21"/>
  <c r="F19" i="21"/>
  <c r="G19" i="21"/>
  <c r="E19" i="21"/>
  <c r="L18" i="21"/>
  <c r="K18" i="21"/>
  <c r="H18" i="21"/>
  <c r="F18" i="21"/>
  <c r="G18" i="21"/>
  <c r="E18" i="21"/>
  <c r="L17" i="21"/>
  <c r="K17" i="21"/>
  <c r="H17" i="21"/>
  <c r="F17" i="21"/>
  <c r="G17" i="21"/>
  <c r="E17" i="21"/>
  <c r="L16" i="21"/>
  <c r="K16" i="21"/>
  <c r="H16" i="21"/>
  <c r="F16" i="21"/>
  <c r="G16" i="21"/>
  <c r="E16" i="21"/>
  <c r="L15" i="21"/>
  <c r="K15" i="21"/>
  <c r="H15" i="21"/>
  <c r="F15" i="21"/>
  <c r="G15" i="21"/>
  <c r="E15" i="21"/>
  <c r="L14" i="21"/>
  <c r="K14" i="21"/>
  <c r="H14" i="21"/>
  <c r="F14" i="21"/>
  <c r="G14" i="21"/>
  <c r="E14" i="21"/>
  <c r="L13" i="21"/>
  <c r="K13" i="21"/>
  <c r="H13" i="21"/>
  <c r="F13" i="21"/>
  <c r="G13" i="21"/>
  <c r="E13" i="21"/>
  <c r="L12" i="21"/>
  <c r="K12" i="21"/>
  <c r="H12" i="21"/>
  <c r="F12" i="21"/>
  <c r="G12" i="21"/>
  <c r="E12" i="21"/>
  <c r="L11" i="21"/>
  <c r="K11" i="21"/>
  <c r="H11" i="21"/>
  <c r="F11" i="21"/>
  <c r="G11" i="21"/>
  <c r="E11" i="21"/>
  <c r="L10" i="21"/>
  <c r="K10" i="21"/>
  <c r="H10" i="21"/>
  <c r="F10" i="21"/>
  <c r="G10" i="21"/>
  <c r="E10" i="21"/>
  <c r="L9" i="21"/>
  <c r="K9" i="21"/>
  <c r="H9" i="21"/>
  <c r="F9" i="21"/>
  <c r="G9" i="21"/>
  <c r="E9" i="21"/>
  <c r="L8" i="21"/>
  <c r="K8" i="21"/>
  <c r="H8" i="21"/>
  <c r="F8" i="21"/>
  <c r="G8" i="21"/>
  <c r="E8" i="21"/>
  <c r="L7" i="21"/>
  <c r="K7" i="21"/>
  <c r="H7" i="21"/>
  <c r="F7" i="21"/>
  <c r="G7" i="21"/>
  <c r="E7" i="21"/>
  <c r="L6" i="21"/>
  <c r="K6" i="21"/>
  <c r="H6" i="21"/>
  <c r="F6" i="21"/>
  <c r="G6" i="21"/>
  <c r="E6" i="21"/>
  <c r="L5" i="21"/>
  <c r="K5" i="21"/>
  <c r="H5" i="21"/>
  <c r="F5" i="21"/>
  <c r="G5" i="21"/>
  <c r="E5" i="21"/>
  <c r="L4" i="21"/>
  <c r="K4" i="21"/>
  <c r="H4" i="21"/>
  <c r="F4" i="21"/>
  <c r="G4" i="21"/>
  <c r="E4" i="21"/>
  <c r="L3" i="21"/>
  <c r="K3" i="21"/>
  <c r="H3" i="21"/>
  <c r="F3" i="21"/>
  <c r="G3" i="21"/>
  <c r="E3" i="21"/>
  <c r="L2" i="21"/>
  <c r="K2" i="21"/>
  <c r="H2" i="21"/>
  <c r="F2" i="21"/>
  <c r="G2" i="21"/>
  <c r="E2" i="21"/>
  <c r="C113" i="21"/>
  <c r="B113" i="21"/>
  <c r="C112" i="21"/>
  <c r="B112" i="21"/>
  <c r="C111" i="21"/>
  <c r="B111" i="21"/>
  <c r="C110" i="21"/>
  <c r="B110" i="21"/>
  <c r="B291" i="22"/>
  <c r="C291" i="22"/>
  <c r="B292" i="22"/>
  <c r="C292" i="22"/>
  <c r="B293" i="22"/>
  <c r="C293" i="22"/>
  <c r="B294" i="22"/>
  <c r="C294" i="22"/>
  <c r="B295" i="22"/>
  <c r="C295" i="22"/>
  <c r="B296" i="22"/>
  <c r="C296" i="22"/>
  <c r="B297" i="22"/>
  <c r="C297" i="22"/>
  <c r="B298" i="22"/>
  <c r="C298" i="22"/>
  <c r="B299" i="22"/>
  <c r="C299" i="22"/>
  <c r="B300" i="22"/>
  <c r="C300" i="22"/>
  <c r="B301" i="22"/>
  <c r="C301" i="22"/>
  <c r="C290" i="22"/>
  <c r="B290" i="22"/>
  <c r="F2" i="22"/>
  <c r="G2" i="22"/>
  <c r="H2" i="22"/>
  <c r="K2" i="22"/>
  <c r="L2" i="22"/>
  <c r="M2" i="22"/>
  <c r="N2" i="22"/>
  <c r="F3" i="22"/>
  <c r="G3" i="22"/>
  <c r="H3" i="22"/>
  <c r="K3" i="22"/>
  <c r="L3" i="22"/>
  <c r="M3" i="22"/>
  <c r="N3" i="22"/>
  <c r="F4" i="22"/>
  <c r="G4" i="22"/>
  <c r="H4" i="22"/>
  <c r="K4" i="22"/>
  <c r="L4" i="22"/>
  <c r="M4" i="22"/>
  <c r="N4" i="22"/>
  <c r="F5" i="22"/>
  <c r="G5" i="22"/>
  <c r="H5" i="22"/>
  <c r="K5" i="22"/>
  <c r="L5" i="22"/>
  <c r="M5" i="22"/>
  <c r="N5" i="22"/>
  <c r="F6" i="22"/>
  <c r="G6" i="22"/>
  <c r="H6" i="22"/>
  <c r="K6" i="22"/>
  <c r="L6" i="22"/>
  <c r="M6" i="22"/>
  <c r="N6" i="22"/>
  <c r="F7" i="22"/>
  <c r="G7" i="22"/>
  <c r="H7" i="22"/>
  <c r="K7" i="22"/>
  <c r="L7" i="22"/>
  <c r="M7" i="22"/>
  <c r="N7" i="22"/>
  <c r="F8" i="22"/>
  <c r="G8" i="22"/>
  <c r="H8" i="22"/>
  <c r="K8" i="22"/>
  <c r="L8" i="22"/>
  <c r="M8" i="22"/>
  <c r="N8" i="22"/>
  <c r="F9" i="22"/>
  <c r="G9" i="22"/>
  <c r="H9" i="22"/>
  <c r="K9" i="22"/>
  <c r="L9" i="22"/>
  <c r="M9" i="22"/>
  <c r="N9" i="22"/>
  <c r="F10" i="22"/>
  <c r="G10" i="22"/>
  <c r="H10" i="22"/>
  <c r="K10" i="22"/>
  <c r="L10" i="22"/>
  <c r="M10" i="22"/>
  <c r="N10" i="22"/>
  <c r="F11" i="22"/>
  <c r="G11" i="22"/>
  <c r="H11" i="22"/>
  <c r="K11" i="22"/>
  <c r="L11" i="22"/>
  <c r="M11" i="22"/>
  <c r="N11" i="22"/>
  <c r="F12" i="22"/>
  <c r="G12" i="22"/>
  <c r="H12" i="22"/>
  <c r="K12" i="22"/>
  <c r="L12" i="22"/>
  <c r="M12" i="22"/>
  <c r="N12" i="22"/>
  <c r="F13" i="22"/>
  <c r="G13" i="22"/>
  <c r="H13" i="22"/>
  <c r="K13" i="22"/>
  <c r="L13" i="22"/>
  <c r="M13" i="22"/>
  <c r="N13" i="22"/>
  <c r="F14" i="22"/>
  <c r="G14" i="22"/>
  <c r="H14" i="22"/>
  <c r="K14" i="22"/>
  <c r="L14" i="22"/>
  <c r="M14" i="22"/>
  <c r="N14" i="22"/>
  <c r="F15" i="22"/>
  <c r="G15" i="22"/>
  <c r="H15" i="22"/>
  <c r="K15" i="22"/>
  <c r="L15" i="22"/>
  <c r="M15" i="22"/>
  <c r="N15" i="22"/>
  <c r="F16" i="22"/>
  <c r="G16" i="22"/>
  <c r="H16" i="22"/>
  <c r="K16" i="22"/>
  <c r="L16" i="22"/>
  <c r="M16" i="22"/>
  <c r="N16" i="22"/>
  <c r="F17" i="22"/>
  <c r="G17" i="22"/>
  <c r="H17" i="22"/>
  <c r="K17" i="22"/>
  <c r="L17" i="22"/>
  <c r="M17" i="22"/>
  <c r="N17" i="22"/>
  <c r="F18" i="22"/>
  <c r="G18" i="22"/>
  <c r="H18" i="22"/>
  <c r="K18" i="22"/>
  <c r="L18" i="22"/>
  <c r="M18" i="22"/>
  <c r="N18" i="22"/>
  <c r="F19" i="22"/>
  <c r="G19" i="22"/>
  <c r="H19" i="22"/>
  <c r="K19" i="22"/>
  <c r="L19" i="22"/>
  <c r="M19" i="22"/>
  <c r="N19" i="22"/>
  <c r="F20" i="22"/>
  <c r="G20" i="22"/>
  <c r="H20" i="22"/>
  <c r="K20" i="22"/>
  <c r="L20" i="22"/>
  <c r="M20" i="22"/>
  <c r="N20" i="22"/>
  <c r="F21" i="22"/>
  <c r="G21" i="22"/>
  <c r="H21" i="22"/>
  <c r="K21" i="22"/>
  <c r="L21" i="22"/>
  <c r="M21" i="22"/>
  <c r="N21" i="22"/>
  <c r="F22" i="22"/>
  <c r="G22" i="22"/>
  <c r="H22" i="22"/>
  <c r="K22" i="22"/>
  <c r="L22" i="22"/>
  <c r="M22" i="22"/>
  <c r="N22" i="22"/>
  <c r="F23" i="22"/>
  <c r="G23" i="22"/>
  <c r="H23" i="22"/>
  <c r="K23" i="22"/>
  <c r="L23" i="22"/>
  <c r="M23" i="22"/>
  <c r="N23" i="22"/>
  <c r="F24" i="22"/>
  <c r="G24" i="22"/>
  <c r="H24" i="22"/>
  <c r="K24" i="22"/>
  <c r="L24" i="22"/>
  <c r="M24" i="22"/>
  <c r="N24" i="22"/>
  <c r="F25" i="22"/>
  <c r="G25" i="22"/>
  <c r="H25" i="22"/>
  <c r="K25" i="22"/>
  <c r="L25" i="22"/>
  <c r="M25" i="22"/>
  <c r="N25" i="22"/>
  <c r="F26" i="22"/>
  <c r="G26" i="22"/>
  <c r="H26" i="22"/>
  <c r="K26" i="22"/>
  <c r="L26" i="22"/>
  <c r="M26" i="22"/>
  <c r="N26" i="22"/>
  <c r="F27" i="22"/>
  <c r="G27" i="22"/>
  <c r="H27" i="22"/>
  <c r="K27" i="22"/>
  <c r="L27" i="22"/>
  <c r="M27" i="22"/>
  <c r="N27" i="22"/>
  <c r="F28" i="22"/>
  <c r="G28" i="22"/>
  <c r="H28" i="22"/>
  <c r="K28" i="22"/>
  <c r="L28" i="22"/>
  <c r="M28" i="22"/>
  <c r="N28" i="22"/>
  <c r="F29" i="22"/>
  <c r="G29" i="22"/>
  <c r="H29" i="22"/>
  <c r="K29" i="22"/>
  <c r="L29" i="22"/>
  <c r="M29" i="22"/>
  <c r="N29" i="22"/>
  <c r="F30" i="22"/>
  <c r="G30" i="22"/>
  <c r="H30" i="22"/>
  <c r="K30" i="22"/>
  <c r="L30" i="22"/>
  <c r="M30" i="22"/>
  <c r="N30" i="22"/>
  <c r="F31" i="22"/>
  <c r="G31" i="22"/>
  <c r="H31" i="22"/>
  <c r="K31" i="22"/>
  <c r="L31" i="22"/>
  <c r="M31" i="22"/>
  <c r="N31" i="22"/>
  <c r="F32" i="22"/>
  <c r="G32" i="22"/>
  <c r="H32" i="22"/>
  <c r="K32" i="22"/>
  <c r="L32" i="22"/>
  <c r="M32" i="22"/>
  <c r="N32" i="22"/>
  <c r="F33" i="22"/>
  <c r="G33" i="22"/>
  <c r="H33" i="22"/>
  <c r="K33" i="22"/>
  <c r="L33" i="22"/>
  <c r="M33" i="22"/>
  <c r="N33" i="22"/>
  <c r="F34" i="22"/>
  <c r="G34" i="22"/>
  <c r="H34" i="22"/>
  <c r="K34" i="22"/>
  <c r="L34" i="22"/>
  <c r="M34" i="22"/>
  <c r="N34" i="22"/>
  <c r="F35" i="22"/>
  <c r="G35" i="22"/>
  <c r="H35" i="22"/>
  <c r="K35" i="22"/>
  <c r="L35" i="22"/>
  <c r="M35" i="22"/>
  <c r="N35" i="22"/>
  <c r="F36" i="22"/>
  <c r="G36" i="22"/>
  <c r="H36" i="22"/>
  <c r="K36" i="22"/>
  <c r="L36" i="22"/>
  <c r="M36" i="22"/>
  <c r="N36" i="22"/>
  <c r="F37" i="22"/>
  <c r="G37" i="22"/>
  <c r="H37" i="22"/>
  <c r="K37" i="22"/>
  <c r="L37" i="22"/>
  <c r="M37" i="22"/>
  <c r="N37" i="22"/>
  <c r="F38" i="22"/>
  <c r="G38" i="22"/>
  <c r="H38" i="22"/>
  <c r="K38" i="22"/>
  <c r="L38" i="22"/>
  <c r="M38" i="22"/>
  <c r="N38" i="22"/>
  <c r="F39" i="22"/>
  <c r="G39" i="22"/>
  <c r="H39" i="22"/>
  <c r="K39" i="22"/>
  <c r="L39" i="22"/>
  <c r="M39" i="22"/>
  <c r="N39" i="22"/>
  <c r="F40" i="22"/>
  <c r="G40" i="22"/>
  <c r="H40" i="22"/>
  <c r="K40" i="22"/>
  <c r="L40" i="22"/>
  <c r="M40" i="22"/>
  <c r="N40" i="22"/>
  <c r="F41" i="22"/>
  <c r="G41" i="22"/>
  <c r="H41" i="22"/>
  <c r="K41" i="22"/>
  <c r="L41" i="22"/>
  <c r="M41" i="22"/>
  <c r="N41" i="22"/>
  <c r="F42" i="22"/>
  <c r="G42" i="22"/>
  <c r="H42" i="22"/>
  <c r="K42" i="22"/>
  <c r="L42" i="22"/>
  <c r="M42" i="22"/>
  <c r="N42" i="22"/>
  <c r="F43" i="22"/>
  <c r="G43" i="22"/>
  <c r="H43" i="22"/>
  <c r="K43" i="22"/>
  <c r="L43" i="22"/>
  <c r="M43" i="22"/>
  <c r="N43" i="22"/>
  <c r="F44" i="22"/>
  <c r="G44" i="22"/>
  <c r="H44" i="22"/>
  <c r="K44" i="22"/>
  <c r="L44" i="22"/>
  <c r="M44" i="22"/>
  <c r="N44" i="22"/>
  <c r="F45" i="22"/>
  <c r="G45" i="22"/>
  <c r="H45" i="22"/>
  <c r="K45" i="22"/>
  <c r="L45" i="22"/>
  <c r="M45" i="22"/>
  <c r="N45" i="22"/>
  <c r="F46" i="22"/>
  <c r="G46" i="22"/>
  <c r="H46" i="22"/>
  <c r="K46" i="22"/>
  <c r="L46" i="22"/>
  <c r="M46" i="22"/>
  <c r="N46" i="22"/>
  <c r="F47" i="22"/>
  <c r="G47" i="22"/>
  <c r="H47" i="22"/>
  <c r="K47" i="22"/>
  <c r="L47" i="22"/>
  <c r="M47" i="22"/>
  <c r="N47" i="22"/>
  <c r="F48" i="22"/>
  <c r="G48" i="22"/>
  <c r="H48" i="22"/>
  <c r="K48" i="22"/>
  <c r="L48" i="22"/>
  <c r="M48" i="22"/>
  <c r="N48" i="22"/>
  <c r="F49" i="22"/>
  <c r="G49" i="22"/>
  <c r="H49" i="22"/>
  <c r="K49" i="22"/>
  <c r="L49" i="22"/>
  <c r="M49" i="22"/>
  <c r="N49" i="22"/>
  <c r="F50" i="22"/>
  <c r="G50" i="22"/>
  <c r="H50" i="22"/>
  <c r="K50" i="22"/>
  <c r="L50" i="22"/>
  <c r="M50" i="22"/>
  <c r="N50" i="22"/>
  <c r="F51" i="22"/>
  <c r="G51" i="22"/>
  <c r="H51" i="22"/>
  <c r="K51" i="22"/>
  <c r="L51" i="22"/>
  <c r="M51" i="22"/>
  <c r="N51" i="22"/>
  <c r="F52" i="22"/>
  <c r="G52" i="22"/>
  <c r="H52" i="22"/>
  <c r="K52" i="22"/>
  <c r="L52" i="22"/>
  <c r="M52" i="22"/>
  <c r="N52" i="22"/>
  <c r="F53" i="22"/>
  <c r="G53" i="22"/>
  <c r="H53" i="22"/>
  <c r="K53" i="22"/>
  <c r="L53" i="22"/>
  <c r="M53" i="22"/>
  <c r="N53" i="22"/>
  <c r="F54" i="22"/>
  <c r="G54" i="22"/>
  <c r="H54" i="22"/>
  <c r="K54" i="22"/>
  <c r="L54" i="22"/>
  <c r="M54" i="22"/>
  <c r="N54" i="22"/>
  <c r="F55" i="22"/>
  <c r="G55" i="22"/>
  <c r="H55" i="22"/>
  <c r="K55" i="22"/>
  <c r="L55" i="22"/>
  <c r="M55" i="22"/>
  <c r="N55" i="22"/>
  <c r="F56" i="22"/>
  <c r="G56" i="22"/>
  <c r="H56" i="22"/>
  <c r="K56" i="22"/>
  <c r="L56" i="22"/>
  <c r="M56" i="22"/>
  <c r="N56" i="22"/>
  <c r="F57" i="22"/>
  <c r="G57" i="22"/>
  <c r="H57" i="22"/>
  <c r="K57" i="22"/>
  <c r="L57" i="22"/>
  <c r="M57" i="22"/>
  <c r="N57" i="22"/>
  <c r="F58" i="22"/>
  <c r="G58" i="22"/>
  <c r="H58" i="22"/>
  <c r="K58" i="22"/>
  <c r="L58" i="22"/>
  <c r="M58" i="22"/>
  <c r="N58" i="22"/>
  <c r="F59" i="22"/>
  <c r="G59" i="22"/>
  <c r="H59" i="22"/>
  <c r="K59" i="22"/>
  <c r="L59" i="22"/>
  <c r="M59" i="22"/>
  <c r="N59" i="22"/>
  <c r="F60" i="22"/>
  <c r="G60" i="22"/>
  <c r="H60" i="22"/>
  <c r="K60" i="22"/>
  <c r="L60" i="22"/>
  <c r="M60" i="22"/>
  <c r="N60" i="22"/>
  <c r="F61" i="22"/>
  <c r="G61" i="22"/>
  <c r="H61" i="22"/>
  <c r="K61" i="22"/>
  <c r="L61" i="22"/>
  <c r="M61" i="22"/>
  <c r="N61" i="22"/>
  <c r="F62" i="22"/>
  <c r="G62" i="22"/>
  <c r="H62" i="22"/>
  <c r="K62" i="22"/>
  <c r="L62" i="22"/>
  <c r="M62" i="22"/>
  <c r="N62" i="22"/>
  <c r="F63" i="22"/>
  <c r="G63" i="22"/>
  <c r="H63" i="22"/>
  <c r="K63" i="22"/>
  <c r="L63" i="22"/>
  <c r="M63" i="22"/>
  <c r="N63" i="22"/>
  <c r="F64" i="22"/>
  <c r="G64" i="22"/>
  <c r="H64" i="22"/>
  <c r="K64" i="22"/>
  <c r="L64" i="22"/>
  <c r="M64" i="22"/>
  <c r="N64" i="22"/>
  <c r="F65" i="22"/>
  <c r="G65" i="22"/>
  <c r="H65" i="22"/>
  <c r="K65" i="22"/>
  <c r="L65" i="22"/>
  <c r="M65" i="22"/>
  <c r="N65" i="22"/>
  <c r="F66" i="22"/>
  <c r="G66" i="22"/>
  <c r="H66" i="22"/>
  <c r="K66" i="22"/>
  <c r="L66" i="22"/>
  <c r="M66" i="22"/>
  <c r="N66" i="22"/>
  <c r="F67" i="22"/>
  <c r="G67" i="22"/>
  <c r="H67" i="22"/>
  <c r="K67" i="22"/>
  <c r="L67" i="22"/>
  <c r="M67" i="22"/>
  <c r="N67" i="22"/>
  <c r="F68" i="22"/>
  <c r="G68" i="22"/>
  <c r="H68" i="22"/>
  <c r="K68" i="22"/>
  <c r="L68" i="22"/>
  <c r="M68" i="22"/>
  <c r="N68" i="22"/>
  <c r="F69" i="22"/>
  <c r="G69" i="22"/>
  <c r="H69" i="22"/>
  <c r="K69" i="22"/>
  <c r="L69" i="22"/>
  <c r="M69" i="22"/>
  <c r="N69" i="22"/>
  <c r="F70" i="22"/>
  <c r="G70" i="22"/>
  <c r="H70" i="22"/>
  <c r="K70" i="22"/>
  <c r="L70" i="22"/>
  <c r="M70" i="22"/>
  <c r="N70" i="22"/>
  <c r="F71" i="22"/>
  <c r="G71" i="22"/>
  <c r="H71" i="22"/>
  <c r="K71" i="22"/>
  <c r="L71" i="22"/>
  <c r="M71" i="22"/>
  <c r="N71" i="22"/>
  <c r="F72" i="22"/>
  <c r="G72" i="22"/>
  <c r="H72" i="22"/>
  <c r="K72" i="22"/>
  <c r="L72" i="22"/>
  <c r="M72" i="22"/>
  <c r="N72" i="22"/>
  <c r="F73" i="22"/>
  <c r="G73" i="22"/>
  <c r="H73" i="22"/>
  <c r="K73" i="22"/>
  <c r="L73" i="22"/>
  <c r="M73" i="22"/>
  <c r="N73" i="22"/>
  <c r="F74" i="22"/>
  <c r="G74" i="22"/>
  <c r="H74" i="22"/>
  <c r="K74" i="22"/>
  <c r="L74" i="22"/>
  <c r="M74" i="22"/>
  <c r="N74" i="22"/>
  <c r="F75" i="22"/>
  <c r="G75" i="22"/>
  <c r="H75" i="22"/>
  <c r="K75" i="22"/>
  <c r="L75" i="22"/>
  <c r="M75" i="22"/>
  <c r="N75" i="22"/>
  <c r="F76" i="22"/>
  <c r="G76" i="22"/>
  <c r="H76" i="22"/>
  <c r="K76" i="22"/>
  <c r="L76" i="22"/>
  <c r="M76" i="22"/>
  <c r="N76" i="22"/>
  <c r="F77" i="22"/>
  <c r="G77" i="22"/>
  <c r="H77" i="22"/>
  <c r="K77" i="22"/>
  <c r="L77" i="22"/>
  <c r="M77" i="22"/>
  <c r="N77" i="22"/>
  <c r="F78" i="22"/>
  <c r="G78" i="22"/>
  <c r="H78" i="22"/>
  <c r="K78" i="22"/>
  <c r="L78" i="22"/>
  <c r="M78" i="22"/>
  <c r="N78" i="22"/>
  <c r="F79" i="22"/>
  <c r="G79" i="22"/>
  <c r="H79" i="22"/>
  <c r="K79" i="22"/>
  <c r="L79" i="22"/>
  <c r="M79" i="22"/>
  <c r="N79" i="22"/>
  <c r="F80" i="22"/>
  <c r="G80" i="22"/>
  <c r="H80" i="22"/>
  <c r="K80" i="22"/>
  <c r="L80" i="22"/>
  <c r="M80" i="22"/>
  <c r="N80" i="22"/>
  <c r="F81" i="22"/>
  <c r="G81" i="22"/>
  <c r="H81" i="22"/>
  <c r="K81" i="22"/>
  <c r="L81" i="22"/>
  <c r="M81" i="22"/>
  <c r="N81" i="22"/>
  <c r="F82" i="22"/>
  <c r="G82" i="22"/>
  <c r="H82" i="22"/>
  <c r="K82" i="22"/>
  <c r="L82" i="22"/>
  <c r="M82" i="22"/>
  <c r="N82" i="22"/>
  <c r="F83" i="22"/>
  <c r="G83" i="22"/>
  <c r="H83" i="22"/>
  <c r="K83" i="22"/>
  <c r="L83" i="22"/>
  <c r="M83" i="22"/>
  <c r="N83" i="22"/>
  <c r="F84" i="22"/>
  <c r="G84" i="22"/>
  <c r="H84" i="22"/>
  <c r="K84" i="22"/>
  <c r="L84" i="22"/>
  <c r="M84" i="22"/>
  <c r="N84" i="22"/>
  <c r="F85" i="22"/>
  <c r="G85" i="22"/>
  <c r="H85" i="22"/>
  <c r="K85" i="22"/>
  <c r="L85" i="22"/>
  <c r="M85" i="22"/>
  <c r="N85" i="22"/>
  <c r="F86" i="22"/>
  <c r="K86" i="22"/>
  <c r="L86" i="22"/>
  <c r="M86" i="22"/>
  <c r="N86" i="22"/>
  <c r="F87" i="22"/>
  <c r="G87" i="22"/>
  <c r="K87" i="22"/>
  <c r="L87" i="22"/>
  <c r="M87" i="22"/>
  <c r="N87" i="22"/>
  <c r="F88" i="22"/>
  <c r="K88" i="22"/>
  <c r="L88" i="22"/>
  <c r="M88" i="22"/>
  <c r="N88" i="22"/>
  <c r="F89" i="22"/>
  <c r="K89" i="22"/>
  <c r="L89" i="22"/>
  <c r="M89" i="22"/>
  <c r="N89" i="22"/>
  <c r="F90" i="22"/>
  <c r="K90" i="22"/>
  <c r="L90" i="22"/>
  <c r="M90" i="22"/>
  <c r="N90" i="22"/>
  <c r="F91" i="22"/>
  <c r="G91" i="22"/>
  <c r="K91" i="22"/>
  <c r="L91" i="22"/>
  <c r="M91" i="22"/>
  <c r="N91" i="22"/>
  <c r="F92" i="22"/>
  <c r="G92" i="22"/>
  <c r="K92" i="22"/>
  <c r="L92" i="22"/>
  <c r="M92" i="22"/>
  <c r="N92" i="22"/>
  <c r="F93" i="22"/>
  <c r="G93" i="22"/>
  <c r="K93" i="22"/>
  <c r="L93" i="22"/>
  <c r="M93" i="22"/>
  <c r="N93" i="22"/>
  <c r="F94" i="22"/>
  <c r="K94" i="22"/>
  <c r="L94" i="22"/>
  <c r="M94" i="22"/>
  <c r="N94" i="22"/>
  <c r="F95" i="22"/>
  <c r="G95" i="22"/>
  <c r="K95" i="22"/>
  <c r="L95" i="22"/>
  <c r="M95" i="22"/>
  <c r="N95" i="22"/>
  <c r="F96" i="22"/>
  <c r="K96" i="22"/>
  <c r="L96" i="22"/>
  <c r="M96" i="22"/>
  <c r="N96" i="22"/>
  <c r="F97" i="22"/>
  <c r="K97" i="22"/>
  <c r="L97" i="22"/>
  <c r="M97" i="22"/>
  <c r="N97" i="22"/>
  <c r="F98" i="22"/>
  <c r="K98" i="22"/>
  <c r="L98" i="22"/>
  <c r="M98" i="22"/>
  <c r="N98" i="22"/>
  <c r="F99" i="22"/>
  <c r="G99" i="22"/>
  <c r="K99" i="22"/>
  <c r="L99" i="22"/>
  <c r="M99" i="22"/>
  <c r="N99" i="22"/>
  <c r="F100" i="22"/>
  <c r="G100" i="22"/>
  <c r="K100" i="22"/>
  <c r="L100" i="22"/>
  <c r="M100" i="22"/>
  <c r="N100" i="22"/>
  <c r="F101" i="22"/>
  <c r="G101" i="22"/>
  <c r="K101" i="22"/>
  <c r="L101" i="22"/>
  <c r="M101" i="22"/>
  <c r="N101" i="22"/>
  <c r="F102" i="22"/>
  <c r="K102" i="22"/>
  <c r="L102" i="22"/>
  <c r="M102" i="22"/>
  <c r="N102" i="22"/>
  <c r="F103" i="22"/>
  <c r="G103" i="22"/>
  <c r="K103" i="22"/>
  <c r="L103" i="22"/>
  <c r="M103" i="22"/>
  <c r="N103" i="22"/>
  <c r="F104" i="22"/>
  <c r="K104" i="22"/>
  <c r="L104" i="22"/>
  <c r="M104" i="22"/>
  <c r="N104" i="22"/>
  <c r="F105" i="22"/>
  <c r="K105" i="22"/>
  <c r="L105" i="22"/>
  <c r="M105" i="22"/>
  <c r="N105" i="22"/>
  <c r="F106" i="22"/>
  <c r="K106" i="22"/>
  <c r="L106" i="22"/>
  <c r="M106" i="22"/>
  <c r="N106" i="22"/>
  <c r="F107" i="22"/>
  <c r="G107" i="22"/>
  <c r="K107" i="22"/>
  <c r="L107" i="22"/>
  <c r="M107" i="22"/>
  <c r="N107" i="22"/>
  <c r="F108" i="22"/>
  <c r="G108" i="22"/>
  <c r="K108" i="22"/>
  <c r="L108" i="22"/>
  <c r="M108" i="22"/>
  <c r="N108" i="22"/>
  <c r="F109" i="22"/>
  <c r="G109" i="22"/>
  <c r="K109" i="22"/>
  <c r="L109" i="22"/>
  <c r="M109" i="22"/>
  <c r="N109" i="22"/>
  <c r="F110" i="22"/>
  <c r="K110" i="22"/>
  <c r="L110" i="22"/>
  <c r="M110" i="22"/>
  <c r="N110" i="22"/>
  <c r="F111" i="22"/>
  <c r="G111" i="22"/>
  <c r="K111" i="22"/>
  <c r="L111" i="22"/>
  <c r="M111" i="22"/>
  <c r="N111" i="22"/>
  <c r="F112" i="22"/>
  <c r="K112" i="22"/>
  <c r="L112" i="22"/>
  <c r="M112" i="22"/>
  <c r="N112" i="22"/>
  <c r="F113" i="22"/>
  <c r="K113" i="22"/>
  <c r="L113" i="22"/>
  <c r="M113" i="22"/>
  <c r="N113" i="22"/>
  <c r="F114" i="22"/>
  <c r="K114" i="22"/>
  <c r="L114" i="22"/>
  <c r="M114" i="22"/>
  <c r="N114" i="22"/>
  <c r="F115" i="22"/>
  <c r="G115" i="22"/>
  <c r="K115" i="22"/>
  <c r="L115" i="22"/>
  <c r="M115" i="22"/>
  <c r="N115" i="22"/>
  <c r="F116" i="22"/>
  <c r="G116" i="22"/>
  <c r="K116" i="22"/>
  <c r="L116" i="22"/>
  <c r="M116" i="22"/>
  <c r="N116" i="22"/>
  <c r="F117" i="22"/>
  <c r="G117" i="22"/>
  <c r="K117" i="22"/>
  <c r="L117" i="22"/>
  <c r="M117" i="22"/>
  <c r="N117" i="22"/>
  <c r="F118" i="22"/>
  <c r="K118" i="22"/>
  <c r="L118" i="22"/>
  <c r="M118" i="22"/>
  <c r="N118" i="22"/>
  <c r="F119" i="22"/>
  <c r="G119" i="22"/>
  <c r="K119" i="22"/>
  <c r="L119" i="22"/>
  <c r="M119" i="22"/>
  <c r="N119" i="22"/>
  <c r="F120" i="22"/>
  <c r="K120" i="22"/>
  <c r="L120" i="22"/>
  <c r="M120" i="22"/>
  <c r="N120" i="22"/>
  <c r="F121" i="22"/>
  <c r="K121" i="22"/>
  <c r="L121" i="22"/>
  <c r="M121" i="22"/>
  <c r="N121" i="22"/>
  <c r="F122" i="22"/>
  <c r="K122" i="22"/>
  <c r="L122" i="22"/>
  <c r="M122" i="22"/>
  <c r="N122" i="22"/>
  <c r="F123" i="22"/>
  <c r="G123" i="22"/>
  <c r="K123" i="22"/>
  <c r="L123" i="22"/>
  <c r="M123" i="22"/>
  <c r="N123" i="22"/>
  <c r="F124" i="22"/>
  <c r="G124" i="22"/>
  <c r="K124" i="22"/>
  <c r="L124" i="22"/>
  <c r="M124" i="22"/>
  <c r="N124" i="22"/>
  <c r="F125" i="22"/>
  <c r="G125" i="22"/>
  <c r="K125" i="22"/>
  <c r="L125" i="22"/>
  <c r="M125" i="22"/>
  <c r="N125" i="22"/>
  <c r="F126" i="22"/>
  <c r="K126" i="22"/>
  <c r="L126" i="22"/>
  <c r="M126" i="22"/>
  <c r="N126" i="22"/>
  <c r="F127" i="22"/>
  <c r="G127" i="22"/>
  <c r="K127" i="22"/>
  <c r="L127" i="22"/>
  <c r="M127" i="22"/>
  <c r="N127" i="22"/>
  <c r="F128" i="22"/>
  <c r="K128" i="22"/>
  <c r="L128" i="22"/>
  <c r="M128" i="22"/>
  <c r="N128" i="22"/>
  <c r="F129" i="22"/>
  <c r="K129" i="22"/>
  <c r="L129" i="22"/>
  <c r="M129" i="22"/>
  <c r="N129" i="22"/>
  <c r="F130" i="22"/>
  <c r="K130" i="22"/>
  <c r="L130" i="22"/>
  <c r="M130" i="22"/>
  <c r="N130" i="22"/>
  <c r="F131" i="22"/>
  <c r="G131" i="22"/>
  <c r="K131" i="22"/>
  <c r="L131" i="22"/>
  <c r="M131" i="22"/>
  <c r="N131" i="22"/>
  <c r="F132" i="22"/>
  <c r="G132" i="22"/>
  <c r="K132" i="22"/>
  <c r="L132" i="22"/>
  <c r="M132" i="22"/>
  <c r="N132" i="22"/>
  <c r="F133" i="22"/>
  <c r="G133" i="22"/>
  <c r="K133" i="22"/>
  <c r="L133" i="22"/>
  <c r="M133" i="22"/>
  <c r="N133" i="22"/>
  <c r="F134" i="22"/>
  <c r="K134" i="22"/>
  <c r="L134" i="22"/>
  <c r="M134" i="22"/>
  <c r="N134" i="22"/>
  <c r="F135" i="22"/>
  <c r="G135" i="22"/>
  <c r="K135" i="22"/>
  <c r="L135" i="22"/>
  <c r="M135" i="22"/>
  <c r="N135" i="22"/>
  <c r="F136" i="22"/>
  <c r="K136" i="22"/>
  <c r="L136" i="22"/>
  <c r="M136" i="22"/>
  <c r="N136" i="22"/>
  <c r="F137" i="22"/>
  <c r="K137" i="22"/>
  <c r="L137" i="22"/>
  <c r="M137" i="22"/>
  <c r="N137" i="22"/>
  <c r="F138" i="22"/>
  <c r="K138" i="22"/>
  <c r="L138" i="22"/>
  <c r="M138" i="22"/>
  <c r="N138" i="22"/>
  <c r="F139" i="22"/>
  <c r="G139" i="22"/>
  <c r="K139" i="22"/>
  <c r="L139" i="22"/>
  <c r="M139" i="22"/>
  <c r="N139" i="22"/>
  <c r="F140" i="22"/>
  <c r="G140" i="22"/>
  <c r="K140" i="22"/>
  <c r="L140" i="22"/>
  <c r="M140" i="22"/>
  <c r="N140" i="22"/>
  <c r="F141" i="22"/>
  <c r="G141" i="22"/>
  <c r="K141" i="22"/>
  <c r="L141" i="22"/>
  <c r="M141" i="22"/>
  <c r="N141" i="22"/>
  <c r="F142" i="22"/>
  <c r="K142" i="22"/>
  <c r="L142" i="22"/>
  <c r="M142" i="22"/>
  <c r="N142" i="22"/>
  <c r="F143" i="22"/>
  <c r="G143" i="22"/>
  <c r="K143" i="22"/>
  <c r="L143" i="22"/>
  <c r="M143" i="22"/>
  <c r="N143" i="22"/>
  <c r="F144" i="22"/>
  <c r="K144" i="22"/>
  <c r="L144" i="22"/>
  <c r="M144" i="22"/>
  <c r="N144" i="22"/>
  <c r="F145" i="22"/>
  <c r="K145" i="22"/>
  <c r="L145" i="22"/>
  <c r="M145" i="22"/>
  <c r="N145" i="22"/>
  <c r="F146" i="22"/>
  <c r="K146" i="22"/>
  <c r="L146" i="22"/>
  <c r="M146" i="22"/>
  <c r="N146" i="22"/>
  <c r="F147" i="22"/>
  <c r="G147" i="22"/>
  <c r="K147" i="22"/>
  <c r="L147" i="22"/>
  <c r="M147" i="22"/>
  <c r="N147" i="22"/>
  <c r="F148" i="22"/>
  <c r="G148" i="22"/>
  <c r="K148" i="22"/>
  <c r="L148" i="22"/>
  <c r="M148" i="22"/>
  <c r="N148" i="22"/>
  <c r="F149" i="22"/>
  <c r="G149" i="22"/>
  <c r="K149" i="22"/>
  <c r="L149" i="22"/>
  <c r="M149" i="22"/>
  <c r="N149" i="22"/>
  <c r="F150" i="22"/>
  <c r="K150" i="22"/>
  <c r="L150" i="22"/>
  <c r="M150" i="22"/>
  <c r="N150" i="22"/>
  <c r="F151" i="22"/>
  <c r="G151" i="22"/>
  <c r="K151" i="22"/>
  <c r="L151" i="22"/>
  <c r="M151" i="22"/>
  <c r="N151" i="22"/>
  <c r="F152" i="22"/>
  <c r="K152" i="22"/>
  <c r="L152" i="22"/>
  <c r="M152" i="22"/>
  <c r="N152" i="22"/>
  <c r="F153" i="22"/>
  <c r="K153" i="22"/>
  <c r="L153" i="22"/>
  <c r="M153" i="22"/>
  <c r="N153" i="22"/>
  <c r="F154" i="22"/>
  <c r="K154" i="22"/>
  <c r="L154" i="22"/>
  <c r="M154" i="22"/>
  <c r="N154" i="22"/>
  <c r="F155" i="22"/>
  <c r="G155" i="22"/>
  <c r="K155" i="22"/>
  <c r="L155" i="22"/>
  <c r="M155" i="22"/>
  <c r="N155" i="22"/>
  <c r="F156" i="22"/>
  <c r="G156" i="22"/>
  <c r="K156" i="22"/>
  <c r="L156" i="22"/>
  <c r="M156" i="22"/>
  <c r="N156" i="22"/>
  <c r="F157" i="22"/>
  <c r="G157" i="22"/>
  <c r="K157" i="22"/>
  <c r="L157" i="22"/>
  <c r="M157" i="22"/>
  <c r="N157" i="22"/>
  <c r="F158" i="22"/>
  <c r="K158" i="22"/>
  <c r="L158" i="22"/>
  <c r="M158" i="22"/>
  <c r="N158" i="22"/>
  <c r="F159" i="22"/>
  <c r="K159" i="22"/>
  <c r="L159" i="22"/>
  <c r="M159" i="22"/>
  <c r="N159" i="22"/>
  <c r="F160" i="22"/>
  <c r="K160" i="22"/>
  <c r="L160" i="22"/>
  <c r="M160" i="22"/>
  <c r="N160" i="22"/>
  <c r="F161" i="22"/>
  <c r="K161" i="22"/>
  <c r="L161" i="22"/>
  <c r="M161" i="22"/>
  <c r="N161" i="22"/>
  <c r="F162" i="22"/>
  <c r="K162" i="22"/>
  <c r="L162" i="22"/>
  <c r="M162" i="22"/>
  <c r="N162" i="22"/>
  <c r="F163" i="22"/>
  <c r="G163" i="22"/>
  <c r="K163" i="22"/>
  <c r="L163" i="22"/>
  <c r="M163" i="22"/>
  <c r="N163" i="22"/>
  <c r="F164" i="22"/>
  <c r="G164" i="22"/>
  <c r="K164" i="22"/>
  <c r="L164" i="22"/>
  <c r="M164" i="22"/>
  <c r="N164" i="22"/>
  <c r="F165" i="22"/>
  <c r="G165" i="22"/>
  <c r="K165" i="22"/>
  <c r="L165" i="22"/>
  <c r="M165" i="22"/>
  <c r="N165" i="22"/>
  <c r="F166" i="22"/>
  <c r="K166" i="22"/>
  <c r="L166" i="22"/>
  <c r="M166" i="22"/>
  <c r="N166" i="22"/>
  <c r="F167" i="22"/>
  <c r="K167" i="22"/>
  <c r="L167" i="22"/>
  <c r="M167" i="22"/>
  <c r="N167" i="22"/>
  <c r="F168" i="22"/>
  <c r="K168" i="22"/>
  <c r="L168" i="22"/>
  <c r="M168" i="22"/>
  <c r="N168" i="22"/>
  <c r="F169" i="22"/>
  <c r="K169" i="22"/>
  <c r="L169" i="22"/>
  <c r="M169" i="22"/>
  <c r="N169" i="22"/>
  <c r="F170" i="22"/>
  <c r="K170" i="22"/>
  <c r="L170" i="22"/>
  <c r="M170" i="22"/>
  <c r="N170" i="22"/>
  <c r="F171" i="22"/>
  <c r="G171" i="22"/>
  <c r="K171" i="22"/>
  <c r="L171" i="22"/>
  <c r="M171" i="22"/>
  <c r="N171" i="22"/>
  <c r="F172" i="22"/>
  <c r="G172" i="22"/>
  <c r="K172" i="22"/>
  <c r="L172" i="22"/>
  <c r="M172" i="22"/>
  <c r="N172" i="22"/>
  <c r="F173" i="22"/>
  <c r="G173" i="22"/>
  <c r="K173" i="22"/>
  <c r="L173" i="22"/>
  <c r="M173" i="22"/>
  <c r="N173" i="22"/>
  <c r="F174" i="22"/>
  <c r="K174" i="22"/>
  <c r="L174" i="22"/>
  <c r="M174" i="22"/>
  <c r="N174" i="22"/>
  <c r="F175" i="22"/>
  <c r="K175" i="22"/>
  <c r="L175" i="22"/>
  <c r="M175" i="22"/>
  <c r="N175" i="22"/>
  <c r="F176" i="22"/>
  <c r="K176" i="22"/>
  <c r="L176" i="22"/>
  <c r="M176" i="22"/>
  <c r="N176" i="22"/>
  <c r="F177" i="22"/>
  <c r="K177" i="22"/>
  <c r="L177" i="22"/>
  <c r="M177" i="22"/>
  <c r="N177" i="22"/>
  <c r="F178" i="22"/>
  <c r="K178" i="22"/>
  <c r="L178" i="22"/>
  <c r="M178" i="22"/>
  <c r="N178" i="22"/>
  <c r="F179" i="22"/>
  <c r="G179" i="22"/>
  <c r="K179" i="22"/>
  <c r="L179" i="22"/>
  <c r="M179" i="22"/>
  <c r="N179" i="22"/>
  <c r="F180" i="22"/>
  <c r="G180" i="22"/>
  <c r="K180" i="22"/>
  <c r="L180" i="22"/>
  <c r="M180" i="22"/>
  <c r="N180" i="22"/>
  <c r="F181" i="22"/>
  <c r="G181" i="22"/>
  <c r="K181" i="22"/>
  <c r="L181" i="22"/>
  <c r="M181" i="22"/>
  <c r="N181" i="22"/>
  <c r="F182" i="22"/>
  <c r="K182" i="22"/>
  <c r="L182" i="22"/>
  <c r="M182" i="22"/>
  <c r="N182" i="22"/>
  <c r="F183" i="22"/>
  <c r="K183" i="22"/>
  <c r="L183" i="22"/>
  <c r="M183" i="22"/>
  <c r="N183" i="22"/>
  <c r="F184" i="22"/>
  <c r="K184" i="22"/>
  <c r="L184" i="22"/>
  <c r="M184" i="22"/>
  <c r="N184" i="22"/>
  <c r="F185" i="22"/>
  <c r="K185" i="22"/>
  <c r="L185" i="22"/>
  <c r="M185" i="22"/>
  <c r="N185" i="22"/>
  <c r="F186" i="22"/>
  <c r="K186" i="22"/>
  <c r="L186" i="22"/>
  <c r="M186" i="22"/>
  <c r="N186" i="22"/>
  <c r="F187" i="22"/>
  <c r="G187" i="22"/>
  <c r="K187" i="22"/>
  <c r="L187" i="22"/>
  <c r="M187" i="22"/>
  <c r="N187" i="22"/>
  <c r="F188" i="22"/>
  <c r="G188" i="22"/>
  <c r="K188" i="22"/>
  <c r="L188" i="22"/>
  <c r="M188" i="22"/>
  <c r="N188" i="22"/>
  <c r="F189" i="22"/>
  <c r="G189" i="22"/>
  <c r="K189" i="22"/>
  <c r="L189" i="22"/>
  <c r="M189" i="22"/>
  <c r="N189" i="22"/>
  <c r="F190" i="22"/>
  <c r="K190" i="22"/>
  <c r="L190" i="22"/>
  <c r="M190" i="22"/>
  <c r="N190" i="22"/>
  <c r="F191" i="22"/>
  <c r="K191" i="22"/>
  <c r="L191" i="22"/>
  <c r="M191" i="22"/>
  <c r="N191" i="22"/>
  <c r="F192" i="22"/>
  <c r="K192" i="22"/>
  <c r="L192" i="22"/>
  <c r="M192" i="22"/>
  <c r="N192" i="22"/>
  <c r="F193" i="22"/>
  <c r="K193" i="22"/>
  <c r="L193" i="22"/>
  <c r="M193" i="22"/>
  <c r="N193" i="22"/>
  <c r="F194" i="22"/>
  <c r="K194" i="22"/>
  <c r="L194" i="22"/>
  <c r="M194" i="22"/>
  <c r="N194" i="22"/>
  <c r="F195" i="22"/>
  <c r="G195" i="22"/>
  <c r="K195" i="22"/>
  <c r="L195" i="22"/>
  <c r="M195" i="22"/>
  <c r="N195" i="22"/>
  <c r="F196" i="22"/>
  <c r="G196" i="22"/>
  <c r="K196" i="22"/>
  <c r="L196" i="22"/>
  <c r="M196" i="22"/>
  <c r="N196" i="22"/>
  <c r="F197" i="22"/>
  <c r="G197" i="22"/>
  <c r="K197" i="22"/>
  <c r="L197" i="22"/>
  <c r="M197" i="22"/>
  <c r="N197" i="22"/>
  <c r="F198" i="22"/>
  <c r="K198" i="22"/>
  <c r="L198" i="22"/>
  <c r="M198" i="22"/>
  <c r="N198" i="22"/>
  <c r="F199" i="22"/>
  <c r="K199" i="22"/>
  <c r="L199" i="22"/>
  <c r="M199" i="22"/>
  <c r="N199" i="22"/>
  <c r="F200" i="22"/>
  <c r="K200" i="22"/>
  <c r="L200" i="22"/>
  <c r="M200" i="22"/>
  <c r="N200" i="22"/>
  <c r="F201" i="22"/>
  <c r="K201" i="22"/>
  <c r="L201" i="22"/>
  <c r="M201" i="22"/>
  <c r="N201" i="22"/>
  <c r="F202" i="22"/>
  <c r="K202" i="22"/>
  <c r="L202" i="22"/>
  <c r="M202" i="22"/>
  <c r="N202" i="22"/>
  <c r="F203" i="22"/>
  <c r="G203" i="22"/>
  <c r="K203" i="22"/>
  <c r="L203" i="22"/>
  <c r="M203" i="22"/>
  <c r="N203" i="22"/>
  <c r="F204" i="22"/>
  <c r="G204" i="22"/>
  <c r="K204" i="22"/>
  <c r="L204" i="22"/>
  <c r="M204" i="22"/>
  <c r="N204" i="22"/>
  <c r="F205" i="22"/>
  <c r="G205" i="22"/>
  <c r="K205" i="22"/>
  <c r="L205" i="22"/>
  <c r="M205" i="22"/>
  <c r="N205" i="22"/>
  <c r="F206" i="22"/>
  <c r="K206" i="22"/>
  <c r="L206" i="22"/>
  <c r="M206" i="22"/>
  <c r="N206" i="22"/>
  <c r="F207" i="22"/>
  <c r="K207" i="22"/>
  <c r="L207" i="22"/>
  <c r="M207" i="22"/>
  <c r="N207" i="22"/>
  <c r="F208" i="22"/>
  <c r="K208" i="22"/>
  <c r="L208" i="22"/>
  <c r="M208" i="22"/>
  <c r="N208" i="22"/>
  <c r="F209" i="22"/>
  <c r="K209" i="22"/>
  <c r="L209" i="22"/>
  <c r="M209" i="22"/>
  <c r="N209" i="22"/>
  <c r="F210" i="22"/>
  <c r="K210" i="22"/>
  <c r="L210" i="22"/>
  <c r="M210" i="22"/>
  <c r="N210" i="22"/>
  <c r="F211" i="22"/>
  <c r="G211" i="22"/>
  <c r="K211" i="22"/>
  <c r="L211" i="22"/>
  <c r="M211" i="22"/>
  <c r="N211" i="22"/>
  <c r="F212" i="22"/>
  <c r="G212" i="22"/>
  <c r="K212" i="22"/>
  <c r="L212" i="22"/>
  <c r="M212" i="22"/>
  <c r="N212" i="22"/>
  <c r="F213" i="22"/>
  <c r="G213" i="22"/>
  <c r="K213" i="22"/>
  <c r="L213" i="22"/>
  <c r="M213" i="22"/>
  <c r="N213" i="22"/>
  <c r="F214" i="22"/>
  <c r="K214" i="22"/>
  <c r="L214" i="22"/>
  <c r="M214" i="22"/>
  <c r="N214" i="22"/>
  <c r="F215" i="22"/>
  <c r="K215" i="22"/>
  <c r="L215" i="22"/>
  <c r="M215" i="22"/>
  <c r="N215" i="22"/>
  <c r="F216" i="22"/>
  <c r="K216" i="22"/>
  <c r="L216" i="22"/>
  <c r="M216" i="22"/>
  <c r="N216" i="22"/>
  <c r="F217" i="22"/>
  <c r="K217" i="22"/>
  <c r="L217" i="22"/>
  <c r="M217" i="22"/>
  <c r="N217" i="22"/>
  <c r="F218" i="22"/>
  <c r="K218" i="22"/>
  <c r="L218" i="22"/>
  <c r="M218" i="22"/>
  <c r="N218" i="22"/>
  <c r="F219" i="22"/>
  <c r="G219" i="22"/>
  <c r="K219" i="22"/>
  <c r="L219" i="22"/>
  <c r="M219" i="22"/>
  <c r="N219" i="22"/>
  <c r="F220" i="22"/>
  <c r="G220" i="22"/>
  <c r="K220" i="22"/>
  <c r="L220" i="22"/>
  <c r="M220" i="22"/>
  <c r="N220" i="22"/>
  <c r="F221" i="22"/>
  <c r="G221" i="22"/>
  <c r="K221" i="22"/>
  <c r="L221" i="22"/>
  <c r="M221" i="22"/>
  <c r="N221" i="22"/>
  <c r="F222" i="22"/>
  <c r="K222" i="22"/>
  <c r="L222" i="22"/>
  <c r="M222" i="22"/>
  <c r="N222" i="22"/>
  <c r="F223" i="22"/>
  <c r="K223" i="22"/>
  <c r="L223" i="22"/>
  <c r="M223" i="22"/>
  <c r="N223" i="22"/>
  <c r="F224" i="22"/>
  <c r="K224" i="22"/>
  <c r="L224" i="22"/>
  <c r="M224" i="22"/>
  <c r="N224" i="22"/>
  <c r="F225" i="22"/>
  <c r="K225" i="22"/>
  <c r="L225" i="22"/>
  <c r="M225" i="22"/>
  <c r="N225" i="22"/>
  <c r="F226" i="22"/>
  <c r="K226" i="22"/>
  <c r="L226" i="22"/>
  <c r="M226" i="22"/>
  <c r="N226" i="22"/>
  <c r="F227" i="22"/>
  <c r="G227" i="22"/>
  <c r="K227" i="22"/>
  <c r="L227" i="22"/>
  <c r="M227" i="22"/>
  <c r="N227" i="22"/>
  <c r="F228" i="22"/>
  <c r="G228" i="22"/>
  <c r="K228" i="22"/>
  <c r="L228" i="22"/>
  <c r="M228" i="22"/>
  <c r="N228" i="22"/>
  <c r="F229" i="22"/>
  <c r="G229" i="22"/>
  <c r="K229" i="22"/>
  <c r="L229" i="22"/>
  <c r="M229" i="22"/>
  <c r="N229" i="22"/>
  <c r="F230" i="22"/>
  <c r="K230" i="22"/>
  <c r="L230" i="22"/>
  <c r="M230" i="22"/>
  <c r="N230" i="22"/>
  <c r="F231" i="22"/>
  <c r="K231" i="22"/>
  <c r="L231" i="22"/>
  <c r="M231" i="22"/>
  <c r="N231" i="22"/>
  <c r="F232" i="22"/>
  <c r="K232" i="22"/>
  <c r="L232" i="22"/>
  <c r="M232" i="22"/>
  <c r="N232" i="22"/>
  <c r="F233" i="22"/>
  <c r="K233" i="22"/>
  <c r="L233" i="22"/>
  <c r="M233" i="22"/>
  <c r="N233" i="22"/>
  <c r="F234" i="22"/>
  <c r="K234" i="22"/>
  <c r="L234" i="22"/>
  <c r="M234" i="22"/>
  <c r="N234" i="22"/>
  <c r="F235" i="22"/>
  <c r="G235" i="22"/>
  <c r="K235" i="22"/>
  <c r="L235" i="22"/>
  <c r="M235" i="22"/>
  <c r="N235" i="22"/>
  <c r="F236" i="22"/>
  <c r="G236" i="22"/>
  <c r="K236" i="22"/>
  <c r="L236" i="22"/>
  <c r="M236" i="22"/>
  <c r="N236" i="22"/>
  <c r="F237" i="22"/>
  <c r="G237" i="22"/>
  <c r="K237" i="22"/>
  <c r="L237" i="22"/>
  <c r="M237" i="22"/>
  <c r="N237" i="22"/>
  <c r="F238" i="22"/>
  <c r="K238" i="22"/>
  <c r="L238" i="22"/>
  <c r="M238" i="22"/>
  <c r="N238" i="22"/>
  <c r="F239" i="22"/>
  <c r="K239" i="22"/>
  <c r="L239" i="22"/>
  <c r="M239" i="22"/>
  <c r="N239" i="22"/>
  <c r="F240" i="22"/>
  <c r="K240" i="22"/>
  <c r="L240" i="22"/>
  <c r="M240" i="22"/>
  <c r="N240" i="22"/>
  <c r="F241" i="22"/>
  <c r="K241" i="22"/>
  <c r="L241" i="22"/>
  <c r="M241" i="22"/>
  <c r="N241" i="22"/>
  <c r="F242" i="22"/>
  <c r="K242" i="22"/>
  <c r="L242" i="22"/>
  <c r="M242" i="22"/>
  <c r="N242" i="22"/>
  <c r="F243" i="22"/>
  <c r="G243" i="22"/>
  <c r="K243" i="22"/>
  <c r="L243" i="22"/>
  <c r="M243" i="22"/>
  <c r="N243" i="22"/>
  <c r="F244" i="22"/>
  <c r="G244" i="22"/>
  <c r="K244" i="22"/>
  <c r="L244" i="22"/>
  <c r="M244" i="22"/>
  <c r="N244" i="22"/>
  <c r="F245" i="22"/>
  <c r="G245" i="22"/>
  <c r="K245" i="22"/>
  <c r="L245" i="22"/>
  <c r="M245" i="22"/>
  <c r="N245" i="22"/>
  <c r="F246" i="22"/>
  <c r="K246" i="22"/>
  <c r="L246" i="22"/>
  <c r="M246" i="22"/>
  <c r="N246" i="22"/>
  <c r="F247" i="22"/>
  <c r="K247" i="22"/>
  <c r="L247" i="22"/>
  <c r="M247" i="22"/>
  <c r="N247" i="22"/>
  <c r="F248" i="22"/>
  <c r="K248" i="22"/>
  <c r="L248" i="22"/>
  <c r="M248" i="22"/>
  <c r="N248" i="22"/>
  <c r="F249" i="22"/>
  <c r="K249" i="22"/>
  <c r="L249" i="22"/>
  <c r="M249" i="22"/>
  <c r="N249" i="22"/>
  <c r="F250" i="22"/>
  <c r="K250" i="22"/>
  <c r="L250" i="22"/>
  <c r="M250" i="22"/>
  <c r="N250" i="22"/>
  <c r="F251" i="22"/>
  <c r="G251" i="22"/>
  <c r="K251" i="22"/>
  <c r="L251" i="22"/>
  <c r="M251" i="22"/>
  <c r="N251" i="22"/>
  <c r="F252" i="22"/>
  <c r="G252" i="22"/>
  <c r="K252" i="22"/>
  <c r="L252" i="22"/>
  <c r="M252" i="22"/>
  <c r="N252" i="22"/>
  <c r="F253" i="22"/>
  <c r="G253" i="22"/>
  <c r="K253" i="22"/>
  <c r="L253" i="22"/>
  <c r="M253" i="22"/>
  <c r="N253" i="22"/>
  <c r="F254" i="22"/>
  <c r="K254" i="22"/>
  <c r="L254" i="22"/>
  <c r="M254" i="22"/>
  <c r="N254" i="22"/>
  <c r="F255" i="22"/>
  <c r="K255" i="22"/>
  <c r="L255" i="22"/>
  <c r="M255" i="22"/>
  <c r="N255" i="22"/>
  <c r="F256" i="22"/>
  <c r="K256" i="22"/>
  <c r="L256" i="22"/>
  <c r="M256" i="22"/>
  <c r="N256" i="22"/>
  <c r="F257" i="22"/>
  <c r="K257" i="22"/>
  <c r="L257" i="22"/>
  <c r="M257" i="22"/>
  <c r="N257" i="22"/>
  <c r="F258" i="22"/>
  <c r="K258" i="22"/>
  <c r="L258" i="22"/>
  <c r="M258" i="22"/>
  <c r="N258" i="22"/>
  <c r="F259" i="22"/>
  <c r="G259" i="22"/>
  <c r="K259" i="22"/>
  <c r="L259" i="22"/>
  <c r="M259" i="22"/>
  <c r="N259" i="22"/>
  <c r="F260" i="22"/>
  <c r="G260" i="22"/>
  <c r="K260" i="22"/>
  <c r="L260" i="22"/>
  <c r="M260" i="22"/>
  <c r="N260" i="22"/>
  <c r="F261" i="22"/>
  <c r="K261" i="22"/>
  <c r="L261" i="22"/>
  <c r="M261" i="22"/>
  <c r="N261" i="22"/>
  <c r="F262" i="22"/>
  <c r="K262" i="22"/>
  <c r="L262" i="22"/>
  <c r="M262" i="22"/>
  <c r="N262" i="22"/>
  <c r="F263" i="22"/>
  <c r="K263" i="22"/>
  <c r="L263" i="22"/>
  <c r="M263" i="22"/>
  <c r="N263" i="22"/>
  <c r="F264" i="22"/>
  <c r="G264" i="22"/>
  <c r="K264" i="22"/>
  <c r="L264" i="22"/>
  <c r="M264" i="22"/>
  <c r="N264" i="22"/>
  <c r="F265" i="22"/>
  <c r="K265" i="22"/>
  <c r="L265" i="22"/>
  <c r="M265" i="22"/>
  <c r="N265" i="22"/>
  <c r="F266" i="22"/>
  <c r="G266" i="22"/>
  <c r="K266" i="22"/>
  <c r="L266" i="22"/>
  <c r="M266" i="22"/>
  <c r="N266" i="22"/>
  <c r="F267" i="22"/>
  <c r="K267" i="22"/>
  <c r="L267" i="22"/>
  <c r="M267" i="22"/>
  <c r="N267" i="22"/>
  <c r="F268" i="22"/>
  <c r="K268" i="22"/>
  <c r="L268" i="22"/>
  <c r="M268" i="22"/>
  <c r="N268" i="22"/>
  <c r="F269" i="22"/>
  <c r="K269" i="22"/>
  <c r="L269" i="22"/>
  <c r="M269" i="22"/>
  <c r="N269" i="22"/>
  <c r="F270" i="22"/>
  <c r="K270" i="22"/>
  <c r="L270" i="22"/>
  <c r="M270" i="22"/>
  <c r="N270" i="22"/>
  <c r="F271" i="22"/>
  <c r="K271" i="22"/>
  <c r="L271" i="22"/>
  <c r="M271" i="22"/>
  <c r="N271" i="22"/>
  <c r="F272" i="22"/>
  <c r="K272" i="22"/>
  <c r="L272" i="22"/>
  <c r="M272" i="22"/>
  <c r="N272" i="22"/>
  <c r="F273" i="22"/>
  <c r="G273" i="22"/>
  <c r="H273" i="22"/>
  <c r="K273" i="22"/>
  <c r="L273" i="22"/>
  <c r="M273" i="22"/>
  <c r="N273" i="22"/>
  <c r="F274" i="22"/>
  <c r="G274" i="22"/>
  <c r="H274" i="22"/>
  <c r="K274" i="22"/>
  <c r="L274" i="22"/>
  <c r="M274" i="22"/>
  <c r="N274" i="22"/>
  <c r="F275" i="22"/>
  <c r="G275" i="22"/>
  <c r="H275" i="22"/>
  <c r="K275" i="22"/>
  <c r="L275" i="22"/>
  <c r="M275" i="22"/>
  <c r="N275" i="22"/>
  <c r="F276" i="22"/>
  <c r="G276" i="22"/>
  <c r="H276" i="22"/>
  <c r="K276" i="22"/>
  <c r="L276" i="22"/>
  <c r="M276" i="22"/>
  <c r="N276" i="22"/>
  <c r="F277" i="22"/>
  <c r="G277" i="22"/>
  <c r="H277" i="22"/>
  <c r="K277" i="22"/>
  <c r="L277" i="22"/>
  <c r="M277" i="22"/>
  <c r="N277" i="22"/>
  <c r="F278" i="22"/>
  <c r="G278" i="22"/>
  <c r="H278" i="22"/>
  <c r="K278" i="22"/>
  <c r="D23" i="26" s="1"/>
  <c r="L278" i="22"/>
  <c r="M278" i="22"/>
  <c r="N278" i="22"/>
  <c r="E23" i="26" s="1"/>
  <c r="F279" i="22"/>
  <c r="G279" i="22"/>
  <c r="H279" i="22"/>
  <c r="K279" i="22"/>
  <c r="D24" i="26" s="1"/>
  <c r="L279" i="22"/>
  <c r="M279" i="22"/>
  <c r="N279" i="22"/>
  <c r="E24" i="26" s="1"/>
  <c r="F280" i="22"/>
  <c r="G280" i="22"/>
  <c r="H280" i="22"/>
  <c r="K280" i="22"/>
  <c r="D25" i="26" s="1"/>
  <c r="L280" i="22"/>
  <c r="M280" i="22"/>
  <c r="N280" i="22"/>
  <c r="E25" i="26" s="1"/>
  <c r="F281" i="22"/>
  <c r="G281" i="22"/>
  <c r="H281" i="22"/>
  <c r="K281" i="22"/>
  <c r="L281" i="22"/>
  <c r="M281" i="22"/>
  <c r="N281" i="22"/>
  <c r="F282" i="22"/>
  <c r="G282" i="22"/>
  <c r="H282" i="22"/>
  <c r="K282" i="22"/>
  <c r="L282" i="22"/>
  <c r="M282" i="22"/>
  <c r="N282" i="22"/>
  <c r="F283" i="22"/>
  <c r="G283" i="22"/>
  <c r="H283" i="22"/>
  <c r="K283" i="22"/>
  <c r="L283" i="22"/>
  <c r="M283" i="22"/>
  <c r="N283" i="22"/>
  <c r="F284" i="22"/>
  <c r="G284" i="22"/>
  <c r="H284" i="22"/>
  <c r="K284" i="22"/>
  <c r="L284" i="22"/>
  <c r="M284" i="22"/>
  <c r="N284" i="22"/>
  <c r="F285" i="22"/>
  <c r="G285" i="22"/>
  <c r="H285" i="22"/>
  <c r="K285" i="22"/>
  <c r="L285" i="22"/>
  <c r="M285" i="22"/>
  <c r="N285" i="22"/>
  <c r="F286" i="22"/>
  <c r="G286" i="22"/>
  <c r="H286" i="22"/>
  <c r="K286" i="22"/>
  <c r="L286" i="22"/>
  <c r="M286" i="22"/>
  <c r="N286" i="22"/>
  <c r="F287" i="22"/>
  <c r="G287" i="22"/>
  <c r="H287" i="22"/>
  <c r="K287" i="22"/>
  <c r="L287" i="22"/>
  <c r="M287" i="22"/>
  <c r="N287" i="22"/>
  <c r="F288" i="22"/>
  <c r="G288" i="22"/>
  <c r="H288" i="22"/>
  <c r="K288" i="22"/>
  <c r="L288" i="22"/>
  <c r="M288" i="22"/>
  <c r="N288" i="22"/>
  <c r="F289" i="22"/>
  <c r="G289" i="22"/>
  <c r="H289" i="22"/>
  <c r="K289" i="22"/>
  <c r="L289" i="22"/>
  <c r="M289" i="22"/>
  <c r="N289" i="22"/>
  <c r="E289" i="22"/>
  <c r="E288" i="22"/>
  <c r="E287" i="22"/>
  <c r="E286" i="22"/>
  <c r="E285" i="22"/>
  <c r="E284" i="22"/>
  <c r="E283" i="22"/>
  <c r="E282" i="22"/>
  <c r="E281" i="22"/>
  <c r="E280" i="22"/>
  <c r="B25" i="26" s="1"/>
  <c r="E279" i="22"/>
  <c r="B24" i="26" s="1"/>
  <c r="E278" i="22"/>
  <c r="B23" i="26" s="1"/>
  <c r="E277" i="22"/>
  <c r="E276" i="22"/>
  <c r="E275" i="22"/>
  <c r="E274" i="22"/>
  <c r="E273" i="22"/>
  <c r="E272" i="22"/>
  <c r="E271" i="22"/>
  <c r="E270" i="22"/>
  <c r="E269" i="22"/>
  <c r="E268" i="22"/>
  <c r="E267" i="22"/>
  <c r="E266" i="22"/>
  <c r="E265" i="22"/>
  <c r="E264" i="22"/>
  <c r="E263" i="22"/>
  <c r="E262" i="22"/>
  <c r="E261" i="22"/>
  <c r="E260" i="22"/>
  <c r="E259" i="22"/>
  <c r="E258" i="22"/>
  <c r="E257" i="22"/>
  <c r="E256" i="22"/>
  <c r="E255" i="22"/>
  <c r="E254" i="22"/>
  <c r="E253" i="22"/>
  <c r="E252" i="22"/>
  <c r="E251" i="22"/>
  <c r="E250" i="22"/>
  <c r="E249" i="22"/>
  <c r="E248" i="22"/>
  <c r="E247" i="22"/>
  <c r="E246" i="22"/>
  <c r="E245" i="22"/>
  <c r="E244" i="22"/>
  <c r="E243" i="22"/>
  <c r="E242" i="22"/>
  <c r="E241" i="22"/>
  <c r="E240" i="22"/>
  <c r="E239" i="22"/>
  <c r="E238" i="22"/>
  <c r="E237" i="22"/>
  <c r="E236" i="22"/>
  <c r="E235" i="22"/>
  <c r="E234" i="22"/>
  <c r="E233" i="22"/>
  <c r="E232" i="22"/>
  <c r="E231" i="22"/>
  <c r="E230" i="22"/>
  <c r="E229" i="22"/>
  <c r="E228" i="22"/>
  <c r="E227" i="22"/>
  <c r="E226" i="22"/>
  <c r="E225" i="22"/>
  <c r="E224" i="22"/>
  <c r="E223" i="22"/>
  <c r="E222" i="22"/>
  <c r="E221" i="22"/>
  <c r="E220" i="22"/>
  <c r="E219" i="22"/>
  <c r="E218" i="22"/>
  <c r="E217" i="22"/>
  <c r="E216" i="22"/>
  <c r="E215" i="22"/>
  <c r="E214" i="22"/>
  <c r="E213" i="22"/>
  <c r="E212" i="22"/>
  <c r="E211" i="22"/>
  <c r="E210" i="22"/>
  <c r="E209" i="22"/>
  <c r="E208" i="22"/>
  <c r="E207" i="22"/>
  <c r="E206" i="22"/>
  <c r="E205" i="22"/>
  <c r="E204" i="22"/>
  <c r="E203" i="22"/>
  <c r="E202" i="22"/>
  <c r="E201" i="22"/>
  <c r="E200" i="22"/>
  <c r="E199" i="22"/>
  <c r="E198" i="22"/>
  <c r="E197" i="22"/>
  <c r="E196" i="22"/>
  <c r="E195" i="22"/>
  <c r="E194" i="22"/>
  <c r="E193" i="22"/>
  <c r="E192" i="22"/>
  <c r="E191" i="22"/>
  <c r="E190" i="22"/>
  <c r="E189" i="22"/>
  <c r="E188" i="22"/>
  <c r="E187" i="22"/>
  <c r="E186" i="22"/>
  <c r="E185" i="22"/>
  <c r="E184" i="22"/>
  <c r="E183" i="22"/>
  <c r="E182" i="22"/>
  <c r="E181" i="22"/>
  <c r="E180" i="22"/>
  <c r="E179" i="22"/>
  <c r="E178" i="22"/>
  <c r="E177" i="22"/>
  <c r="E176" i="22"/>
  <c r="E175" i="22"/>
  <c r="E174" i="22"/>
  <c r="E173" i="22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E136" i="22"/>
  <c r="E135" i="22"/>
  <c r="E134" i="22"/>
  <c r="E133" i="22"/>
  <c r="E132" i="22"/>
  <c r="E131" i="22"/>
  <c r="E130" i="22"/>
  <c r="E129" i="22"/>
  <c r="E128" i="22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C109" i="14"/>
  <c r="C113" i="14" s="1"/>
  <c r="B109" i="14"/>
  <c r="B113" i="14" s="1"/>
  <c r="C108" i="14"/>
  <c r="C112" i="14" s="1"/>
  <c r="B108" i="14"/>
  <c r="B112" i="14" s="1"/>
  <c r="C107" i="14"/>
  <c r="C111" i="14" s="1"/>
  <c r="B107" i="14"/>
  <c r="B111" i="14" s="1"/>
  <c r="C106" i="14"/>
  <c r="C110" i="14" s="1"/>
  <c r="B106" i="14"/>
  <c r="B110" i="14" s="1"/>
  <c r="C289" i="12"/>
  <c r="C301" i="12" s="1"/>
  <c r="B289" i="12"/>
  <c r="B301" i="12" s="1"/>
  <c r="C288" i="12"/>
  <c r="C300" i="12" s="1"/>
  <c r="B288" i="12"/>
  <c r="B300" i="12" s="1"/>
  <c r="C287" i="12"/>
  <c r="C299" i="12" s="1"/>
  <c r="B287" i="12"/>
  <c r="B299" i="12" s="1"/>
  <c r="C286" i="12"/>
  <c r="C298" i="12" s="1"/>
  <c r="B286" i="12"/>
  <c r="B298" i="12" s="1"/>
  <c r="C285" i="12"/>
  <c r="C297" i="12" s="1"/>
  <c r="B285" i="12"/>
  <c r="B297" i="12" s="1"/>
  <c r="C284" i="12"/>
  <c r="C296" i="12" s="1"/>
  <c r="B284" i="12"/>
  <c r="B296" i="12" s="1"/>
  <c r="C283" i="12"/>
  <c r="C295" i="12" s="1"/>
  <c r="B283" i="12"/>
  <c r="B295" i="12" s="1"/>
  <c r="C282" i="12"/>
  <c r="C294" i="12" s="1"/>
  <c r="B282" i="12"/>
  <c r="B294" i="12" s="1"/>
  <c r="C281" i="12"/>
  <c r="C293" i="12" s="1"/>
  <c r="B281" i="12"/>
  <c r="B293" i="12" s="1"/>
  <c r="C280" i="12"/>
  <c r="C292" i="12" s="1"/>
  <c r="B280" i="12"/>
  <c r="B292" i="12" s="1"/>
  <c r="C279" i="12"/>
  <c r="C291" i="12" s="1"/>
  <c r="B279" i="12"/>
  <c r="B291" i="12" s="1"/>
  <c r="C278" i="12"/>
  <c r="C290" i="12" s="1"/>
  <c r="B278" i="12"/>
  <c r="B290" i="12" s="1"/>
  <c r="S253" i="22"/>
  <c r="H269" i="22"/>
  <c r="H272" i="22"/>
  <c r="H158" i="22"/>
  <c r="S158" i="22"/>
  <c r="H86" i="22"/>
  <c r="H88" i="22"/>
  <c r="H90" i="22"/>
  <c r="H91" i="22"/>
  <c r="H92" i="22"/>
  <c r="H93" i="22"/>
  <c r="H94" i="22"/>
  <c r="H96" i="22"/>
  <c r="H98" i="22"/>
  <c r="H99" i="22"/>
  <c r="H100" i="22"/>
  <c r="H101" i="22"/>
  <c r="H102" i="22"/>
  <c r="H104" i="22"/>
  <c r="H106" i="22"/>
  <c r="H107" i="22"/>
  <c r="H108" i="22"/>
  <c r="H109" i="22"/>
  <c r="H110" i="22"/>
  <c r="H112" i="22"/>
  <c r="H114" i="22"/>
  <c r="H115" i="22"/>
  <c r="H116" i="22"/>
  <c r="H117" i="22"/>
  <c r="H118" i="22"/>
  <c r="H120" i="22"/>
  <c r="H122" i="22"/>
  <c r="H123" i="22"/>
  <c r="H124" i="22"/>
  <c r="H125" i="22"/>
  <c r="H126" i="22"/>
  <c r="H128" i="22"/>
  <c r="H130" i="22"/>
  <c r="H131" i="22"/>
  <c r="H132" i="22"/>
  <c r="H133" i="22"/>
  <c r="H134" i="22"/>
  <c r="H136" i="22"/>
  <c r="H138" i="22"/>
  <c r="H139" i="22"/>
  <c r="H140" i="22"/>
  <c r="H141" i="22"/>
  <c r="H142" i="22"/>
  <c r="H144" i="22"/>
  <c r="H146" i="22"/>
  <c r="H147" i="22"/>
  <c r="H148" i="22"/>
  <c r="H149" i="22"/>
  <c r="H150" i="22"/>
  <c r="H152" i="22"/>
  <c r="H154" i="22"/>
  <c r="H155" i="22"/>
  <c r="H156" i="22"/>
  <c r="H157" i="22"/>
  <c r="H159" i="22"/>
  <c r="G160" i="22"/>
  <c r="H161" i="22"/>
  <c r="H163" i="22"/>
  <c r="H164" i="22"/>
  <c r="H165" i="22"/>
  <c r="H166" i="22"/>
  <c r="H167" i="22"/>
  <c r="G168" i="22"/>
  <c r="H169" i="22"/>
  <c r="H171" i="22"/>
  <c r="H172" i="22"/>
  <c r="H173" i="22"/>
  <c r="H174" i="22"/>
  <c r="H175" i="22"/>
  <c r="G176" i="22"/>
  <c r="H177" i="22"/>
  <c r="H179" i="22"/>
  <c r="H180" i="22"/>
  <c r="H181" i="22"/>
  <c r="H182" i="22"/>
  <c r="H183" i="22"/>
  <c r="G184" i="22"/>
  <c r="H185" i="22"/>
  <c r="H187" i="22"/>
  <c r="H188" i="22"/>
  <c r="H189" i="22"/>
  <c r="H190" i="22"/>
  <c r="H191" i="22"/>
  <c r="G192" i="22"/>
  <c r="H193" i="22"/>
  <c r="H195" i="22"/>
  <c r="H196" i="22"/>
  <c r="H197" i="22"/>
  <c r="H198" i="22"/>
  <c r="H199" i="22"/>
  <c r="G200" i="22"/>
  <c r="H201" i="22"/>
  <c r="H203" i="22"/>
  <c r="H204" i="22"/>
  <c r="H205" i="22"/>
  <c r="H206" i="22"/>
  <c r="H207" i="22"/>
  <c r="G208" i="22"/>
  <c r="H209" i="22"/>
  <c r="H211" i="22"/>
  <c r="H212" i="22"/>
  <c r="H213" i="22"/>
  <c r="H214" i="22"/>
  <c r="H215" i="22"/>
  <c r="G216" i="22"/>
  <c r="H217" i="22"/>
  <c r="H219" i="22"/>
  <c r="H220" i="22"/>
  <c r="H221" i="22"/>
  <c r="H222" i="22"/>
  <c r="H223" i="22"/>
  <c r="G224" i="22"/>
  <c r="H225" i="22"/>
  <c r="H227" i="22"/>
  <c r="H228" i="22"/>
  <c r="H229" i="22"/>
  <c r="H230" i="22"/>
  <c r="H231" i="22"/>
  <c r="G232" i="22"/>
  <c r="H233" i="22"/>
  <c r="H235" i="22"/>
  <c r="H236" i="22"/>
  <c r="H237" i="22"/>
  <c r="H238" i="22"/>
  <c r="H239" i="22"/>
  <c r="G240" i="22"/>
  <c r="H241" i="22"/>
  <c r="H243" i="22"/>
  <c r="H244" i="22"/>
  <c r="H245" i="22"/>
  <c r="H246" i="22"/>
  <c r="H247" i="22"/>
  <c r="G248" i="22"/>
  <c r="H249" i="22"/>
  <c r="H251" i="22"/>
  <c r="H252" i="22"/>
  <c r="H253" i="22"/>
  <c r="H254" i="22"/>
  <c r="H255" i="22"/>
  <c r="G256" i="22"/>
  <c r="H257" i="22"/>
  <c r="H259" i="22"/>
  <c r="H260" i="22"/>
  <c r="H261" i="22"/>
  <c r="H262" i="22"/>
  <c r="H263" i="22"/>
  <c r="H265" i="22"/>
  <c r="G267" i="22"/>
  <c r="S2" i="22"/>
  <c r="S3" i="22"/>
  <c r="S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66" i="22"/>
  <c r="S67" i="22"/>
  <c r="S68" i="22"/>
  <c r="S69" i="22"/>
  <c r="S70" i="22"/>
  <c r="S71" i="22"/>
  <c r="S72" i="22"/>
  <c r="S73" i="22"/>
  <c r="S74" i="22"/>
  <c r="S75" i="22"/>
  <c r="S76" i="22"/>
  <c r="S77" i="22"/>
  <c r="S78" i="22"/>
  <c r="S79" i="22"/>
  <c r="S80" i="22"/>
  <c r="S81" i="22"/>
  <c r="S82" i="22"/>
  <c r="S83" i="22"/>
  <c r="S84" i="22"/>
  <c r="S85" i="22"/>
  <c r="S86" i="22"/>
  <c r="S87" i="22"/>
  <c r="S88" i="22"/>
  <c r="S89" i="22"/>
  <c r="S90" i="22"/>
  <c r="S91" i="22"/>
  <c r="S92" i="22"/>
  <c r="S93" i="22"/>
  <c r="S94" i="22"/>
  <c r="S95" i="22"/>
  <c r="S96" i="22"/>
  <c r="S97" i="22"/>
  <c r="S98" i="22"/>
  <c r="S99" i="22"/>
  <c r="S100" i="22"/>
  <c r="S101" i="22"/>
  <c r="S102" i="22"/>
  <c r="S103" i="22"/>
  <c r="S104" i="22"/>
  <c r="S105" i="22"/>
  <c r="S106" i="22"/>
  <c r="S107" i="22"/>
  <c r="S108" i="22"/>
  <c r="S109" i="22"/>
  <c r="S110" i="22"/>
  <c r="S111" i="22"/>
  <c r="S112" i="22"/>
  <c r="S113" i="22"/>
  <c r="S114" i="22"/>
  <c r="S115" i="22"/>
  <c r="S116" i="22"/>
  <c r="S117" i="22"/>
  <c r="S118" i="22"/>
  <c r="S119" i="22"/>
  <c r="S120" i="22"/>
  <c r="S121" i="22"/>
  <c r="S122" i="22"/>
  <c r="S123" i="22"/>
  <c r="S124" i="22"/>
  <c r="S125" i="22"/>
  <c r="S126" i="22"/>
  <c r="S127" i="22"/>
  <c r="S128" i="22"/>
  <c r="S129" i="22"/>
  <c r="S130" i="22"/>
  <c r="S131" i="22"/>
  <c r="S132" i="22"/>
  <c r="S133" i="22"/>
  <c r="S134" i="22"/>
  <c r="S135" i="22"/>
  <c r="S136" i="22"/>
  <c r="S137" i="22"/>
  <c r="S138" i="22"/>
  <c r="S139" i="22"/>
  <c r="S140" i="22"/>
  <c r="S141" i="22"/>
  <c r="S142" i="22"/>
  <c r="S143" i="22"/>
  <c r="S144" i="22"/>
  <c r="S145" i="22"/>
  <c r="S146" i="22"/>
  <c r="S147" i="22"/>
  <c r="S148" i="22"/>
  <c r="S149" i="22"/>
  <c r="S150" i="22"/>
  <c r="S151" i="22"/>
  <c r="S152" i="22"/>
  <c r="S153" i="22"/>
  <c r="S154" i="22"/>
  <c r="S155" i="22"/>
  <c r="S156" i="22"/>
  <c r="S157" i="22"/>
  <c r="S159" i="22"/>
  <c r="S160" i="22"/>
  <c r="S161" i="22"/>
  <c r="S162" i="22"/>
  <c r="S163" i="22"/>
  <c r="S164" i="22"/>
  <c r="S165" i="22"/>
  <c r="S166" i="22"/>
  <c r="S167" i="22"/>
  <c r="S168" i="22"/>
  <c r="S169" i="22"/>
  <c r="S170" i="22"/>
  <c r="S171" i="22"/>
  <c r="S172" i="22"/>
  <c r="S173" i="22"/>
  <c r="S174" i="22"/>
  <c r="S175" i="22"/>
  <c r="S176" i="22"/>
  <c r="S177" i="22"/>
  <c r="S178" i="22"/>
  <c r="S179" i="22"/>
  <c r="S180" i="22"/>
  <c r="S181" i="22"/>
  <c r="S182" i="22"/>
  <c r="S183" i="22"/>
  <c r="S184" i="22"/>
  <c r="S185" i="22"/>
  <c r="S186" i="22"/>
  <c r="S187" i="22"/>
  <c r="S188" i="22"/>
  <c r="S189" i="22"/>
  <c r="S190" i="22"/>
  <c r="S191" i="22"/>
  <c r="S192" i="22"/>
  <c r="S193" i="22"/>
  <c r="S194" i="22"/>
  <c r="S195" i="22"/>
  <c r="S196" i="22"/>
  <c r="S197" i="22"/>
  <c r="S198" i="22"/>
  <c r="S199" i="22"/>
  <c r="S200" i="22"/>
  <c r="S201" i="22"/>
  <c r="S202" i="22"/>
  <c r="S203" i="22"/>
  <c r="S204" i="22"/>
  <c r="S205" i="22"/>
  <c r="S206" i="22"/>
  <c r="S207" i="22"/>
  <c r="S208" i="22"/>
  <c r="S209" i="22"/>
  <c r="S210" i="22"/>
  <c r="S211" i="22"/>
  <c r="S212" i="22"/>
  <c r="S213" i="22"/>
  <c r="S214" i="22"/>
  <c r="S215" i="22"/>
  <c r="S216" i="22"/>
  <c r="S217" i="22"/>
  <c r="S218" i="22"/>
  <c r="S219" i="22"/>
  <c r="S220" i="22"/>
  <c r="S221" i="22"/>
  <c r="S222" i="22"/>
  <c r="S223" i="22"/>
  <c r="S224" i="22"/>
  <c r="S225" i="22"/>
  <c r="S226" i="22"/>
  <c r="S227" i="22"/>
  <c r="S228" i="22"/>
  <c r="S229" i="22"/>
  <c r="S230" i="22"/>
  <c r="S231" i="22"/>
  <c r="S232" i="22"/>
  <c r="S233" i="22"/>
  <c r="S234" i="22"/>
  <c r="S235" i="22"/>
  <c r="S236" i="22"/>
  <c r="S237" i="22"/>
  <c r="S238" i="22"/>
  <c r="S239" i="22"/>
  <c r="S240" i="22"/>
  <c r="S241" i="22"/>
  <c r="S242" i="22"/>
  <c r="S243" i="22"/>
  <c r="S244" i="22"/>
  <c r="S245" i="22"/>
  <c r="S246" i="22"/>
  <c r="S247" i="22"/>
  <c r="S248" i="22"/>
  <c r="S249" i="22"/>
  <c r="S250" i="22"/>
  <c r="S251" i="22"/>
  <c r="S252" i="22"/>
  <c r="Q8" i="25" l="1"/>
  <c r="P5" i="25"/>
  <c r="O5" i="25"/>
  <c r="P8" i="25"/>
  <c r="Q9" i="25"/>
  <c r="P7" i="25"/>
  <c r="O7" i="25"/>
  <c r="P9" i="25"/>
  <c r="R6" i="25"/>
  <c r="O8" i="25"/>
  <c r="B72" i="24"/>
  <c r="Q4" i="25"/>
  <c r="R5" i="25"/>
  <c r="O9" i="25"/>
  <c r="Q6" i="25"/>
  <c r="R7" i="25"/>
  <c r="O6" i="25"/>
  <c r="R4" i="25"/>
  <c r="B73" i="24"/>
  <c r="B71" i="24"/>
  <c r="C71" i="24" s="1"/>
  <c r="P4" i="25"/>
  <c r="Q5" i="25"/>
  <c r="R8" i="25"/>
  <c r="B70" i="24"/>
  <c r="C70" i="24" s="1"/>
  <c r="O4" i="25"/>
  <c r="P6" i="25"/>
  <c r="Q7" i="25"/>
  <c r="R9" i="25"/>
  <c r="D21" i="26"/>
  <c r="K19" i="25"/>
  <c r="N9" i="25"/>
  <c r="N18" i="25"/>
  <c r="M14" i="25"/>
  <c r="M5" i="25"/>
  <c r="N17" i="25"/>
  <c r="N8" i="25"/>
  <c r="M6" i="25"/>
  <c r="M15" i="25"/>
  <c r="N16" i="25"/>
  <c r="N7" i="25"/>
  <c r="M7" i="25"/>
  <c r="M16" i="25"/>
  <c r="B68" i="24"/>
  <c r="C72" i="24" s="1"/>
  <c r="M4" i="25"/>
  <c r="N15" i="25"/>
  <c r="N6" i="25"/>
  <c r="B69" i="24"/>
  <c r="N4" i="25"/>
  <c r="L19" i="25"/>
  <c r="M9" i="25"/>
  <c r="M18" i="25"/>
  <c r="N14" i="25"/>
  <c r="N5" i="25"/>
  <c r="M17" i="25"/>
  <c r="M8" i="25"/>
  <c r="D22" i="26"/>
  <c r="B19" i="26"/>
  <c r="B22" i="26"/>
  <c r="B21" i="26"/>
  <c r="D20" i="26"/>
  <c r="B20" i="26"/>
  <c r="E19" i="26"/>
  <c r="E22" i="26"/>
  <c r="D19" i="26"/>
  <c r="E21" i="26"/>
  <c r="E20" i="26"/>
  <c r="L6" i="25"/>
  <c r="L4" i="25"/>
  <c r="L9" i="25"/>
  <c r="L8" i="25"/>
  <c r="L7" i="25"/>
  <c r="L5" i="25"/>
  <c r="E7" i="26"/>
  <c r="H271" i="22"/>
  <c r="H270" i="22"/>
  <c r="G270" i="22"/>
  <c r="G271" i="22"/>
  <c r="G262" i="22"/>
  <c r="D7" i="26" s="1"/>
  <c r="H266" i="22"/>
  <c r="H258" i="22"/>
  <c r="H250" i="22"/>
  <c r="H242" i="22"/>
  <c r="H234" i="22"/>
  <c r="H226" i="22"/>
  <c r="H218" i="22"/>
  <c r="H210" i="22"/>
  <c r="H202" i="22"/>
  <c r="H194" i="22"/>
  <c r="H186" i="22"/>
  <c r="H178" i="22"/>
  <c r="H170" i="22"/>
  <c r="H162" i="22"/>
  <c r="H153" i="22"/>
  <c r="H145" i="22"/>
  <c r="H137" i="22"/>
  <c r="H129" i="22"/>
  <c r="H121" i="22"/>
  <c r="H113" i="22"/>
  <c r="H105" i="22"/>
  <c r="H97" i="22"/>
  <c r="H89" i="22"/>
  <c r="H268" i="22"/>
  <c r="G152" i="22"/>
  <c r="G144" i="22"/>
  <c r="G136" i="22"/>
  <c r="G128" i="22"/>
  <c r="G120" i="22"/>
  <c r="G112" i="22"/>
  <c r="G104" i="22"/>
  <c r="G96" i="22"/>
  <c r="G88" i="22"/>
  <c r="G255" i="22"/>
  <c r="G247" i="22"/>
  <c r="G239" i="22"/>
  <c r="G231" i="22"/>
  <c r="G223" i="22"/>
  <c r="G215" i="22"/>
  <c r="G207" i="22"/>
  <c r="G199" i="22"/>
  <c r="G191" i="22"/>
  <c r="G183" i="22"/>
  <c r="G175" i="22"/>
  <c r="G167" i="22"/>
  <c r="G159" i="22"/>
  <c r="H264" i="22"/>
  <c r="H256" i="22"/>
  <c r="H248" i="22"/>
  <c r="H240" i="22"/>
  <c r="H232" i="22"/>
  <c r="H224" i="22"/>
  <c r="H216" i="22"/>
  <c r="H208" i="22"/>
  <c r="H200" i="22"/>
  <c r="H192" i="22"/>
  <c r="H184" i="22"/>
  <c r="H176" i="22"/>
  <c r="H168" i="22"/>
  <c r="H160" i="22"/>
  <c r="H151" i="22"/>
  <c r="H143" i="22"/>
  <c r="H135" i="22"/>
  <c r="H127" i="22"/>
  <c r="H119" i="22"/>
  <c r="H111" i="22"/>
  <c r="H103" i="22"/>
  <c r="H95" i="22"/>
  <c r="H87" i="22"/>
  <c r="G265" i="22"/>
  <c r="D10" i="26" s="1"/>
  <c r="G254" i="22"/>
  <c r="G246" i="22"/>
  <c r="G238" i="22"/>
  <c r="G230" i="22"/>
  <c r="G222" i="22"/>
  <c r="G214" i="22"/>
  <c r="G206" i="22"/>
  <c r="G198" i="22"/>
  <c r="G190" i="22"/>
  <c r="G182" i="22"/>
  <c r="G174" i="22"/>
  <c r="G166" i="22"/>
  <c r="G158" i="22"/>
  <c r="G150" i="22"/>
  <c r="G142" i="22"/>
  <c r="G134" i="22"/>
  <c r="G126" i="22"/>
  <c r="G118" i="22"/>
  <c r="G110" i="22"/>
  <c r="G102" i="22"/>
  <c r="G94" i="22"/>
  <c r="G86" i="22"/>
  <c r="G261" i="22"/>
  <c r="D6" i="26" s="1"/>
  <c r="G272" i="22"/>
  <c r="G269" i="22"/>
  <c r="D14" i="26" s="1"/>
  <c r="G258" i="22"/>
  <c r="G250" i="22"/>
  <c r="G242" i="22"/>
  <c r="G234" i="22"/>
  <c r="G226" i="22"/>
  <c r="G218" i="22"/>
  <c r="G210" i="22"/>
  <c r="G202" i="22"/>
  <c r="G194" i="22"/>
  <c r="G186" i="22"/>
  <c r="G178" i="22"/>
  <c r="G170" i="22"/>
  <c r="G162" i="22"/>
  <c r="G154" i="22"/>
  <c r="G146" i="22"/>
  <c r="G138" i="22"/>
  <c r="G130" i="22"/>
  <c r="G122" i="22"/>
  <c r="G114" i="22"/>
  <c r="G106" i="22"/>
  <c r="G98" i="22"/>
  <c r="G90" i="22"/>
  <c r="G263" i="22"/>
  <c r="D8" i="26" s="1"/>
  <c r="H267" i="22"/>
  <c r="G268" i="22"/>
  <c r="G257" i="22"/>
  <c r="G249" i="22"/>
  <c r="G241" i="22"/>
  <c r="G233" i="22"/>
  <c r="G225" i="22"/>
  <c r="G217" i="22"/>
  <c r="G209" i="22"/>
  <c r="G201" i="22"/>
  <c r="G193" i="22"/>
  <c r="G185" i="22"/>
  <c r="G177" i="22"/>
  <c r="G169" i="22"/>
  <c r="G161" i="22"/>
  <c r="G153" i="22"/>
  <c r="G145" i="22"/>
  <c r="G137" i="22"/>
  <c r="G129" i="22"/>
  <c r="G121" i="22"/>
  <c r="G113" i="22"/>
  <c r="G105" i="22"/>
  <c r="G97" i="22"/>
  <c r="G89" i="22"/>
  <c r="E9" i="26"/>
  <c r="C9" i="26"/>
  <c r="D12" i="26"/>
  <c r="D9" i="26"/>
  <c r="B17" i="26"/>
  <c r="D18" i="26"/>
  <c r="C15" i="26"/>
  <c r="E14" i="26"/>
  <c r="E6" i="26"/>
  <c r="D11" i="26"/>
  <c r="C17" i="26"/>
  <c r="E10" i="26"/>
  <c r="B16" i="26"/>
  <c r="E16" i="26"/>
  <c r="C13" i="26"/>
  <c r="C16" i="26"/>
  <c r="E8" i="26"/>
  <c r="C18" i="26"/>
  <c r="B15" i="26"/>
  <c r="B18" i="26"/>
  <c r="E18" i="26"/>
  <c r="G38" i="25"/>
  <c r="G37" i="25"/>
  <c r="K9" i="25"/>
  <c r="K8" i="25"/>
  <c r="K7" i="25"/>
  <c r="K5" i="25"/>
  <c r="K6" i="25"/>
  <c r="K4" i="25"/>
  <c r="G33" i="25"/>
  <c r="G34" i="25"/>
  <c r="G35" i="25"/>
  <c r="C11" i="26"/>
  <c r="C12" i="26"/>
  <c r="C10" i="26"/>
  <c r="C8" i="26"/>
  <c r="C14" i="26"/>
  <c r="C6" i="26"/>
  <c r="C5" i="26"/>
  <c r="B14" i="26"/>
  <c r="C7" i="26"/>
  <c r="B6" i="26"/>
  <c r="B8" i="26"/>
  <c r="B10" i="26"/>
  <c r="B12" i="26"/>
  <c r="C4" i="25"/>
  <c r="C19" i="25"/>
  <c r="D19" i="25"/>
  <c r="E19" i="25"/>
  <c r="F19" i="25"/>
  <c r="G19" i="25"/>
  <c r="C36" i="25" s="1"/>
  <c r="H19" i="25"/>
  <c r="D36" i="25" s="1"/>
  <c r="I19" i="25"/>
  <c r="E36" i="25" s="1"/>
  <c r="J19" i="25"/>
  <c r="F36" i="25" s="1"/>
  <c r="B5" i="26"/>
  <c r="B7" i="26"/>
  <c r="B9" i="26"/>
  <c r="B11" i="26"/>
  <c r="B13" i="26"/>
  <c r="C8" i="25"/>
  <c r="D6" i="25"/>
  <c r="E7" i="25"/>
  <c r="J9" i="25"/>
  <c r="I5" i="25"/>
  <c r="J8" i="25"/>
  <c r="C9" i="25"/>
  <c r="J5" i="25"/>
  <c r="G8" i="25"/>
  <c r="C11" i="24"/>
  <c r="C7" i="24"/>
  <c r="C27" i="24"/>
  <c r="C23" i="24"/>
  <c r="H4" i="25"/>
  <c r="B63" i="24"/>
  <c r="C67" i="24" s="1"/>
  <c r="I67" i="24" s="1"/>
  <c r="C20" i="24"/>
  <c r="C16" i="24"/>
  <c r="C56" i="24"/>
  <c r="C39" i="24"/>
  <c r="C55" i="24"/>
  <c r="E5" i="25"/>
  <c r="G9" i="25"/>
  <c r="J7" i="25"/>
  <c r="C12" i="24"/>
  <c r="C28" i="24"/>
  <c r="F5" i="25"/>
  <c r="C7" i="25"/>
  <c r="D9" i="25"/>
  <c r="F6" i="25"/>
  <c r="G7" i="25"/>
  <c r="H9" i="25"/>
  <c r="J6" i="25"/>
  <c r="C51" i="24"/>
  <c r="C47" i="24"/>
  <c r="C17" i="24"/>
  <c r="C13" i="24"/>
  <c r="C25" i="24"/>
  <c r="C21" i="24"/>
  <c r="C33" i="24"/>
  <c r="C29" i="24"/>
  <c r="C41" i="24"/>
  <c r="C37" i="24"/>
  <c r="C49" i="24"/>
  <c r="C45" i="24"/>
  <c r="F4" i="25"/>
  <c r="B61" i="24"/>
  <c r="C61" i="24" s="1"/>
  <c r="I61" i="24" s="1"/>
  <c r="J4" i="25"/>
  <c r="B65" i="24"/>
  <c r="H6" i="25"/>
  <c r="C15" i="24"/>
  <c r="C31" i="24"/>
  <c r="F8" i="25"/>
  <c r="E6" i="25"/>
  <c r="I6" i="25"/>
  <c r="C8" i="24"/>
  <c r="C24" i="24"/>
  <c r="C40" i="24"/>
  <c r="C53" i="24"/>
  <c r="C57" i="24"/>
  <c r="C5" i="25"/>
  <c r="D8" i="25"/>
  <c r="G5" i="25"/>
  <c r="H8" i="25"/>
  <c r="B59" i="24"/>
  <c r="C59" i="24" s="1"/>
  <c r="I59" i="24" s="1"/>
  <c r="D4" i="25"/>
  <c r="C52" i="24"/>
  <c r="C48" i="24"/>
  <c r="E4" i="25"/>
  <c r="B60" i="24"/>
  <c r="C60" i="24" s="1"/>
  <c r="I60" i="24" s="1"/>
  <c r="B64" i="24"/>
  <c r="I4" i="25"/>
  <c r="I7" i="25"/>
  <c r="C43" i="24"/>
  <c r="C6" i="25"/>
  <c r="D7" i="25"/>
  <c r="E9" i="25"/>
  <c r="G6" i="25"/>
  <c r="H7" i="25"/>
  <c r="I9" i="25"/>
  <c r="C36" i="24"/>
  <c r="C32" i="24"/>
  <c r="B58" i="24"/>
  <c r="C58" i="24" s="1"/>
  <c r="I58" i="24" s="1"/>
  <c r="B62" i="24"/>
  <c r="C66" i="24" s="1"/>
  <c r="I66" i="24" s="1"/>
  <c r="G4" i="25"/>
  <c r="F9" i="25"/>
  <c r="C19" i="24"/>
  <c r="C35" i="24"/>
  <c r="F7" i="25"/>
  <c r="C44" i="24"/>
  <c r="C6" i="24"/>
  <c r="C10" i="24"/>
  <c r="C14" i="24"/>
  <c r="C18" i="24"/>
  <c r="C22" i="24"/>
  <c r="C26" i="24"/>
  <c r="C30" i="24"/>
  <c r="C34" i="24"/>
  <c r="C38" i="24"/>
  <c r="C42" i="24"/>
  <c r="C46" i="24"/>
  <c r="C50" i="24"/>
  <c r="C54" i="24"/>
  <c r="D5" i="25"/>
  <c r="E8" i="25"/>
  <c r="H5" i="25"/>
  <c r="I8" i="25"/>
  <c r="D72" i="24" l="1"/>
  <c r="C73" i="24"/>
  <c r="D73" i="24"/>
  <c r="C69" i="24"/>
  <c r="I69" i="24" s="1"/>
  <c r="J69" i="24" s="1"/>
  <c r="C68" i="24"/>
  <c r="I68" i="24" s="1"/>
  <c r="M19" i="25"/>
  <c r="N19" i="25"/>
  <c r="D43" i="25"/>
  <c r="D47" i="25"/>
  <c r="D46" i="25"/>
  <c r="D45" i="25"/>
  <c r="G24" i="25"/>
  <c r="G25" i="25"/>
  <c r="D44" i="25"/>
  <c r="D42" i="25"/>
  <c r="E11" i="26"/>
  <c r="E13" i="26"/>
  <c r="E17" i="26"/>
  <c r="E5" i="26"/>
  <c r="D5" i="26"/>
  <c r="D15" i="26"/>
  <c r="D17" i="26"/>
  <c r="D13" i="26"/>
  <c r="D16" i="26"/>
  <c r="E15" i="26"/>
  <c r="E12" i="26"/>
  <c r="D26" i="25"/>
  <c r="H26" i="25"/>
  <c r="F27" i="25"/>
  <c r="E25" i="25"/>
  <c r="C25" i="25"/>
  <c r="D27" i="25"/>
  <c r="I24" i="25"/>
  <c r="F28" i="25"/>
  <c r="J28" i="25"/>
  <c r="H27" i="25"/>
  <c r="E24" i="25"/>
  <c r="J27" i="25"/>
  <c r="F26" i="25"/>
  <c r="I27" i="25"/>
  <c r="E28" i="25"/>
  <c r="C24" i="25"/>
  <c r="J25" i="25"/>
  <c r="I25" i="25"/>
  <c r="G26" i="25"/>
  <c r="G28" i="25"/>
  <c r="J26" i="25"/>
  <c r="I26" i="25"/>
  <c r="H25" i="25"/>
  <c r="G27" i="25"/>
  <c r="C27" i="25"/>
  <c r="D28" i="25"/>
  <c r="F25" i="25"/>
  <c r="I28" i="25"/>
  <c r="H28" i="25"/>
  <c r="J24" i="25"/>
  <c r="F24" i="25"/>
  <c r="D25" i="25"/>
  <c r="D24" i="25"/>
  <c r="C28" i="25"/>
  <c r="E27" i="25"/>
  <c r="H24" i="25"/>
  <c r="C26" i="25"/>
  <c r="E26" i="25"/>
  <c r="G36" i="25"/>
  <c r="H36" i="25" s="1"/>
  <c r="C46" i="25"/>
  <c r="B42" i="25"/>
  <c r="B46" i="25"/>
  <c r="C45" i="25"/>
  <c r="C47" i="25"/>
  <c r="C63" i="24"/>
  <c r="I63" i="24" s="1"/>
  <c r="B44" i="25"/>
  <c r="C62" i="24"/>
  <c r="I62" i="24" s="1"/>
  <c r="C42" i="25"/>
  <c r="B43" i="25"/>
  <c r="B45" i="25"/>
  <c r="C44" i="25"/>
  <c r="C64" i="24"/>
  <c r="I64" i="24" s="1"/>
  <c r="C43" i="25"/>
  <c r="B47" i="25"/>
  <c r="C65" i="24"/>
  <c r="I65" i="24" s="1"/>
  <c r="H38" i="25" l="1"/>
  <c r="H37" i="25"/>
  <c r="H33" i="25"/>
  <c r="H34" i="25"/>
  <c r="H35" i="25"/>
  <c r="K28" i="25"/>
  <c r="L26" i="25"/>
  <c r="L28" i="25"/>
  <c r="K27" i="25"/>
  <c r="K25" i="25"/>
  <c r="L24" i="25"/>
  <c r="L27" i="25"/>
  <c r="K26" i="25"/>
  <c r="K24" i="25"/>
  <c r="L25" i="25"/>
</calcChain>
</file>

<file path=xl/sharedStrings.xml><?xml version="1.0" encoding="utf-8"?>
<sst xmlns="http://schemas.openxmlformats.org/spreadsheetml/2006/main" count="456" uniqueCount="294">
  <si>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</si>
  <si>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</si>
  <si>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</si>
  <si>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</si>
  <si>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</si>
  <si>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</si>
  <si>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</si>
  <si>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</si>
  <si>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</si>
  <si>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</si>
  <si>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</si>
  <si>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</si>
  <si>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</si>
  <si>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</si>
  <si>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cpi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</si>
  <si>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</si>
  <si>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</si>
  <si>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</si>
  <si>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</si>
  <si>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</si>
  <si>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</si>
  <si>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</si>
  <si>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</si>
  <si>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</si>
  <si>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</si>
  <si>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</si>
  <si>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</si>
  <si>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</si>
  <si>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</si>
  <si>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</si>
  <si>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Institute Nacional de Estadistica</t>
  </si>
  <si>
    <t>GASTO DE CONSUMO FINAL DE LA ADMINISTRACIÓN PÚBLICA</t>
  </si>
  <si>
    <t>GASTO DE CONSUMO FINAL DE LOS HOGARES E IPSFL</t>
  </si>
  <si>
    <t>FORMACIÓN BRUTA DE CAPITAL FIJO</t>
  </si>
  <si>
    <t>EXPORTACIONES DE BIENES Y SERVICIOS</t>
  </si>
  <si>
    <t>Menos: IMPORTACIONES DE BIENES Y SERVICIOS</t>
  </si>
  <si>
    <t xml:space="preserve">Cuentas Nacionales … INDICE GLOBAL DE ACTIVIDAD ECONÓMICA … </t>
  </si>
  <si>
    <t>BOLIVIA: INDICE GLOBAL DE LA ACTIVIDAD ECONÓMICA, 2008-2014(p)
(1990 = 100)</t>
  </si>
  <si>
    <t>http://www.ine.gob.bo/indice/general.aspx?codigo=40221</t>
  </si>
  <si>
    <t>imp</t>
  </si>
  <si>
    <t>imp_consumer</t>
  </si>
  <si>
    <t>Imports of consumer goods</t>
  </si>
  <si>
    <t>imp_capital</t>
  </si>
  <si>
    <t>Imports of capital goods</t>
  </si>
  <si>
    <t>imp_intermediate</t>
  </si>
  <si>
    <t>Imports of intermediate goods</t>
  </si>
  <si>
    <t>exp</t>
  </si>
  <si>
    <t>exp_mineral</t>
  </si>
  <si>
    <t>Exports of hydrocarbon products</t>
  </si>
  <si>
    <t>exp_hydrocarbon</t>
  </si>
  <si>
    <t>monthly - imp</t>
  </si>
  <si>
    <t>monthly - imp_consumer</t>
  </si>
  <si>
    <t>monthly - imp_capital</t>
  </si>
  <si>
    <t>monthly - imp_intermediate</t>
  </si>
  <si>
    <t>monthly - exp</t>
  </si>
  <si>
    <t>monthly - exp_mineral</t>
  </si>
  <si>
    <t>monthly - exp_hydrocarbon</t>
  </si>
  <si>
    <t>CPI</t>
  </si>
  <si>
    <t>Economic activity indicator</t>
  </si>
  <si>
    <t>Variable</t>
  </si>
  <si>
    <t>IP, Brazil</t>
  </si>
  <si>
    <t>INE</t>
  </si>
  <si>
    <t>Exports, USD</t>
  </si>
  <si>
    <t>Imports, USD</t>
  </si>
  <si>
    <t>Imports of consumer goods, USD</t>
  </si>
  <si>
    <t>Imports of capital goods, USD</t>
  </si>
  <si>
    <t>Imports of intermediate goods, USD</t>
  </si>
  <si>
    <t>Exports of minetral products, USD</t>
  </si>
  <si>
    <t>Exports of hydrocarbon products, USD</t>
  </si>
  <si>
    <t>M1</t>
  </si>
  <si>
    <t>M1, NOMINAL</t>
  </si>
  <si>
    <t>M1, national currency</t>
  </si>
  <si>
    <t>IP</t>
  </si>
  <si>
    <t>Industrial production, Non-durable Manufacturing, Petroleum and Coal Products, Crude Petroleum Products, 2010=100</t>
  </si>
  <si>
    <t>Exports</t>
  </si>
  <si>
    <t>Exports of minetral products</t>
  </si>
  <si>
    <t>Imports</t>
  </si>
  <si>
    <t>m1</t>
  </si>
  <si>
    <t>ip</t>
  </si>
  <si>
    <t>GDP</t>
  </si>
  <si>
    <t>Government consumption</t>
  </si>
  <si>
    <t>Private consumption</t>
  </si>
  <si>
    <t>Fixed capital formation</t>
  </si>
  <si>
    <t>monthly - m1</t>
  </si>
  <si>
    <t>PIB A PRECIOS DE MERCADO, (En miles de bolivianos de 1990)</t>
  </si>
  <si>
    <t>218AIPMMOC_IX.M</t>
  </si>
  <si>
    <t>hlookup</t>
  </si>
  <si>
    <t>https://www.bcb.gob.bo/?q=pub_boletin-mensual</t>
  </si>
  <si>
    <t>Boletín mensual del último mes. Bajar el pdf y desde el mismo pdf, bajar el excel de "Agregados monetarios"</t>
  </si>
  <si>
    <t>Operaciones consolidadas del Sector Público</t>
  </si>
  <si>
    <t>Boletín mensual. Operaciones consolidadas del Sector Público</t>
  </si>
  <si>
    <t xml:space="preserve">   INGRESOS TRIBUTARIOS</t>
  </si>
  <si>
    <t xml:space="preserve">      Renta Interna</t>
  </si>
  <si>
    <t xml:space="preserve">   VENTA DE HIDROCARBUROS </t>
  </si>
  <si>
    <t xml:space="preserve">   BIENES Y SERVICIOS</t>
  </si>
  <si>
    <t xml:space="preserve"> EGRESOS DE CAPITAL</t>
  </si>
  <si>
    <t>ing_trib</t>
  </si>
  <si>
    <t>ing_trib_renta</t>
  </si>
  <si>
    <t>ing_vta_hidroc</t>
  </si>
  <si>
    <t>gto_corriente_bs</t>
  </si>
  <si>
    <t>gto_k</t>
  </si>
  <si>
    <t>Nominal</t>
  </si>
  <si>
    <t>Real</t>
  </si>
  <si>
    <t>tcr</t>
  </si>
  <si>
    <t>monthly - ing_trib</t>
  </si>
  <si>
    <t>monthly - ing_trib_renta</t>
  </si>
  <si>
    <t>monthly - ing_vta_hidroc</t>
  </si>
  <si>
    <t>monthly - gto_corriente_bs</t>
  </si>
  <si>
    <t>monthly - gto_k</t>
  </si>
  <si>
    <t>pib</t>
  </si>
  <si>
    <t>qt/qt-4</t>
  </si>
  <si>
    <t>PIB</t>
  </si>
  <si>
    <t>Proyección</t>
  </si>
  <si>
    <t>T1</t>
  </si>
  <si>
    <t>T2</t>
  </si>
  <si>
    <t>T3</t>
  </si>
  <si>
    <t>T4</t>
  </si>
  <si>
    <t>Demanda agregada y sectores</t>
  </si>
  <si>
    <t>primario</t>
  </si>
  <si>
    <t>manuf</t>
  </si>
  <si>
    <t>serv</t>
  </si>
  <si>
    <t>Variables mensuales</t>
  </si>
  <si>
    <t>% c/r a igual mes del año anterior</t>
  </si>
  <si>
    <t>Instituto Nacional de Estadistica (INE)</t>
  </si>
  <si>
    <t>igae</t>
  </si>
  <si>
    <t>Ingresos tributarios</t>
  </si>
  <si>
    <t>monthly - igae</t>
  </si>
  <si>
    <t>EGRESOS TOTALES</t>
  </si>
  <si>
    <t>gto_total</t>
  </si>
  <si>
    <t>C</t>
  </si>
  <si>
    <t>G</t>
  </si>
  <si>
    <t>I</t>
  </si>
  <si>
    <t>X</t>
  </si>
  <si>
    <t>M</t>
  </si>
  <si>
    <t>eje 0</t>
  </si>
  <si>
    <t>año</t>
  </si>
  <si>
    <t>XN</t>
  </si>
  <si>
    <t>xn</t>
  </si>
  <si>
    <t>act_eco_bra</t>
  </si>
  <si>
    <t>ip_bra</t>
  </si>
  <si>
    <t>Economic activity indicator (IBC)</t>
  </si>
  <si>
    <t>Brasil.xlsx</t>
  </si>
  <si>
    <t>TCR</t>
  </si>
  <si>
    <t>DE</t>
  </si>
  <si>
    <t>cred NOM</t>
  </si>
  <si>
    <t>cred</t>
  </si>
  <si>
    <t>monthly - act_eco_bra</t>
  </si>
  <si>
    <t>monthly - ip_bra</t>
  </si>
  <si>
    <t>monthly - cred</t>
  </si>
  <si>
    <t>monthly - gto_total</t>
  </si>
  <si>
    <t>rgdp_sa</t>
  </si>
  <si>
    <t>monthly - cpi</t>
  </si>
  <si>
    <t>precio X</t>
  </si>
  <si>
    <t>precio M</t>
  </si>
  <si>
    <t>Claudia</t>
  </si>
  <si>
    <t>Px</t>
  </si>
  <si>
    <t>Pm</t>
  </si>
  <si>
    <t>Boletín mensual. Sector externo. Exportaciones</t>
  </si>
  <si>
    <t>En millones de $us</t>
  </si>
  <si>
    <t>Boletín mensual. Sector externo. Importaciones</t>
  </si>
  <si>
    <t>Crédito al sector privado</t>
  </si>
  <si>
    <t>Crédito al sector privado REAL</t>
  </si>
  <si>
    <t>Boletín mensual del último mes. Bajar el pdf y desde el mismo pdf, bajar el excel de "Crédito al sector privado", cuadro 12</t>
  </si>
  <si>
    <t>Cuentas Nacionales … Producto Interno Bruto Trimestral … Oferta y demanda final</t>
  </si>
  <si>
    <t>fbcf</t>
  </si>
  <si>
    <t>exist</t>
  </si>
  <si>
    <t>EVIEWS</t>
  </si>
  <si>
    <t>http://www.ine.gob.bo</t>
  </si>
  <si>
    <t>tot</t>
  </si>
  <si>
    <t>Inicio .. Estadísticas por Actividad Económica .. Hidrocarburos</t>
  </si>
  <si>
    <t>hidrocarburo</t>
  </si>
  <si>
    <t>monthly - hidrocarburo</t>
  </si>
  <si>
    <t>monthly - tot</t>
  </si>
  <si>
    <t>Bolivia: Indice de Precios al Consumidor por Año según Mes (Base 2016)</t>
  </si>
  <si>
    <t>proy ult trim</t>
  </si>
  <si>
    <t>Y</t>
  </si>
  <si>
    <t>Y_F</t>
  </si>
  <si>
    <t>Y_F01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</si>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</sst>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[$-409]d\-mmm\-yy;@"/>
    <numFmt numFmtId="166" formatCode="0.0"/>
    <numFmt numFmtId="167" formatCode="mmm/yy;@"/>
    <numFmt numFmtId="168" formatCode="0.0%"/>
    <numFmt numFmtId="169" formatCode="[$-409]mmm/yy;@"/>
  </numFmts>
  <fonts count="2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164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3" fillId="0" borderId="0"/>
  </cellStyleXfs>
  <cellXfs count="107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3" fillId="0" borderId="0" xfId="36" applyAlignment="1" applyProtection="1">
      <alignment horizontal="left" vertical="top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0" fillId="0" borderId="0" xfId="0" applyFont="1" applyFill="1"/>
    <xf numFmtId="0" fontId="0" fillId="0" borderId="0" xfId="0" applyFont="1" applyFill="1" applyAlignment="1">
      <alignment vertical="center" wrapText="1"/>
    </xf>
    <xf numFmtId="0" fontId="0" fillId="0" borderId="0" xfId="0" applyNumberFormat="1" applyFont="1" applyFill="1" applyAlignment="1">
      <alignment horizontal="right"/>
    </xf>
    <xf numFmtId="0" fontId="19" fillId="0" borderId="0" xfId="0" applyFont="1" applyFill="1" applyAlignment="1">
      <alignment vertical="center" wrapText="1"/>
    </xf>
    <xf numFmtId="0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top" wrapText="1"/>
    </xf>
    <xf numFmtId="0" fontId="21" fillId="0" borderId="0" xfId="36" applyFont="1" applyFill="1" applyAlignment="1" applyProtection="1">
      <alignment horizontal="left" vertical="top" wrapText="1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NumberFormat="1" applyFont="1" applyFill="1" applyAlignment="1">
      <alignment horizontal="right"/>
    </xf>
    <xf numFmtId="0" fontId="19" fillId="0" borderId="0" xfId="0" applyFont="1" applyFill="1" applyAlignment="1">
      <alignment vertical="center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7" fontId="0" fillId="0" borderId="0" xfId="0" applyNumberFormat="1"/>
    <xf numFmtId="4" fontId="0" fillId="0" borderId="0" xfId="0" applyNumberFormat="1"/>
    <xf numFmtId="0" fontId="0" fillId="0" borderId="0" xfId="47" applyNumberFormat="1" applyFont="1"/>
    <xf numFmtId="0" fontId="0" fillId="0" borderId="10" xfId="0" applyBorder="1"/>
    <xf numFmtId="166" fontId="0" fillId="0" borderId="10" xfId="0" applyNumberFormat="1" applyBorder="1"/>
    <xf numFmtId="168" fontId="0" fillId="0" borderId="0" xfId="47" applyNumberFormat="1" applyFont="1"/>
    <xf numFmtId="0" fontId="22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0" fontId="0" fillId="0" borderId="10" xfId="0" applyBorder="1" applyAlignment="1">
      <alignment vertical="top"/>
    </xf>
    <xf numFmtId="167" fontId="0" fillId="0" borderId="10" xfId="0" applyNumberFormat="1" applyBorder="1"/>
    <xf numFmtId="166" fontId="0" fillId="0" borderId="10" xfId="0" applyNumberFormat="1" applyFill="1" applyBorder="1"/>
    <xf numFmtId="169" fontId="0" fillId="0" borderId="0" xfId="0" applyNumberFormat="1" applyFill="1"/>
    <xf numFmtId="169" fontId="0" fillId="0" borderId="0" xfId="0" applyNumberFormat="1"/>
    <xf numFmtId="0" fontId="0" fillId="0" borderId="0" xfId="0" applyNumberFormat="1" applyAlignment="1">
      <alignment horizontal="right" vertical="top"/>
    </xf>
    <xf numFmtId="0" fontId="0" fillId="0" borderId="0" xfId="0" applyNumberFormat="1" applyFont="1" applyAlignment="1">
      <alignment horizontal="right" vertical="top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wrapText="1"/>
    </xf>
    <xf numFmtId="165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23" fillId="0" borderId="0" xfId="0" applyFont="1"/>
    <xf numFmtId="0" fontId="23" fillId="0" borderId="10" xfId="0" applyFont="1" applyFill="1" applyBorder="1" applyAlignment="1">
      <alignment horizontal="left" wrapText="1"/>
    </xf>
    <xf numFmtId="1" fontId="23" fillId="0" borderId="10" xfId="0" applyNumberFormat="1" applyFont="1" applyBorder="1"/>
    <xf numFmtId="0" fontId="0" fillId="35" borderId="0" xfId="0" applyFill="1"/>
    <xf numFmtId="166" fontId="0" fillId="0" borderId="0" xfId="0" applyNumberFormat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17" fontId="0" fillId="0" borderId="10" xfId="0" applyNumberFormat="1" applyFill="1" applyBorder="1"/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8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19" fillId="0" borderId="11" xfId="0" applyNumberFormat="1" applyFont="1" applyFill="1" applyBorder="1"/>
    <xf numFmtId="2" fontId="0" fillId="0" borderId="10" xfId="0" applyNumberFormat="1" applyBorder="1"/>
    <xf numFmtId="0" fontId="0" fillId="0" borderId="11" xfId="0" applyNumberFormat="1" applyFill="1" applyBorder="1" applyAlignment="1">
      <alignment horizontal="left"/>
    </xf>
    <xf numFmtId="165" fontId="0" fillId="0" borderId="0" xfId="0" applyNumberFormat="1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24" fillId="34" borderId="0" xfId="0" applyNumberFormat="1" applyFont="1" applyFill="1" applyAlignment="1">
      <alignment horizontal="right" vertical="top" wrapText="1"/>
    </xf>
    <xf numFmtId="0" fontId="19" fillId="34" borderId="0" xfId="0" applyNumberFormat="1" applyFont="1" applyFill="1" applyAlignment="1">
      <alignment horizontal="right" vertical="top" wrapText="1"/>
    </xf>
    <xf numFmtId="0" fontId="0" fillId="0" borderId="0" xfId="0" applyNumberFormat="1" applyFont="1" applyFill="1" applyAlignment="1">
      <alignment horizontal="right" vertical="top" wrapText="1"/>
    </xf>
    <xf numFmtId="169" fontId="0" fillId="0" borderId="0" xfId="0" applyNumberFormat="1" applyFont="1"/>
    <xf numFmtId="169" fontId="0" fillId="33" borderId="0" xfId="0" applyNumberFormat="1" applyFont="1" applyFill="1"/>
    <xf numFmtId="0" fontId="0" fillId="33" borderId="0" xfId="0" applyFont="1" applyFill="1"/>
    <xf numFmtId="165" fontId="0" fillId="0" borderId="0" xfId="0" applyNumberFormat="1" applyFont="1" applyFill="1"/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NumberFormat="1" applyFill="1" applyAlignment="1">
      <alignment horizontal="right" vertical="top" wrapText="1"/>
    </xf>
    <xf numFmtId="0" fontId="0" fillId="0" borderId="0" xfId="0" applyFill="1" applyAlignment="1">
      <alignment horizontal="left" vertical="top" wrapText="1"/>
    </xf>
    <xf numFmtId="169" fontId="0" fillId="33" borderId="0" xfId="0" applyNumberFormat="1" applyFill="1"/>
    <xf numFmtId="0" fontId="0" fillId="33" borderId="0" xfId="0" applyFill="1"/>
    <xf numFmtId="0" fontId="0" fillId="33" borderId="0" xfId="0" applyNumberFormat="1" applyFont="1" applyFill="1" applyAlignment="1">
      <alignment horizontal="right" vertical="top"/>
    </xf>
    <xf numFmtId="0" fontId="0" fillId="33" borderId="0" xfId="0" applyNumberFormat="1" applyFill="1" applyAlignment="1">
      <alignment horizontal="right" vertical="top"/>
    </xf>
    <xf numFmtId="0" fontId="19" fillId="0" borderId="0" xfId="0" applyFont="1" applyAlignment="1">
      <alignment horizontal="center" vertical="center" wrapText="1"/>
    </xf>
    <xf numFmtId="0" fontId="0" fillId="36" borderId="0" xfId="0" applyFill="1" applyAlignment="1">
      <alignment horizontal="right" vertical="center" wrapText="1"/>
    </xf>
    <xf numFmtId="169" fontId="0" fillId="0" borderId="0" xfId="0" applyNumberFormat="1" applyFont="1" applyFill="1"/>
    <xf numFmtId="0" fontId="19" fillId="0" borderId="0" xfId="0" applyNumberFormat="1" applyFont="1" applyFill="1" applyAlignment="1">
      <alignment horizontal="right" vertical="top" wrapText="1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 vertical="center" wrapText="1"/>
    </xf>
    <xf numFmtId="0" fontId="24" fillId="34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center"/>
    </xf>
    <xf numFmtId="0" fontId="0" fillId="33" borderId="0" xfId="0" applyNumberFormat="1" applyFont="1" applyFill="1" applyAlignment="1">
      <alignment vertical="center"/>
    </xf>
    <xf numFmtId="0" fontId="19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NumberFormat="1" applyFill="1" applyAlignment="1">
      <alignment vertical="top" wrapText="1"/>
    </xf>
    <xf numFmtId="0" fontId="19" fillId="0" borderId="0" xfId="0" applyFont="1" applyAlignment="1">
      <alignment horizontal="center" vertical="center" wrapText="1"/>
    </xf>
    <xf numFmtId="169" fontId="0" fillId="37" borderId="0" xfId="0" applyNumberFormat="1" applyFill="1"/>
    <xf numFmtId="0" fontId="0" fillId="37" borderId="0" xfId="0" applyFill="1"/>
    <xf numFmtId="0" fontId="0" fillId="37" borderId="0" xfId="0" applyNumberFormat="1" applyFill="1" applyAlignment="1">
      <alignment horizontal="right" vertical="top"/>
    </xf>
    <xf numFmtId="0" fontId="19" fillId="0" borderId="0" xfId="0" applyFont="1" applyAlignment="1">
      <alignment horizontal="center" vertical="center" wrapText="1"/>
    </xf>
    <xf numFmtId="0" fontId="25" fillId="0" borderId="0" xfId="36" applyFont="1" applyFill="1" applyAlignment="1" applyProtection="1">
      <alignment horizontal="left" vertical="top" wrapText="1"/>
    </xf>
    <xf numFmtId="0" fontId="20" fillId="0" borderId="0" xfId="0" applyNumberFormat="1" applyFont="1" applyAlignment="1">
      <alignment horizontal="right" vertical="top"/>
    </xf>
    <xf numFmtId="168" fontId="26" fillId="0" borderId="0" xfId="47" applyNumberFormat="1" applyFont="1"/>
    <xf numFmtId="0" fontId="27" fillId="0" borderId="0" xfId="0" applyFont="1"/>
    <xf numFmtId="168" fontId="0" fillId="0" borderId="0" xfId="47" applyNumberFormat="1" applyFont="1" applyAlignment="1">
      <alignment horizontal="right" vertical="top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15" xfId="48"/>
    <cellStyle name="Normal 2" xfId="41"/>
    <cellStyle name="Note" xfId="42" builtinId="10" customBuiltin="1"/>
    <cellStyle name="Output" xfId="43" builtinId="21" customBuiltin="1"/>
    <cellStyle name="Percent" xfId="47" builtinId="5"/>
    <cellStyle name="Title" xfId="44" builtinId="15" customBuiltin="1"/>
    <cellStyle name="Total" xfId="45" builtinId="25" customBuiltin="1"/>
    <cellStyle name="Warning Text" xfId="46" builtinId="11" customBuiltin="1"/>
  </cellStyles>
  <dxfs count="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proyPIB!$I$57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proyPIB!$G$62:$H$73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proyPIB!$I$62:$I$73</c:f>
              <c:numCache>
                <c:formatCode>0.0</c:formatCode>
                <c:ptCount val="12"/>
                <c:pt idx="0">
                  <c:v>4.8043869057707855</c:v>
                </c:pt>
                <c:pt idx="1">
                  <c:v>5.2522904954204641</c:v>
                </c:pt>
                <c:pt idx="2">
                  <c:v>3.9306620562168604</c:v>
                </c:pt>
                <c:pt idx="3">
                  <c:v>5.4121972524109108</c:v>
                </c:pt>
                <c:pt idx="4">
                  <c:v>5.35318211964948</c:v>
                </c:pt>
                <c:pt idx="5">
                  <c:v>3.2337550240459034</c:v>
                </c:pt>
                <c:pt idx="6">
                  <c:v>4.9418937653633588</c:v>
                </c:pt>
                <c:pt idx="7">
                  <c:v>3.6856612415430368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B-4347-B333-631CB2B67BEE}"/>
            </c:ext>
          </c:extLst>
        </c:ser>
        <c:ser>
          <c:idx val="1"/>
          <c:order val="1"/>
          <c:tx>
            <c:strRef>
              <c:f>proyPIB!$J$57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proyPIB!$G$62:$H$73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proyPIB!$J$62:$J$73</c:f>
              <c:numCache>
                <c:formatCode>0.0</c:formatCode>
                <c:ptCount val="12"/>
                <c:pt idx="7">
                  <c:v>3.6856612415430368</c:v>
                </c:pt>
                <c:pt idx="8">
                  <c:v>4.5999999999999996</c:v>
                </c:pt>
                <c:pt idx="9">
                  <c:v>4.9000000000000004</c:v>
                </c:pt>
                <c:pt idx="10">
                  <c:v>4.5999999999999996</c:v>
                </c:pt>
                <c:pt idx="1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B-4347-B333-631CB2B67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019136"/>
        <c:axId val="241373184"/>
      </c:lineChart>
      <c:catAx>
        <c:axId val="2410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41373184"/>
        <c:crosses val="autoZero"/>
        <c:auto val="1"/>
        <c:lblAlgn val="ctr"/>
        <c:lblOffset val="100"/>
        <c:noMultiLvlLbl val="0"/>
      </c:catAx>
      <c:valAx>
        <c:axId val="241373184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2410191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5-4BA4-A57E-29D6C46A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1415168"/>
        <c:axId val="251413632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4.1586836713150666</c:v>
                </c:pt>
                <c:pt idx="1">
                  <c:v>3.1517625719352571</c:v>
                </c:pt>
                <c:pt idx="2">
                  <c:v>3.302927226992991</c:v>
                </c:pt>
                <c:pt idx="3">
                  <c:v>3.0674654434780013</c:v>
                </c:pt>
                <c:pt idx="4">
                  <c:v>3.8914885253031439</c:v>
                </c:pt>
                <c:pt idx="5">
                  <c:v>4.2600511257293361</c:v>
                </c:pt>
                <c:pt idx="6">
                  <c:v>4.8749574619081804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5-4BA4-A57E-29D6C46AC6A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5-4BA4-A57E-29D6C46A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402112"/>
        <c:axId val="251403648"/>
      </c:lineChart>
      <c:dateAx>
        <c:axId val="2514021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1403648"/>
        <c:crosses val="autoZero"/>
        <c:auto val="1"/>
        <c:lblOffset val="100"/>
        <c:baseTimeUnit val="months"/>
      </c:dateAx>
      <c:valAx>
        <c:axId val="251403648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1402112"/>
        <c:crosses val="autoZero"/>
        <c:crossBetween val="between"/>
      </c:valAx>
      <c:valAx>
        <c:axId val="25141363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1415168"/>
        <c:crosses val="max"/>
        <c:crossBetween val="between"/>
      </c:valAx>
      <c:dateAx>
        <c:axId val="2514151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141363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" l="0.70000000000000062" r="0.70000000000000062" t="0.750000000000006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0-4FAF-A32B-B65BF87A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2337152"/>
        <c:axId val="252335616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3.5908994114731696</c:v>
                </c:pt>
                <c:pt idx="1">
                  <c:v>2.0999764943022914</c:v>
                </c:pt>
                <c:pt idx="2">
                  <c:v>1.0218882347942992</c:v>
                </c:pt>
                <c:pt idx="3">
                  <c:v>0.14000966815168603</c:v>
                </c:pt>
                <c:pt idx="4">
                  <c:v>4.5085337146308468</c:v>
                </c:pt>
                <c:pt idx="5">
                  <c:v>5.1345105685467463</c:v>
                </c:pt>
                <c:pt idx="6">
                  <c:v>5.2212574814954671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0-4FAF-A32B-B65BF87AD36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0-4FAF-A32B-B65BF87A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320000"/>
        <c:axId val="252334080"/>
      </c:lineChart>
      <c:dateAx>
        <c:axId val="25232000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2334080"/>
        <c:crosses val="autoZero"/>
        <c:auto val="1"/>
        <c:lblOffset val="100"/>
        <c:baseTimeUnit val="months"/>
      </c:dateAx>
      <c:valAx>
        <c:axId val="252334080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2320000"/>
        <c:crosses val="autoZero"/>
        <c:crossBetween val="between"/>
      </c:valAx>
      <c:valAx>
        <c:axId val="25233561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2337152"/>
        <c:crosses val="max"/>
        <c:crossBetween val="between"/>
      </c:valAx>
      <c:dateAx>
        <c:axId val="2523371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233561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22" l="0.70000000000000062" r="0.70000000000000062" t="0.750000000000006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9-4FF2-94DC-24D883C68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4356096"/>
        <c:axId val="254354560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5.2707074041383306</c:v>
                </c:pt>
                <c:pt idx="1">
                  <c:v>15.545872841027064</c:v>
                </c:pt>
                <c:pt idx="2">
                  <c:v>-0.31343957020104618</c:v>
                </c:pt>
                <c:pt idx="3">
                  <c:v>27.373054864665146</c:v>
                </c:pt>
                <c:pt idx="4">
                  <c:v>15.163893140929851</c:v>
                </c:pt>
                <c:pt idx="5">
                  <c:v>11.020619752393701</c:v>
                </c:pt>
                <c:pt idx="6">
                  <c:v>18.542281146851991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9-4FF2-94DC-24D883C68EB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9-4FF2-94DC-24D883C68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080896"/>
        <c:axId val="254082432"/>
      </c:lineChart>
      <c:dateAx>
        <c:axId val="2540808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082432"/>
        <c:crosses val="autoZero"/>
        <c:auto val="1"/>
        <c:lblOffset val="100"/>
        <c:baseTimeUnit val="months"/>
      </c:dateAx>
      <c:valAx>
        <c:axId val="254082432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4080896"/>
        <c:crosses val="autoZero"/>
        <c:crossBetween val="between"/>
      </c:valAx>
      <c:valAx>
        <c:axId val="2543545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4356096"/>
        <c:crosses val="max"/>
        <c:crossBetween val="between"/>
      </c:valAx>
      <c:dateAx>
        <c:axId val="2543560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3545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44" l="0.70000000000000062" r="0.70000000000000062" t="0.75000000000000644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6-471B-9B56-A515A6F3C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4744832"/>
        <c:axId val="254743296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-1.7074757850042532</c:v>
                </c:pt>
                <c:pt idx="1">
                  <c:v>-6.5336536188216998</c:v>
                </c:pt>
                <c:pt idx="2">
                  <c:v>-1.5728947349723743</c:v>
                </c:pt>
                <c:pt idx="3">
                  <c:v>-12.274207286777571</c:v>
                </c:pt>
                <c:pt idx="4">
                  <c:v>-8.5176840593244592</c:v>
                </c:pt>
                <c:pt idx="5">
                  <c:v>-3.5552862982086597</c:v>
                </c:pt>
                <c:pt idx="6">
                  <c:v>-3.47331147525205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6-471B-9B56-A515A6F3C83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6-471B-9B56-A515A6F3C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387712"/>
        <c:axId val="254389248"/>
      </c:lineChart>
      <c:dateAx>
        <c:axId val="2543877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389248"/>
        <c:crosses val="autoZero"/>
        <c:auto val="1"/>
        <c:lblOffset val="100"/>
        <c:baseTimeUnit val="months"/>
      </c:dateAx>
      <c:valAx>
        <c:axId val="254389248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4387712"/>
        <c:crosses val="autoZero"/>
        <c:crossBetween val="between"/>
      </c:valAx>
      <c:valAx>
        <c:axId val="25474329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4744832"/>
        <c:crosses val="max"/>
        <c:crossBetween val="between"/>
      </c:valAx>
      <c:dateAx>
        <c:axId val="2547448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74329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44" l="0.70000000000000062" r="0.70000000000000062" t="0.75000000000000644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7-4321-871A-8D58133E8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4797696"/>
        <c:axId val="254796160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-2.7253769378341119</c:v>
                </c:pt>
                <c:pt idx="1">
                  <c:v>0.66408374658459834</c:v>
                </c:pt>
                <c:pt idx="2">
                  <c:v>-9.3095019751979322</c:v>
                </c:pt>
                <c:pt idx="3">
                  <c:v>-4.7091881761150312</c:v>
                </c:pt>
                <c:pt idx="4">
                  <c:v>4.0113767265659961</c:v>
                </c:pt>
                <c:pt idx="5">
                  <c:v>3.876296461556783</c:v>
                </c:pt>
                <c:pt idx="6">
                  <c:v>9.392103150224429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7-4321-871A-8D58133E85D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7-4321-871A-8D58133E8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760064"/>
        <c:axId val="254761600"/>
      </c:lineChart>
      <c:dateAx>
        <c:axId val="2547600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761600"/>
        <c:crosses val="autoZero"/>
        <c:auto val="1"/>
        <c:lblOffset val="100"/>
        <c:baseTimeUnit val="months"/>
      </c:dateAx>
      <c:valAx>
        <c:axId val="254761600"/>
        <c:scaling>
          <c:orientation val="minMax"/>
          <c:max val="24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4760064"/>
        <c:crosses val="autoZero"/>
        <c:crossBetween val="between"/>
      </c:valAx>
      <c:valAx>
        <c:axId val="2547961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4797696"/>
        <c:crosses val="max"/>
        <c:crossBetween val="between"/>
      </c:valAx>
      <c:dateAx>
        <c:axId val="2547976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47961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44" l="0.70000000000000062" r="0.70000000000000062" t="0.75000000000000644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5.3664041994750673E-2"/>
                  <c:y val="3.82608765511129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48-4817-8E32-ADE33F9F444D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29889.224000000002</c:v>
                </c:pt>
                <c:pt idx="1">
                  <c:v>5101.5079999999998</c:v>
                </c:pt>
                <c:pt idx="2">
                  <c:v>8803.271999999999</c:v>
                </c:pt>
                <c:pt idx="3">
                  <c:v>-1234.4050000000007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8-4817-8E32-ADE33F9F444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089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A4-4F2C-A669-EF97EC7808E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0.70229101547690809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4-4F2C-A669-EF97EC7808E0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A4-4F2C-A669-EF97EC7808E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0.11986738878813213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4-4F2C-A669-EF97EC7808E0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A4-4F2C-A669-EF97EC7808E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0.20684574589154373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A4-4F2C-A669-EF97EC7808E0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2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XN,-3%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A4-4F2C-A669-EF97EC7808E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-2.900415015658396E-2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A4-4F2C-A669-EF97EC780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5180160"/>
        <c:axId val="255194240"/>
      </c:barChart>
      <c:catAx>
        <c:axId val="255180160"/>
        <c:scaling>
          <c:orientation val="minMax"/>
        </c:scaling>
        <c:delete val="1"/>
        <c:axPos val="b"/>
        <c:majorTickMark val="none"/>
        <c:minorTickMark val="none"/>
        <c:tickLblPos val="none"/>
        <c:crossAx val="255194240"/>
        <c:crosses val="autoZero"/>
        <c:auto val="1"/>
        <c:lblAlgn val="ctr"/>
        <c:lblOffset val="100"/>
        <c:noMultiLvlLbl val="0"/>
      </c:catAx>
      <c:valAx>
        <c:axId val="2551942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55180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igae</c:v>
                </c:pt>
              </c:strCache>
            </c:strRef>
          </c:tx>
          <c:marker>
            <c:symbol val="none"/>
          </c:marker>
          <c:cat>
            <c:numRef>
              <c:f>crec_mensuales!$A$5:$A$22</c:f>
              <c:numCache>
                <c:formatCode>mmm/yy;@</c:formatCode>
                <c:ptCount val="18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  <c:pt idx="3">
                  <c:v>42278</c:v>
                </c:pt>
                <c:pt idx="4">
                  <c:v>42309</c:v>
                </c:pt>
                <c:pt idx="5">
                  <c:v>42339</c:v>
                </c:pt>
                <c:pt idx="6">
                  <c:v>42370</c:v>
                </c:pt>
                <c:pt idx="7">
                  <c:v>42401</c:v>
                </c:pt>
                <c:pt idx="8">
                  <c:v>42430</c:v>
                </c:pt>
                <c:pt idx="9">
                  <c:v>42461</c:v>
                </c:pt>
                <c:pt idx="10">
                  <c:v>42491</c:v>
                </c:pt>
                <c:pt idx="11">
                  <c:v>42522</c:v>
                </c:pt>
                <c:pt idx="12">
                  <c:v>42552</c:v>
                </c:pt>
                <c:pt idx="13">
                  <c:v>42583</c:v>
                </c:pt>
                <c:pt idx="14">
                  <c:v>42614</c:v>
                </c:pt>
                <c:pt idx="15">
                  <c:v>42644</c:v>
                </c:pt>
                <c:pt idx="16">
                  <c:v>42675</c:v>
                </c:pt>
                <c:pt idx="17">
                  <c:v>42705</c:v>
                </c:pt>
              </c:numCache>
            </c:numRef>
          </c:cat>
          <c:val>
            <c:numRef>
              <c:f>crec_mensuales!$B$5:$B$22</c:f>
              <c:numCache>
                <c:formatCode>0.0</c:formatCode>
                <c:ptCount val="18"/>
                <c:pt idx="0">
                  <c:v>2.6955201214882374</c:v>
                </c:pt>
                <c:pt idx="1">
                  <c:v>4.7119019435641007</c:v>
                </c:pt>
                <c:pt idx="2">
                  <c:v>4.3639639639639682</c:v>
                </c:pt>
                <c:pt idx="3">
                  <c:v>5.3944234272103042</c:v>
                </c:pt>
                <c:pt idx="4">
                  <c:v>4.7820178499283994</c:v>
                </c:pt>
                <c:pt idx="5">
                  <c:v>6.0467606639300397</c:v>
                </c:pt>
                <c:pt idx="6">
                  <c:v>5.9721997737191002</c:v>
                </c:pt>
                <c:pt idx="7">
                  <c:v>5.8494274482994379</c:v>
                </c:pt>
                <c:pt idx="8">
                  <c:v>4.3371676409579507</c:v>
                </c:pt>
                <c:pt idx="9">
                  <c:v>2.9259350653928928</c:v>
                </c:pt>
                <c:pt idx="10">
                  <c:v>3.1681327326038566</c:v>
                </c:pt>
                <c:pt idx="11">
                  <c:v>3.6066981537140386</c:v>
                </c:pt>
                <c:pt idx="12">
                  <c:v>4.5101663585951801</c:v>
                </c:pt>
                <c:pt idx="13">
                  <c:v>5.003099587937121</c:v>
                </c:pt>
                <c:pt idx="14">
                  <c:v>5.2864196678291453</c:v>
                </c:pt>
                <c:pt idx="15">
                  <c:v>3.7656208455198126</c:v>
                </c:pt>
                <c:pt idx="16">
                  <c:v>4.7986259595499403</c:v>
                </c:pt>
                <c:pt idx="17">
                  <c:v>2.5345854791477329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5-4CF7-A5E0-ABE802636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72064"/>
        <c:axId val="258873600"/>
      </c:lineChart>
      <c:dateAx>
        <c:axId val="258872064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58873600"/>
        <c:crosses val="autoZero"/>
        <c:auto val="1"/>
        <c:lblOffset val="100"/>
        <c:baseTimeUnit val="months"/>
      </c:dateAx>
      <c:valAx>
        <c:axId val="25887360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58872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683382</xdr:colOff>
      <xdr:row>61</xdr:row>
      <xdr:rowOff>52919</xdr:rowOff>
    </xdr:from>
    <xdr:to>
      <xdr:col>28</xdr:col>
      <xdr:colOff>314477</xdr:colOff>
      <xdr:row>76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83344</xdr:colOff>
      <xdr:row>65</xdr:row>
      <xdr:rowOff>71437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17</xdr:col>
      <xdr:colOff>321469</xdr:colOff>
      <xdr:row>65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0.64463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865184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15</xdr:row>
      <xdr:rowOff>1</xdr:rowOff>
    </xdr:from>
    <xdr:to>
      <xdr:col>14</xdr:col>
      <xdr:colOff>511969</xdr:colOff>
      <xdr:row>29</xdr:row>
      <xdr:rowOff>71438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bcb.gob.bo/?q=pub_boletin-mensual" TargetMode="External"/><Relationship Id="rId1" Type="http://schemas.openxmlformats.org/officeDocument/2006/relationships/hyperlink" Target="http://www.ine.gob.bo/indice/general.aspx?codigo=4022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21"/>
  <sheetViews>
    <sheetView zoomScale="85" zoomScaleNormal="85" workbookViewId="0">
      <pane xSplit="4" ySplit="1" topLeftCell="E104" activePane="bottomRight" state="frozen"/>
      <selection activeCell="E117" sqref="E117"/>
      <selection pane="topRight" activeCell="E117" sqref="E117"/>
      <selection pane="bottomLeft" activeCell="E117" sqref="E117"/>
      <selection pane="bottomRight" activeCell="M89" sqref="M89"/>
    </sheetView>
  </sheetViews>
  <sheetFormatPr defaultColWidth="9.140625" defaultRowHeight="15" x14ac:dyDescent="0.25"/>
  <cols>
    <col min="1" max="1" width="9.85546875" style="1" bestFit="1" customWidth="1"/>
    <col min="2" max="2" width="9.140625" customWidth="1"/>
    <col min="4" max="4" width="9.140625" customWidth="1"/>
  </cols>
  <sheetData>
    <row r="1" spans="1:16" s="2" customFormat="1" x14ac:dyDescent="0.25">
      <c r="A1" s="4" t="s">
        <v>4</v>
      </c>
      <c r="B1" s="2" t="s">
        <v>0</v>
      </c>
      <c r="C1" s="2" t="s">
        <v>1</v>
      </c>
      <c r="D1" s="2" t="s">
        <v>86</v>
      </c>
      <c r="E1" s="3" t="s">
        <v>2</v>
      </c>
      <c r="F1" s="3" t="s">
        <v>3</v>
      </c>
      <c r="G1" s="3" t="s">
        <v>9</v>
      </c>
      <c r="H1" s="3" t="s">
        <v>10</v>
      </c>
      <c r="I1" s="3" t="s">
        <v>164</v>
      </c>
      <c r="J1" s="3" t="s">
        <v>165</v>
      </c>
      <c r="K1" s="3" t="s">
        <v>11</v>
      </c>
      <c r="L1" s="3" t="s">
        <v>12</v>
      </c>
      <c r="M1" s="2" t="s">
        <v>118</v>
      </c>
      <c r="N1" s="2" t="s">
        <v>119</v>
      </c>
      <c r="O1" s="2" t="s">
        <v>120</v>
      </c>
      <c r="P1" s="2" t="s">
        <v>150</v>
      </c>
    </row>
    <row r="2" spans="1:16" x14ac:dyDescent="0.25">
      <c r="A2" s="41">
        <v>32933</v>
      </c>
      <c r="B2">
        <v>1990</v>
      </c>
      <c r="C2">
        <v>1</v>
      </c>
      <c r="D2">
        <v>2</v>
      </c>
      <c r="E2">
        <f>IF(ISBLANK(HLOOKUP(E$1, q_preprocess!$1:$1048576, $D2, FALSE)), "", HLOOKUP(E$1,q_preprocess!$1:$1048576, $D2, FALSE))</f>
        <v>3587595</v>
      </c>
      <c r="F2">
        <f>IF(ISBLANK(HLOOKUP(F$1, q_preprocess!$1:$1048576, $D2, FALSE)), "", HLOOKUP(F$1,q_preprocess!$1:$1048576, $D2, FALSE))</f>
        <v>2796502</v>
      </c>
      <c r="G2">
        <f>IF(ISBLANK(HLOOKUP(G$1, q_preprocess!$1:$1048576, $D2, FALSE)), "", HLOOKUP(G$1,q_preprocess!$1:$1048576, $D2, FALSE))</f>
        <v>36491</v>
      </c>
      <c r="H2">
        <f>IF(ISBLANK(HLOOKUP(H$1, q_preprocess!$1:$1048576, $D2, FALSE)), "", HLOOKUP(H$1,q_preprocess!$1:$1048576, $D2, FALSE))</f>
        <v>376124</v>
      </c>
      <c r="I2">
        <f>IF(ISBLANK(HLOOKUP(I$1, q_preprocess!$1:$1048576, $D2, FALSE)), "", HLOOKUP(I$1,q_preprocess!$1:$1048576, $D2, FALSE))</f>
        <v>370326</v>
      </c>
      <c r="J2">
        <f>IF(ISBLANK(HLOOKUP(J$1, q_preprocess!$1:$1048576, $D2, FALSE)), "", HLOOKUP(J$1,q_preprocess!$1:$1048576, $D2, FALSE))</f>
        <v>5798</v>
      </c>
      <c r="K2">
        <f>IF(ISBLANK(HLOOKUP(K$1, q_preprocess!$1:$1048576, $D2, FALSE)), "", HLOOKUP(K$1,q_preprocess!$1:$1048576, $D2, FALSE))</f>
        <v>820443</v>
      </c>
      <c r="L2">
        <f>IF(ISBLANK(HLOOKUP(L$1, q_preprocess!$1:$1048576, $D2, FALSE)), "", HLOOKUP(L$1,q_preprocess!$1:$1048576, $D2, FALSE))</f>
        <v>770383</v>
      </c>
      <c r="M2">
        <f>IF(ISBLANK(HLOOKUP(M$1, q_preprocess!$1:$1048576, $D2, FALSE)), "", HLOOKUP(M$1,q_preprocess!$1:$1048576, $D2, FALSE))</f>
        <v>935137</v>
      </c>
      <c r="N2">
        <f>IF(ISBLANK(HLOOKUP(N$1, q_preprocess!$1:$1048576, $D2, FALSE)), "", HLOOKUP(N$1,q_preprocess!$1:$1048576, $D2, FALSE))</f>
        <v>705436</v>
      </c>
      <c r="O2">
        <f>IF(ISBLANK(HLOOKUP(O$1, q_preprocess!$1:$1048576, $D2, FALSE)), "", HLOOKUP(O$1,q_preprocess!$1:$1048576, $D2, FALSE))</f>
        <v>1650384</v>
      </c>
      <c r="P2">
        <f>IF(ISBLANK(HLOOKUP(P$1, q_preprocess!$1:$1048576, $D2, FALSE)), "", HLOOKUP(P$1,q_preprocess!$1:$1048576, $D2, FALSE))</f>
        <v>3863305.6643125201</v>
      </c>
    </row>
    <row r="3" spans="1:16" x14ac:dyDescent="0.25">
      <c r="A3" s="41">
        <v>33025</v>
      </c>
      <c r="B3">
        <v>1990</v>
      </c>
      <c r="C3">
        <v>2</v>
      </c>
      <c r="D3">
        <v>3</v>
      </c>
      <c r="E3">
        <f>IF(ISBLANK(HLOOKUP(E$1, q_preprocess!$1:$1048576, $D3, FALSE)), "", HLOOKUP(E$1,q_preprocess!$1:$1048576, $D3, FALSE))</f>
        <v>3926068</v>
      </c>
      <c r="F3">
        <f>IF(ISBLANK(HLOOKUP(F$1, q_preprocess!$1:$1048576, $D3, FALSE)), "", HLOOKUP(F$1,q_preprocess!$1:$1048576, $D3, FALSE))</f>
        <v>2812780</v>
      </c>
      <c r="G3">
        <f>IF(ISBLANK(HLOOKUP(G$1, q_preprocess!$1:$1048576, $D3, FALSE)), "", HLOOKUP(G$1,q_preprocess!$1:$1048576, $D3, FALSE))</f>
        <v>466627</v>
      </c>
      <c r="H3">
        <f>IF(ISBLANK(HLOOKUP(H$1, q_preprocess!$1:$1048576, $D3, FALSE)), "", HLOOKUP(H$1,q_preprocess!$1:$1048576, $D3, FALSE))</f>
        <v>639568</v>
      </c>
      <c r="I3">
        <f>IF(ISBLANK(HLOOKUP(I$1, q_preprocess!$1:$1048576, $D3, FALSE)), "", HLOOKUP(I$1,q_preprocess!$1:$1048576, $D3, FALSE))</f>
        <v>483751</v>
      </c>
      <c r="J3">
        <f>IF(ISBLANK(HLOOKUP(J$1, q_preprocess!$1:$1048576, $D3, FALSE)), "", HLOOKUP(J$1,q_preprocess!$1:$1048576, $D3, FALSE))</f>
        <v>155817</v>
      </c>
      <c r="K3">
        <f>IF(ISBLANK(HLOOKUP(K$1, q_preprocess!$1:$1048576, $D3, FALSE)), "", HLOOKUP(K$1,q_preprocess!$1:$1048576, $D3, FALSE))</f>
        <v>847373</v>
      </c>
      <c r="L3">
        <f>IF(ISBLANK(HLOOKUP(L$1, q_preprocess!$1:$1048576, $D3, FALSE)), "", HLOOKUP(L$1,q_preprocess!$1:$1048576, $D3, FALSE))</f>
        <v>840279</v>
      </c>
      <c r="M3">
        <f>IF(ISBLANK(HLOOKUP(M$1, q_preprocess!$1:$1048576, $D3, FALSE)), "", HLOOKUP(M$1,q_preprocess!$1:$1048576, $D3, FALSE))</f>
        <v>1114512</v>
      </c>
      <c r="N3">
        <f>IF(ISBLANK(HLOOKUP(N$1, q_preprocess!$1:$1048576, $D3, FALSE)), "", HLOOKUP(N$1,q_preprocess!$1:$1048576, $D3, FALSE))</f>
        <v>751772</v>
      </c>
      <c r="O3">
        <f>IF(ISBLANK(HLOOKUP(O$1, q_preprocess!$1:$1048576, $D3, FALSE)), "", HLOOKUP(O$1,q_preprocess!$1:$1048576, $D3, FALSE))</f>
        <v>1753392</v>
      </c>
      <c r="P3">
        <f>IF(ISBLANK(HLOOKUP(P$1, q_preprocess!$1:$1048576, $D3, FALSE)), "", HLOOKUP(P$1,q_preprocess!$1:$1048576, $D3, FALSE))</f>
        <v>3780106.7719648601</v>
      </c>
    </row>
    <row r="4" spans="1:16" x14ac:dyDescent="0.25">
      <c r="A4" s="41">
        <v>33117</v>
      </c>
      <c r="B4">
        <v>1990</v>
      </c>
      <c r="C4">
        <v>3</v>
      </c>
      <c r="D4">
        <v>4</v>
      </c>
      <c r="E4">
        <f>IF(ISBLANK(HLOOKUP(E$1, q_preprocess!$1:$1048576, $D4, FALSE)), "", HLOOKUP(E$1,q_preprocess!$1:$1048576, $D4, FALSE))</f>
        <v>3934133</v>
      </c>
      <c r="F4">
        <f>IF(ISBLANK(HLOOKUP(F$1, q_preprocess!$1:$1048576, $D4, FALSE)), "", HLOOKUP(F$1,q_preprocess!$1:$1048576, $D4, FALSE))</f>
        <v>3084953</v>
      </c>
      <c r="G4">
        <f>IF(ISBLANK(HLOOKUP(G$1, q_preprocess!$1:$1048576, $D4, FALSE)), "", HLOOKUP(G$1,q_preprocess!$1:$1048576, $D4, FALSE))</f>
        <v>430279</v>
      </c>
      <c r="H4">
        <f>IF(ISBLANK(HLOOKUP(H$1, q_preprocess!$1:$1048576, $D4, FALSE)), "", HLOOKUP(H$1,q_preprocess!$1:$1048576, $D4, FALSE))</f>
        <v>443785</v>
      </c>
      <c r="I4">
        <f>IF(ISBLANK(HLOOKUP(I$1, q_preprocess!$1:$1048576, $D4, FALSE)), "", HLOOKUP(I$1,q_preprocess!$1:$1048576, $D4, FALSE))</f>
        <v>510949</v>
      </c>
      <c r="J4">
        <f>IF(ISBLANK(HLOOKUP(J$1, q_preprocess!$1:$1048576, $D4, FALSE)), "", HLOOKUP(J$1,q_preprocess!$1:$1048576, $D4, FALSE))</f>
        <v>-67164</v>
      </c>
      <c r="K4">
        <f>IF(ISBLANK(HLOOKUP(K$1, q_preprocess!$1:$1048576, $D4, FALSE)), "", HLOOKUP(K$1,q_preprocess!$1:$1048576, $D4, FALSE))</f>
        <v>920782</v>
      </c>
      <c r="L4">
        <f>IF(ISBLANK(HLOOKUP(L$1, q_preprocess!$1:$1048576, $D4, FALSE)), "", HLOOKUP(L$1,q_preprocess!$1:$1048576, $D4, FALSE))</f>
        <v>945668</v>
      </c>
      <c r="M4">
        <f>IF(ISBLANK(HLOOKUP(M$1, q_preprocess!$1:$1048576, $D4, FALSE)), "", HLOOKUP(M$1,q_preprocess!$1:$1048576, $D4, FALSE))</f>
        <v>955934</v>
      </c>
      <c r="N4">
        <f>IF(ISBLANK(HLOOKUP(N$1, q_preprocess!$1:$1048576, $D4, FALSE)), "", HLOOKUP(N$1,q_preprocess!$1:$1048576, $D4, FALSE))</f>
        <v>839367</v>
      </c>
      <c r="O4">
        <f>IF(ISBLANK(HLOOKUP(O$1, q_preprocess!$1:$1048576, $D4, FALSE)), "", HLOOKUP(O$1,q_preprocess!$1:$1048576, $D4, FALSE))</f>
        <v>1794123</v>
      </c>
      <c r="P4">
        <f>IF(ISBLANK(HLOOKUP(P$1, q_preprocess!$1:$1048576, $D4, FALSE)), "", HLOOKUP(P$1,q_preprocess!$1:$1048576, $D4, FALSE))</f>
        <v>3877537.8605916202</v>
      </c>
    </row>
    <row r="5" spans="1:16" x14ac:dyDescent="0.25">
      <c r="A5" s="41">
        <v>33208</v>
      </c>
      <c r="B5">
        <v>1990</v>
      </c>
      <c r="C5">
        <v>4</v>
      </c>
      <c r="D5">
        <v>5</v>
      </c>
      <c r="E5">
        <f>IF(ISBLANK(HLOOKUP(E$1, q_preprocess!$1:$1048576, $D5, FALSE)), "", HLOOKUP(E$1,q_preprocess!$1:$1048576, $D5, FALSE))</f>
        <v>3995340</v>
      </c>
      <c r="F5">
        <f>IF(ISBLANK(HLOOKUP(F$1, q_preprocess!$1:$1048576, $D5, FALSE)), "", HLOOKUP(F$1,q_preprocess!$1:$1048576, $D5, FALSE))</f>
        <v>3175652</v>
      </c>
      <c r="G5">
        <f>IF(ISBLANK(HLOOKUP(G$1, q_preprocess!$1:$1048576, $D5, FALSE)), "", HLOOKUP(G$1,q_preprocess!$1:$1048576, $D5, FALSE))</f>
        <v>553598</v>
      </c>
      <c r="H5">
        <f>IF(ISBLANK(HLOOKUP(H$1, q_preprocess!$1:$1048576, $D5, FALSE)), "", HLOOKUP(H$1,q_preprocess!$1:$1048576, $D5, FALSE))</f>
        <v>475848</v>
      </c>
      <c r="I5">
        <f>IF(ISBLANK(HLOOKUP(I$1, q_preprocess!$1:$1048576, $D5, FALSE)), "", HLOOKUP(I$1,q_preprocess!$1:$1048576, $D5, FALSE))</f>
        <v>574398</v>
      </c>
      <c r="J5">
        <f>IF(ISBLANK(HLOOKUP(J$1, q_preprocess!$1:$1048576, $D5, FALSE)), "", HLOOKUP(J$1,q_preprocess!$1:$1048576, $D5, FALSE))</f>
        <v>-98550</v>
      </c>
      <c r="K5">
        <f>IF(ISBLANK(HLOOKUP(K$1, q_preprocess!$1:$1048576, $D5, FALSE)), "", HLOOKUP(K$1,q_preprocess!$1:$1048576, $D5, FALSE))</f>
        <v>928882</v>
      </c>
      <c r="L5">
        <f>IF(ISBLANK(HLOOKUP(L$1, q_preprocess!$1:$1048576, $D5, FALSE)), "", HLOOKUP(L$1,q_preprocess!$1:$1048576, $D5, FALSE))</f>
        <v>1138640</v>
      </c>
      <c r="M5">
        <f>IF(ISBLANK(HLOOKUP(M$1, q_preprocess!$1:$1048576, $D5, FALSE)), "", HLOOKUP(M$1,q_preprocess!$1:$1048576, $D5, FALSE))</f>
        <v>947407</v>
      </c>
      <c r="N5">
        <f>IF(ISBLANK(HLOOKUP(N$1, q_preprocess!$1:$1048576, $D5, FALSE)), "", HLOOKUP(N$1,q_preprocess!$1:$1048576, $D5, FALSE))</f>
        <v>797070</v>
      </c>
      <c r="O5">
        <f>IF(ISBLANK(HLOOKUP(O$1, q_preprocess!$1:$1048576, $D5, FALSE)), "", HLOOKUP(O$1,q_preprocess!$1:$1048576, $D5, FALSE))</f>
        <v>1918884</v>
      </c>
      <c r="P5">
        <f>IF(ISBLANK(HLOOKUP(P$1, q_preprocess!$1:$1048576, $D5, FALSE)), "", HLOOKUP(P$1,q_preprocess!$1:$1048576, $D5, FALSE))</f>
        <v>3923121.3887250298</v>
      </c>
    </row>
    <row r="6" spans="1:16" x14ac:dyDescent="0.25">
      <c r="A6" s="41">
        <v>33298</v>
      </c>
      <c r="B6">
        <v>1991</v>
      </c>
      <c r="C6">
        <v>1</v>
      </c>
      <c r="D6">
        <v>6</v>
      </c>
      <c r="E6">
        <f>IF(ISBLANK(HLOOKUP(E$1, q_preprocess!$1:$1048576, $D6, FALSE)), "", HLOOKUP(E$1,q_preprocess!$1:$1048576, $D6, FALSE))</f>
        <v>3677806</v>
      </c>
      <c r="F6">
        <f>IF(ISBLANK(HLOOKUP(F$1, q_preprocess!$1:$1048576, $D6, FALSE)), "", HLOOKUP(F$1,q_preprocess!$1:$1048576, $D6, FALSE))</f>
        <v>2769704</v>
      </c>
      <c r="G6">
        <f>IF(ISBLANK(HLOOKUP(G$1, q_preprocess!$1:$1048576, $D6, FALSE)), "", HLOOKUP(G$1,q_preprocess!$1:$1048576, $D6, FALSE))</f>
        <v>334126</v>
      </c>
      <c r="H6">
        <f>IF(ISBLANK(HLOOKUP(H$1, q_preprocess!$1:$1048576, $D6, FALSE)), "", HLOOKUP(H$1,q_preprocess!$1:$1048576, $D6, FALSE))</f>
        <v>553146</v>
      </c>
      <c r="I6">
        <f>IF(ISBLANK(HLOOKUP(I$1, q_preprocess!$1:$1048576, $D6, FALSE)), "", HLOOKUP(I$1,q_preprocess!$1:$1048576, $D6, FALSE))</f>
        <v>480028</v>
      </c>
      <c r="J6">
        <f>IF(ISBLANK(HLOOKUP(J$1, q_preprocess!$1:$1048576, $D6, FALSE)), "", HLOOKUP(J$1,q_preprocess!$1:$1048576, $D6, FALSE))</f>
        <v>73118</v>
      </c>
      <c r="K6">
        <f>IF(ISBLANK(HLOOKUP(K$1, q_preprocess!$1:$1048576, $D6, FALSE)), "", HLOOKUP(K$1,q_preprocess!$1:$1048576, $D6, FALSE))</f>
        <v>85189</v>
      </c>
      <c r="L6">
        <f>IF(ISBLANK(HLOOKUP(L$1, q_preprocess!$1:$1048576, $D6, FALSE)), "", HLOOKUP(L$1,q_preprocess!$1:$1048576, $D6, FALSE))</f>
        <v>83106</v>
      </c>
      <c r="M6">
        <f>IF(ISBLANK(HLOOKUP(M$1, q_preprocess!$1:$1048576, $D6, FALSE)), "", HLOOKUP(M$1,q_preprocess!$1:$1048576, $D6, FALSE))</f>
        <v>997733</v>
      </c>
      <c r="N6">
        <f>IF(ISBLANK(HLOOKUP(N$1, q_preprocess!$1:$1048576, $D6, FALSE)), "", HLOOKUP(N$1,q_preprocess!$1:$1048576, $D6, FALSE))</f>
        <v>721379</v>
      </c>
      <c r="O6">
        <f>IF(ISBLANK(HLOOKUP(O$1, q_preprocess!$1:$1048576, $D6, FALSE)), "", HLOOKUP(O$1,q_preprocess!$1:$1048576, $D6, FALSE))</f>
        <v>1636795</v>
      </c>
      <c r="P6">
        <f>IF(ISBLANK(HLOOKUP(P$1, q_preprocess!$1:$1048576, $D6, FALSE)), "", HLOOKUP(P$1,q_preprocess!$1:$1048576, $D6, FALSE))</f>
        <v>3966740.79887251</v>
      </c>
    </row>
    <row r="7" spans="1:16" x14ac:dyDescent="0.25">
      <c r="A7" s="41">
        <v>33390</v>
      </c>
      <c r="B7">
        <v>1991</v>
      </c>
      <c r="C7">
        <v>2</v>
      </c>
      <c r="D7">
        <v>7</v>
      </c>
      <c r="E7">
        <f>IF(ISBLANK(HLOOKUP(E$1, q_preprocess!$1:$1048576, $D7, FALSE)), "", HLOOKUP(E$1,q_preprocess!$1:$1048576, $D7, FALSE))</f>
        <v>4217984</v>
      </c>
      <c r="F7">
        <f>IF(ISBLANK(HLOOKUP(F$1, q_preprocess!$1:$1048576, $D7, FALSE)), "", HLOOKUP(F$1,q_preprocess!$1:$1048576, $D7, FALSE))</f>
        <v>3022256</v>
      </c>
      <c r="G7">
        <f>IF(ISBLANK(HLOOKUP(G$1, q_preprocess!$1:$1048576, $D7, FALSE)), "", HLOOKUP(G$1,q_preprocess!$1:$1048576, $D7, FALSE))</f>
        <v>503179</v>
      </c>
      <c r="H7">
        <f>IF(ISBLANK(HLOOKUP(H$1, q_preprocess!$1:$1048576, $D7, FALSE)), "", HLOOKUP(H$1,q_preprocess!$1:$1048576, $D7, FALSE))</f>
        <v>793535</v>
      </c>
      <c r="I7">
        <f>IF(ISBLANK(HLOOKUP(I$1, q_preprocess!$1:$1048576, $D7, FALSE)), "", HLOOKUP(I$1,q_preprocess!$1:$1048576, $D7, FALSE))</f>
        <v>544111</v>
      </c>
      <c r="J7">
        <f>IF(ISBLANK(HLOOKUP(J$1, q_preprocess!$1:$1048576, $D7, FALSE)), "", HLOOKUP(J$1,q_preprocess!$1:$1048576, $D7, FALSE))</f>
        <v>249424</v>
      </c>
      <c r="K7">
        <f>IF(ISBLANK(HLOOKUP(K$1, q_preprocess!$1:$1048576, $D7, FALSE)), "", HLOOKUP(K$1,q_preprocess!$1:$1048576, $D7, FALSE))</f>
        <v>939002</v>
      </c>
      <c r="L7">
        <f>IF(ISBLANK(HLOOKUP(L$1, q_preprocess!$1:$1048576, $D7, FALSE)), "", HLOOKUP(L$1,q_preprocess!$1:$1048576, $D7, FALSE))</f>
        <v>1039988</v>
      </c>
      <c r="M7">
        <f>IF(ISBLANK(HLOOKUP(M$1, q_preprocess!$1:$1048576, $D7, FALSE)), "", HLOOKUP(M$1,q_preprocess!$1:$1048576, $D7, FALSE))</f>
        <v>1228155</v>
      </c>
      <c r="N7">
        <f>IF(ISBLANK(HLOOKUP(N$1, q_preprocess!$1:$1048576, $D7, FALSE)), "", HLOOKUP(N$1,q_preprocess!$1:$1048576, $D7, FALSE))</f>
        <v>785590</v>
      </c>
      <c r="O7">
        <f>IF(ISBLANK(HLOOKUP(O$1, q_preprocess!$1:$1048576, $D7, FALSE)), "", HLOOKUP(O$1,q_preprocess!$1:$1048576, $D7, FALSE))</f>
        <v>1872449</v>
      </c>
      <c r="P7">
        <f>IF(ISBLANK(HLOOKUP(P$1, q_preprocess!$1:$1048576, $D7, FALSE)), "", HLOOKUP(P$1,q_preprocess!$1:$1048576, $D7, FALSE))</f>
        <v>4045961.6284750798</v>
      </c>
    </row>
    <row r="8" spans="1:16" x14ac:dyDescent="0.25">
      <c r="A8" s="41">
        <v>33482</v>
      </c>
      <c r="B8">
        <v>1991</v>
      </c>
      <c r="C8">
        <v>3</v>
      </c>
      <c r="D8">
        <v>8</v>
      </c>
      <c r="E8">
        <f>IF(ISBLANK(HLOOKUP(E$1, q_preprocess!$1:$1048576, $D8, FALSE)), "", HLOOKUP(E$1,q_preprocess!$1:$1048576, $D8, FALSE))</f>
        <v>4149575</v>
      </c>
      <c r="F8">
        <f>IF(ISBLANK(HLOOKUP(F$1, q_preprocess!$1:$1048576, $D8, FALSE)), "", HLOOKUP(F$1,q_preprocess!$1:$1048576, $D8, FALSE))</f>
        <v>3038234</v>
      </c>
      <c r="G8">
        <f>IF(ISBLANK(HLOOKUP(G$1, q_preprocess!$1:$1048576, $D8, FALSE)), "", HLOOKUP(G$1,q_preprocess!$1:$1048576, $D8, FALSE))</f>
        <v>477544</v>
      </c>
      <c r="H8">
        <f>IF(ISBLANK(HLOOKUP(H$1, q_preprocess!$1:$1048576, $D8, FALSE)), "", HLOOKUP(H$1,q_preprocess!$1:$1048576, $D8, FALSE))</f>
        <v>623282</v>
      </c>
      <c r="I8">
        <f>IF(ISBLANK(HLOOKUP(I$1, q_preprocess!$1:$1048576, $D8, FALSE)), "", HLOOKUP(I$1,q_preprocess!$1:$1048576, $D8, FALSE))</f>
        <v>608297</v>
      </c>
      <c r="J8">
        <f>IF(ISBLANK(HLOOKUP(J$1, q_preprocess!$1:$1048576, $D8, FALSE)), "", HLOOKUP(J$1,q_preprocess!$1:$1048576, $D8, FALSE))</f>
        <v>14985</v>
      </c>
      <c r="K8">
        <f>IF(ISBLANK(HLOOKUP(K$1, q_preprocess!$1:$1048576, $D8, FALSE)), "", HLOOKUP(K$1,q_preprocess!$1:$1048576, $D8, FALSE))</f>
        <v>1092747</v>
      </c>
      <c r="L8">
        <f>IF(ISBLANK(HLOOKUP(L$1, q_preprocess!$1:$1048576, $D8, FALSE)), "", HLOOKUP(L$1,q_preprocess!$1:$1048576, $D8, FALSE))</f>
        <v>1082232</v>
      </c>
      <c r="M8">
        <f>IF(ISBLANK(HLOOKUP(M$1, q_preprocess!$1:$1048576, $D8, FALSE)), "", HLOOKUP(M$1,q_preprocess!$1:$1048576, $D8, FALSE))</f>
        <v>1001390</v>
      </c>
      <c r="N8">
        <f>IF(ISBLANK(HLOOKUP(N$1, q_preprocess!$1:$1048576, $D8, FALSE)), "", HLOOKUP(N$1,q_preprocess!$1:$1048576, $D8, FALSE))</f>
        <v>878873</v>
      </c>
      <c r="O8">
        <f>IF(ISBLANK(HLOOKUP(O$1, q_preprocess!$1:$1048576, $D8, FALSE)), "", HLOOKUP(O$1,q_preprocess!$1:$1048576, $D8, FALSE))</f>
        <v>1914952</v>
      </c>
      <c r="P8">
        <f>IF(ISBLANK(HLOOKUP(P$1, q_preprocess!$1:$1048576, $D8, FALSE)), "", HLOOKUP(P$1,q_preprocess!$1:$1048576, $D8, FALSE))</f>
        <v>4104098.3635978298</v>
      </c>
    </row>
    <row r="9" spans="1:16" x14ac:dyDescent="0.25">
      <c r="A9" s="41">
        <v>33573</v>
      </c>
      <c r="B9">
        <v>1991</v>
      </c>
      <c r="C9">
        <v>4</v>
      </c>
      <c r="D9">
        <v>9</v>
      </c>
      <c r="E9">
        <f>IF(ISBLANK(HLOOKUP(E$1, q_preprocess!$1:$1048576, $D9, FALSE)), "", HLOOKUP(E$1,q_preprocess!$1:$1048576, $D9, FALSE))</f>
        <v>4211088</v>
      </c>
      <c r="F9">
        <f>IF(ISBLANK(HLOOKUP(F$1, q_preprocess!$1:$1048576, $D9, FALSE)), "", HLOOKUP(F$1,q_preprocess!$1:$1048576, $D9, FALSE))</f>
        <v>3434174</v>
      </c>
      <c r="G9">
        <f>IF(ISBLANK(HLOOKUP(G$1, q_preprocess!$1:$1048576, $D9, FALSE)), "", HLOOKUP(G$1,q_preprocess!$1:$1048576, $D9, FALSE))</f>
        <v>561216</v>
      </c>
      <c r="H9">
        <f>IF(ISBLANK(HLOOKUP(H$1, q_preprocess!$1:$1048576, $D9, FALSE)), "", HLOOKUP(H$1,q_preprocess!$1:$1048576, $D9, FALSE))</f>
        <v>532160</v>
      </c>
      <c r="I9">
        <f>IF(ISBLANK(HLOOKUP(I$1, q_preprocess!$1:$1048576, $D9, FALSE)), "", HLOOKUP(I$1,q_preprocess!$1:$1048576, $D9, FALSE))</f>
        <v>676791</v>
      </c>
      <c r="J9">
        <f>IF(ISBLANK(HLOOKUP(J$1, q_preprocess!$1:$1048576, $D9, FALSE)), "", HLOOKUP(J$1,q_preprocess!$1:$1048576, $D9, FALSE))</f>
        <v>-144631</v>
      </c>
      <c r="K9">
        <f>IF(ISBLANK(HLOOKUP(K$1, q_preprocess!$1:$1048576, $D9, FALSE)), "", HLOOKUP(K$1,q_preprocess!$1:$1048576, $D9, FALSE))</f>
        <v>890398</v>
      </c>
      <c r="L9">
        <f>IF(ISBLANK(HLOOKUP(L$1, q_preprocess!$1:$1048576, $D9, FALSE)), "", HLOOKUP(L$1,q_preprocess!$1:$1048576, $D9, FALSE))</f>
        <v>1206861</v>
      </c>
      <c r="M9">
        <f>IF(ISBLANK(HLOOKUP(M$1, q_preprocess!$1:$1048576, $D9, FALSE)), "", HLOOKUP(M$1,q_preprocess!$1:$1048576, $D9, FALSE))</f>
        <v>994959</v>
      </c>
      <c r="N9">
        <f>IF(ISBLANK(HLOOKUP(N$1, q_preprocess!$1:$1048576, $D9, FALSE)), "", HLOOKUP(N$1,q_preprocess!$1:$1048576, $D9, FALSE))</f>
        <v>862368</v>
      </c>
      <c r="O9">
        <f>IF(ISBLANK(HLOOKUP(O$1, q_preprocess!$1:$1048576, $D9, FALSE)), "", HLOOKUP(O$1,q_preprocess!$1:$1048576, $D9, FALSE))</f>
        <v>1992042</v>
      </c>
      <c r="P9">
        <f>IF(ISBLANK(HLOOKUP(P$1, q_preprocess!$1:$1048576, $D9, FALSE)), "", HLOOKUP(P$1,q_preprocess!$1:$1048576, $D9, FALSE))</f>
        <v>4136708.6916868901</v>
      </c>
    </row>
    <row r="10" spans="1:16" x14ac:dyDescent="0.25">
      <c r="A10" s="41">
        <v>33664</v>
      </c>
      <c r="B10">
        <v>1992</v>
      </c>
      <c r="C10">
        <v>1</v>
      </c>
      <c r="D10">
        <v>10</v>
      </c>
      <c r="E10">
        <f>IF(ISBLANK(HLOOKUP(E$1, q_preprocess!$1:$1048576, $D10, FALSE)), "", HLOOKUP(E$1,q_preprocess!$1:$1048576, $D10, FALSE))</f>
        <v>3795756</v>
      </c>
      <c r="F10">
        <f>IF(ISBLANK(HLOOKUP(F$1, q_preprocess!$1:$1048576, $D10, FALSE)), "", HLOOKUP(F$1,q_preprocess!$1:$1048576, $D10, FALSE))</f>
        <v>3010188</v>
      </c>
      <c r="G10">
        <f>IF(ISBLANK(HLOOKUP(G$1, q_preprocess!$1:$1048576, $D10, FALSE)), "", HLOOKUP(G$1,q_preprocess!$1:$1048576, $D10, FALSE))</f>
        <v>368625</v>
      </c>
      <c r="H10">
        <f>IF(ISBLANK(HLOOKUP(H$1, q_preprocess!$1:$1048576, $D10, FALSE)), "", HLOOKUP(H$1,q_preprocess!$1:$1048576, $D10, FALSE))</f>
        <v>614918</v>
      </c>
      <c r="I10">
        <f>IF(ISBLANK(HLOOKUP(I$1, q_preprocess!$1:$1048576, $D10, FALSE)), "", HLOOKUP(I$1,q_preprocess!$1:$1048576, $D10, FALSE))</f>
        <v>520063</v>
      </c>
      <c r="J10">
        <f>IF(ISBLANK(HLOOKUP(J$1, q_preprocess!$1:$1048576, $D10, FALSE)), "", HLOOKUP(J$1,q_preprocess!$1:$1048576, $D10, FALSE))</f>
        <v>94855</v>
      </c>
      <c r="K10">
        <f>IF(ISBLANK(HLOOKUP(K$1, q_preprocess!$1:$1048576, $D10, FALSE)), "", HLOOKUP(K$1,q_preprocess!$1:$1048576, $D10, FALSE))</f>
        <v>869021</v>
      </c>
      <c r="L10">
        <f>IF(ISBLANK(HLOOKUP(L$1, q_preprocess!$1:$1048576, $D10, FALSE)), "", HLOOKUP(L$1,q_preprocess!$1:$1048576, $D10, FALSE))</f>
        <v>1066997</v>
      </c>
      <c r="M10">
        <f>IF(ISBLANK(HLOOKUP(M$1, q_preprocess!$1:$1048576, $D10, FALSE)), "", HLOOKUP(M$1,q_preprocess!$1:$1048576, $D10, FALSE))</f>
        <v>945220</v>
      </c>
      <c r="N10">
        <f>IF(ISBLANK(HLOOKUP(N$1, q_preprocess!$1:$1048576, $D10, FALSE)), "", HLOOKUP(N$1,q_preprocess!$1:$1048576, $D10, FALSE))</f>
        <v>770667</v>
      </c>
      <c r="O10">
        <f>IF(ISBLANK(HLOOKUP(O$1, q_preprocess!$1:$1048576, $D10, FALSE)), "", HLOOKUP(O$1,q_preprocess!$1:$1048576, $D10, FALSE))</f>
        <v>1743732</v>
      </c>
      <c r="P10">
        <f>IF(ISBLANK(HLOOKUP(P$1, q_preprocess!$1:$1048576, $D10, FALSE)), "", HLOOKUP(P$1,q_preprocess!$1:$1048576, $D10, FALSE))</f>
        <v>4089565.7617154</v>
      </c>
    </row>
    <row r="11" spans="1:16" x14ac:dyDescent="0.25">
      <c r="A11" s="41">
        <v>33756</v>
      </c>
      <c r="B11">
        <v>1992</v>
      </c>
      <c r="C11">
        <v>2</v>
      </c>
      <c r="D11">
        <v>11</v>
      </c>
      <c r="E11">
        <f>IF(ISBLANK(HLOOKUP(E$1, q_preprocess!$1:$1048576, $D11, FALSE)), "", HLOOKUP(E$1,q_preprocess!$1:$1048576, $D11, FALSE))</f>
        <v>4299703</v>
      </c>
      <c r="F11">
        <f>IF(ISBLANK(HLOOKUP(F$1, q_preprocess!$1:$1048576, $D11, FALSE)), "", HLOOKUP(F$1,q_preprocess!$1:$1048576, $D11, FALSE))</f>
        <v>3149510</v>
      </c>
      <c r="G11">
        <f>IF(ISBLANK(HLOOKUP(G$1, q_preprocess!$1:$1048576, $D11, FALSE)), "", HLOOKUP(G$1,q_preprocess!$1:$1048576, $D11, FALSE))</f>
        <v>486855</v>
      </c>
      <c r="H11">
        <f>IF(ISBLANK(HLOOKUP(H$1, q_preprocess!$1:$1048576, $D11, FALSE)), "", HLOOKUP(H$1,q_preprocess!$1:$1048576, $D11, FALSE))</f>
        <v>737694</v>
      </c>
      <c r="I11">
        <f>IF(ISBLANK(HLOOKUP(I$1, q_preprocess!$1:$1048576, $D11, FALSE)), "", HLOOKUP(I$1,q_preprocess!$1:$1048576, $D11, FALSE))</f>
        <v>599767</v>
      </c>
      <c r="J11">
        <f>IF(ISBLANK(HLOOKUP(J$1, q_preprocess!$1:$1048576, $D11, FALSE)), "", HLOOKUP(J$1,q_preprocess!$1:$1048576, $D11, FALSE))</f>
        <v>137927</v>
      </c>
      <c r="K11">
        <f>IF(ISBLANK(HLOOKUP(K$1, q_preprocess!$1:$1048576, $D11, FALSE)), "", HLOOKUP(K$1,q_preprocess!$1:$1048576, $D11, FALSE))</f>
        <v>996297</v>
      </c>
      <c r="L11">
        <f>IF(ISBLANK(HLOOKUP(L$1, q_preprocess!$1:$1048576, $D11, FALSE)), "", HLOOKUP(L$1,q_preprocess!$1:$1048576, $D11, FALSE))</f>
        <v>1070653</v>
      </c>
      <c r="M11">
        <f>IF(ISBLANK(HLOOKUP(M$1, q_preprocess!$1:$1048576, $D11, FALSE)), "", HLOOKUP(M$1,q_preprocess!$1:$1048576, $D11, FALSE))</f>
        <v>1201026</v>
      </c>
      <c r="N11">
        <f>IF(ISBLANK(HLOOKUP(N$1, q_preprocess!$1:$1048576, $D11, FALSE)), "", HLOOKUP(N$1,q_preprocess!$1:$1048576, $D11, FALSE))</f>
        <v>832052</v>
      </c>
      <c r="O11">
        <f>IF(ISBLANK(HLOOKUP(O$1, q_preprocess!$1:$1048576, $D11, FALSE)), "", HLOOKUP(O$1,q_preprocess!$1:$1048576, $D11, FALSE))</f>
        <v>1928413</v>
      </c>
      <c r="P11">
        <f>IF(ISBLANK(HLOOKUP(P$1, q_preprocess!$1:$1048576, $D11, FALSE)), "", HLOOKUP(P$1,q_preprocess!$1:$1048576, $D11, FALSE))</f>
        <v>4113228.2225485798</v>
      </c>
    </row>
    <row r="12" spans="1:16" x14ac:dyDescent="0.25">
      <c r="A12" s="41">
        <v>33848</v>
      </c>
      <c r="B12">
        <v>1992</v>
      </c>
      <c r="C12">
        <v>3</v>
      </c>
      <c r="D12">
        <v>12</v>
      </c>
      <c r="E12">
        <f>IF(ISBLANK(HLOOKUP(E$1, q_preprocess!$1:$1048576, $D12, FALSE)), "", HLOOKUP(E$1,q_preprocess!$1:$1048576, $D12, FALSE))</f>
        <v>4164102</v>
      </c>
      <c r="F12">
        <f>IF(ISBLANK(HLOOKUP(F$1, q_preprocess!$1:$1048576, $D12, FALSE)), "", HLOOKUP(F$1,q_preprocess!$1:$1048576, $D12, FALSE))</f>
        <v>3222047</v>
      </c>
      <c r="G12">
        <f>IF(ISBLANK(HLOOKUP(G$1, q_preprocess!$1:$1048576, $D12, FALSE)), "", HLOOKUP(G$1,q_preprocess!$1:$1048576, $D12, FALSE))</f>
        <v>483618</v>
      </c>
      <c r="H12">
        <f>IF(ISBLANK(HLOOKUP(H$1, q_preprocess!$1:$1048576, $D12, FALSE)), "", HLOOKUP(H$1,q_preprocess!$1:$1048576, $D12, FALSE))</f>
        <v>695499</v>
      </c>
      <c r="I12">
        <f>IF(ISBLANK(HLOOKUP(I$1, q_preprocess!$1:$1048576, $D12, FALSE)), "", HLOOKUP(I$1,q_preprocess!$1:$1048576, $D12, FALSE))</f>
        <v>699253</v>
      </c>
      <c r="J12">
        <f>IF(ISBLANK(HLOOKUP(J$1, q_preprocess!$1:$1048576, $D12, FALSE)), "", HLOOKUP(J$1,q_preprocess!$1:$1048576, $D12, FALSE))</f>
        <v>-3754</v>
      </c>
      <c r="K12">
        <f>IF(ISBLANK(HLOOKUP(K$1, q_preprocess!$1:$1048576, $D12, FALSE)), "", HLOOKUP(K$1,q_preprocess!$1:$1048576, $D12, FALSE))</f>
        <v>964754</v>
      </c>
      <c r="L12">
        <f>IF(ISBLANK(HLOOKUP(L$1, q_preprocess!$1:$1048576, $D12, FALSE)), "", HLOOKUP(L$1,q_preprocess!$1:$1048576, $D12, FALSE))</f>
        <v>1201816</v>
      </c>
      <c r="M12">
        <f>IF(ISBLANK(HLOOKUP(M$1, q_preprocess!$1:$1048576, $D12, FALSE)), "", HLOOKUP(M$1,q_preprocess!$1:$1048576, $D12, FALSE))</f>
        <v>982450</v>
      </c>
      <c r="N12">
        <f>IF(ISBLANK(HLOOKUP(N$1, q_preprocess!$1:$1048576, $D12, FALSE)), "", HLOOKUP(N$1,q_preprocess!$1:$1048576, $D12, FALSE))</f>
        <v>868427</v>
      </c>
      <c r="O12">
        <f>IF(ISBLANK(HLOOKUP(O$1, q_preprocess!$1:$1048576, $D12, FALSE)), "", HLOOKUP(O$1,q_preprocess!$1:$1048576, $D12, FALSE))</f>
        <v>1944911</v>
      </c>
      <c r="P12">
        <f>IF(ISBLANK(HLOOKUP(P$1, q_preprocess!$1:$1048576, $D12, FALSE)), "", HLOOKUP(P$1,q_preprocess!$1:$1048576, $D12, FALSE))</f>
        <v>4129518.8377643502</v>
      </c>
    </row>
    <row r="13" spans="1:16" x14ac:dyDescent="0.25">
      <c r="A13" s="41">
        <v>33939</v>
      </c>
      <c r="B13">
        <v>1992</v>
      </c>
      <c r="C13">
        <v>4</v>
      </c>
      <c r="D13">
        <v>13</v>
      </c>
      <c r="E13">
        <f>IF(ISBLANK(HLOOKUP(E$1, q_preprocess!$1:$1048576, $D13, FALSE)), "", HLOOKUP(E$1,q_preprocess!$1:$1048576, $D13, FALSE))</f>
        <v>4264554</v>
      </c>
      <c r="F13">
        <f>IF(ISBLANK(HLOOKUP(F$1, q_preprocess!$1:$1048576, $D13, FALSE)), "", HLOOKUP(F$1,q_preprocess!$1:$1048576, $D13, FALSE))</f>
        <v>3318688</v>
      </c>
      <c r="G13">
        <f>IF(ISBLANK(HLOOKUP(G$1, q_preprocess!$1:$1048576, $D13, FALSE)), "", HLOOKUP(G$1,q_preprocess!$1:$1048576, $D13, FALSE))</f>
        <v>606237</v>
      </c>
      <c r="H13">
        <f>IF(ISBLANK(HLOOKUP(H$1, q_preprocess!$1:$1048576, $D13, FALSE)), "", HLOOKUP(H$1,q_preprocess!$1:$1048576, $D13, FALSE))</f>
        <v>587192</v>
      </c>
      <c r="I13">
        <f>IF(ISBLANK(HLOOKUP(I$1, q_preprocess!$1:$1048576, $D13, FALSE)), "", HLOOKUP(I$1,q_preprocess!$1:$1048576, $D13, FALSE))</f>
        <v>768787</v>
      </c>
      <c r="J13">
        <f>IF(ISBLANK(HLOOKUP(J$1, q_preprocess!$1:$1048576, $D13, FALSE)), "", HLOOKUP(J$1,q_preprocess!$1:$1048576, $D13, FALSE))</f>
        <v>-181595</v>
      </c>
      <c r="K13">
        <f>IF(ISBLANK(HLOOKUP(K$1, q_preprocess!$1:$1048576, $D13, FALSE)), "", HLOOKUP(K$1,q_preprocess!$1:$1048576, $D13, FALSE))</f>
        <v>985964</v>
      </c>
      <c r="L13">
        <f>IF(ISBLANK(HLOOKUP(L$1, q_preprocess!$1:$1048576, $D13, FALSE)), "", HLOOKUP(L$1,q_preprocess!$1:$1048576, $D13, FALSE))</f>
        <v>1233528</v>
      </c>
      <c r="M13">
        <f>IF(ISBLANK(HLOOKUP(M$1, q_preprocess!$1:$1048576, $D13, FALSE)), "", HLOOKUP(M$1,q_preprocess!$1:$1048576, $D13, FALSE))</f>
        <v>1004768</v>
      </c>
      <c r="N13">
        <f>IF(ISBLANK(HLOOKUP(N$1, q_preprocess!$1:$1048576, $D13, FALSE)), "", HLOOKUP(N$1,q_preprocess!$1:$1048576, $D13, FALSE))</f>
        <v>835440</v>
      </c>
      <c r="O13">
        <f>IF(ISBLANK(HLOOKUP(O$1, q_preprocess!$1:$1048576, $D13, FALSE)), "", HLOOKUP(O$1,q_preprocess!$1:$1048576, $D13, FALSE))</f>
        <v>2067905</v>
      </c>
      <c r="P13">
        <f>IF(ISBLANK(HLOOKUP(P$1, q_preprocess!$1:$1048576, $D13, FALSE)), "", HLOOKUP(P$1,q_preprocess!$1:$1048576, $D13, FALSE))</f>
        <v>4201302.4469516603</v>
      </c>
    </row>
    <row r="14" spans="1:16" x14ac:dyDescent="0.25">
      <c r="A14" s="41">
        <v>34029</v>
      </c>
      <c r="B14">
        <v>1993</v>
      </c>
      <c r="C14">
        <v>1</v>
      </c>
      <c r="D14">
        <v>14</v>
      </c>
      <c r="E14">
        <f>IF(ISBLANK(HLOOKUP(E$1, q_preprocess!$1:$1048576, $D14, FALSE)), "", HLOOKUP(E$1,q_preprocess!$1:$1048576, $D14, FALSE))</f>
        <v>3950724</v>
      </c>
      <c r="F14">
        <f>IF(ISBLANK(HLOOKUP(F$1, q_preprocess!$1:$1048576, $D14, FALSE)), "", HLOOKUP(F$1,q_preprocess!$1:$1048576, $D14, FALSE))</f>
        <v>3063480</v>
      </c>
      <c r="G14">
        <f>IF(ISBLANK(HLOOKUP(G$1, q_preprocess!$1:$1048576, $D14, FALSE)), "", HLOOKUP(G$1,q_preprocess!$1:$1048576, $D14, FALSE))</f>
        <v>423965</v>
      </c>
      <c r="H14">
        <f>IF(ISBLANK(HLOOKUP(H$1, q_preprocess!$1:$1048576, $D14, FALSE)), "", HLOOKUP(H$1,q_preprocess!$1:$1048576, $D14, FALSE))</f>
        <v>614529</v>
      </c>
      <c r="I14">
        <f>IF(ISBLANK(HLOOKUP(I$1, q_preprocess!$1:$1048576, $D14, FALSE)), "", HLOOKUP(I$1,q_preprocess!$1:$1048576, $D14, FALSE))</f>
        <v>575531</v>
      </c>
      <c r="J14">
        <f>IF(ISBLANK(HLOOKUP(J$1, q_preprocess!$1:$1048576, $D14, FALSE)), "", HLOOKUP(J$1,q_preprocess!$1:$1048576, $D14, FALSE))</f>
        <v>38998</v>
      </c>
      <c r="K14">
        <f>IF(ISBLANK(HLOOKUP(K$1, q_preprocess!$1:$1048576, $D14, FALSE)), "", HLOOKUP(K$1,q_preprocess!$1:$1048576, $D14, FALSE))</f>
        <v>795573</v>
      </c>
      <c r="L14">
        <f>IF(ISBLANK(HLOOKUP(L$1, q_preprocess!$1:$1048576, $D14, FALSE)), "", HLOOKUP(L$1,q_preprocess!$1:$1048576, $D14, FALSE))</f>
        <v>946823</v>
      </c>
      <c r="M14">
        <f>IF(ISBLANK(HLOOKUP(M$1, q_preprocess!$1:$1048576, $D14, FALSE)), "", HLOOKUP(M$1,q_preprocess!$1:$1048576, $D14, FALSE))</f>
        <v>992605</v>
      </c>
      <c r="N14">
        <f>IF(ISBLANK(HLOOKUP(N$1, q_preprocess!$1:$1048576, $D14, FALSE)), "", HLOOKUP(N$1,q_preprocess!$1:$1048576, $D14, FALSE))</f>
        <v>780771</v>
      </c>
      <c r="O14">
        <f>IF(ISBLANK(HLOOKUP(O$1, q_preprocess!$1:$1048576, $D14, FALSE)), "", HLOOKUP(O$1,q_preprocess!$1:$1048576, $D14, FALSE))</f>
        <v>1847398</v>
      </c>
      <c r="P14">
        <f>IF(ISBLANK(HLOOKUP(P$1, q_preprocess!$1:$1048576, $D14, FALSE)), "", HLOOKUP(P$1,q_preprocess!$1:$1048576, $D14, FALSE))</f>
        <v>4236425.82698604</v>
      </c>
    </row>
    <row r="15" spans="1:16" x14ac:dyDescent="0.25">
      <c r="A15" s="41">
        <v>34121</v>
      </c>
      <c r="B15">
        <v>1993</v>
      </c>
      <c r="C15">
        <v>2</v>
      </c>
      <c r="D15">
        <v>15</v>
      </c>
      <c r="E15">
        <f>IF(ISBLANK(HLOOKUP(E$1, q_preprocess!$1:$1048576, $D15, FALSE)), "", HLOOKUP(E$1,q_preprocess!$1:$1048576, $D15, FALSE))</f>
        <v>4553625</v>
      </c>
      <c r="F15">
        <f>IF(ISBLANK(HLOOKUP(F$1, q_preprocess!$1:$1048576, $D15, FALSE)), "", HLOOKUP(F$1,q_preprocess!$1:$1048576, $D15, FALSE))</f>
        <v>3345387</v>
      </c>
      <c r="G15">
        <f>IF(ISBLANK(HLOOKUP(G$1, q_preprocess!$1:$1048576, $D15, FALSE)), "", HLOOKUP(G$1,q_preprocess!$1:$1048576, $D15, FALSE))</f>
        <v>533570</v>
      </c>
      <c r="H15">
        <f>IF(ISBLANK(HLOOKUP(H$1, q_preprocess!$1:$1048576, $D15, FALSE)), "", HLOOKUP(H$1,q_preprocess!$1:$1048576, $D15, FALSE))</f>
        <v>787664</v>
      </c>
      <c r="I15">
        <f>IF(ISBLANK(HLOOKUP(I$1, q_preprocess!$1:$1048576, $D15, FALSE)), "", HLOOKUP(I$1,q_preprocess!$1:$1048576, $D15, FALSE))</f>
        <v>655494</v>
      </c>
      <c r="J15">
        <f>IF(ISBLANK(HLOOKUP(J$1, q_preprocess!$1:$1048576, $D15, FALSE)), "", HLOOKUP(J$1,q_preprocess!$1:$1048576, $D15, FALSE))</f>
        <v>132170</v>
      </c>
      <c r="K15">
        <f>IF(ISBLANK(HLOOKUP(K$1, q_preprocess!$1:$1048576, $D15, FALSE)), "", HLOOKUP(K$1,q_preprocess!$1:$1048576, $D15, FALSE))</f>
        <v>997428</v>
      </c>
      <c r="L15">
        <f>IF(ISBLANK(HLOOKUP(L$1, q_preprocess!$1:$1048576, $D15, FALSE)), "", HLOOKUP(L$1,q_preprocess!$1:$1048576, $D15, FALSE))</f>
        <v>1110425</v>
      </c>
      <c r="M15">
        <f>IF(ISBLANK(HLOOKUP(M$1, q_preprocess!$1:$1048576, $D15, FALSE)), "", HLOOKUP(M$1,q_preprocess!$1:$1048576, $D15, FALSE))</f>
        <v>1250820</v>
      </c>
      <c r="N15">
        <f>IF(ISBLANK(HLOOKUP(N$1, q_preprocess!$1:$1048576, $D15, FALSE)), "", HLOOKUP(N$1,q_preprocess!$1:$1048576, $D15, FALSE))</f>
        <v>877459</v>
      </c>
      <c r="O15">
        <f>IF(ISBLANK(HLOOKUP(O$1, q_preprocess!$1:$1048576, $D15, FALSE)), "", HLOOKUP(O$1,q_preprocess!$1:$1048576, $D15, FALSE))</f>
        <v>2049804</v>
      </c>
      <c r="P15">
        <f>IF(ISBLANK(HLOOKUP(P$1, q_preprocess!$1:$1048576, $D15, FALSE)), "", HLOOKUP(P$1,q_preprocess!$1:$1048576, $D15, FALSE))</f>
        <v>4354161.9493911304</v>
      </c>
    </row>
    <row r="16" spans="1:16" x14ac:dyDescent="0.25">
      <c r="A16" s="41">
        <v>34213</v>
      </c>
      <c r="B16">
        <v>1993</v>
      </c>
      <c r="C16">
        <v>3</v>
      </c>
      <c r="D16">
        <v>16</v>
      </c>
      <c r="E16">
        <f>IF(ISBLANK(HLOOKUP(E$1, q_preprocess!$1:$1048576, $D16, FALSE)), "", HLOOKUP(E$1,q_preprocess!$1:$1048576, $D16, FALSE))</f>
        <v>4301545</v>
      </c>
      <c r="F16">
        <f>IF(ISBLANK(HLOOKUP(F$1, q_preprocess!$1:$1048576, $D16, FALSE)), "", HLOOKUP(F$1,q_preprocess!$1:$1048576, $D16, FALSE))</f>
        <v>3259388</v>
      </c>
      <c r="G16">
        <f>IF(ISBLANK(HLOOKUP(G$1, q_preprocess!$1:$1048576, $D16, FALSE)), "", HLOOKUP(G$1,q_preprocess!$1:$1048576, $D16, FALSE))</f>
        <v>449985</v>
      </c>
      <c r="H16">
        <f>IF(ISBLANK(HLOOKUP(H$1, q_preprocess!$1:$1048576, $D16, FALSE)), "", HLOOKUP(H$1,q_preprocess!$1:$1048576, $D16, FALSE))</f>
        <v>599173</v>
      </c>
      <c r="I16">
        <f>IF(ISBLANK(HLOOKUP(I$1, q_preprocess!$1:$1048576, $D16, FALSE)), "", HLOOKUP(I$1,q_preprocess!$1:$1048576, $D16, FALSE))</f>
        <v>661870</v>
      </c>
      <c r="J16">
        <f>IF(ISBLANK(HLOOKUP(J$1, q_preprocess!$1:$1048576, $D16, FALSE)), "", HLOOKUP(J$1,q_preprocess!$1:$1048576, $D16, FALSE))</f>
        <v>-62697</v>
      </c>
      <c r="K16">
        <f>IF(ISBLANK(HLOOKUP(K$1, q_preprocess!$1:$1048576, $D16, FALSE)), "", HLOOKUP(K$1,q_preprocess!$1:$1048576, $D16, FALSE))</f>
        <v>1058427</v>
      </c>
      <c r="L16">
        <f>IF(ISBLANK(HLOOKUP(L$1, q_preprocess!$1:$1048576, $D16, FALSE)), "", HLOOKUP(L$1,q_preprocess!$1:$1048576, $D16, FALSE))</f>
        <v>1065427</v>
      </c>
      <c r="M16">
        <f>IF(ISBLANK(HLOOKUP(M$1, q_preprocess!$1:$1048576, $D16, FALSE)), "", HLOOKUP(M$1,q_preprocess!$1:$1048576, $D16, FALSE))</f>
        <v>1037188</v>
      </c>
      <c r="N16">
        <f>IF(ISBLANK(HLOOKUP(N$1, q_preprocess!$1:$1048576, $D16, FALSE)), "", HLOOKUP(N$1,q_preprocess!$1:$1048576, $D16, FALSE))</f>
        <v>916417</v>
      </c>
      <c r="O16">
        <f>IF(ISBLANK(HLOOKUP(O$1, q_preprocess!$1:$1048576, $D16, FALSE)), "", HLOOKUP(O$1,q_preprocess!$1:$1048576, $D16, FALSE))</f>
        <v>1986190</v>
      </c>
      <c r="P16">
        <f>IF(ISBLANK(HLOOKUP(P$1, q_preprocess!$1:$1048576, $D16, FALSE)), "", HLOOKUP(P$1,q_preprocess!$1:$1048576, $D16, FALSE))</f>
        <v>4272448.6928057503</v>
      </c>
    </row>
    <row r="17" spans="1:16" x14ac:dyDescent="0.25">
      <c r="A17" s="41">
        <v>34304</v>
      </c>
      <c r="B17">
        <v>1993</v>
      </c>
      <c r="C17">
        <v>4</v>
      </c>
      <c r="D17">
        <v>17</v>
      </c>
      <c r="E17">
        <f>IF(ISBLANK(HLOOKUP(E$1, q_preprocess!$1:$1048576, $D17, FALSE)), "", HLOOKUP(E$1,q_preprocess!$1:$1048576, $D17, FALSE))</f>
        <v>4423684</v>
      </c>
      <c r="F17">
        <f>IF(ISBLANK(HLOOKUP(F$1, q_preprocess!$1:$1048576, $D17, FALSE)), "", HLOOKUP(F$1,q_preprocess!$1:$1048576, $D17, FALSE))</f>
        <v>3454457</v>
      </c>
      <c r="G17">
        <f>IF(ISBLANK(HLOOKUP(G$1, q_preprocess!$1:$1048576, $D17, FALSE)), "", HLOOKUP(G$1,q_preprocess!$1:$1048576, $D17, FALSE))</f>
        <v>587086</v>
      </c>
      <c r="H17">
        <f>IF(ISBLANK(HLOOKUP(H$1, q_preprocess!$1:$1048576, $D17, FALSE)), "", HLOOKUP(H$1,q_preprocess!$1:$1048576, $D17, FALSE))</f>
        <v>632116</v>
      </c>
      <c r="I17">
        <f>IF(ISBLANK(HLOOKUP(I$1, q_preprocess!$1:$1048576, $D17, FALSE)), "", HLOOKUP(I$1,q_preprocess!$1:$1048576, $D17, FALSE))</f>
        <v>762999</v>
      </c>
      <c r="J17">
        <f>IF(ISBLANK(HLOOKUP(J$1, q_preprocess!$1:$1048576, $D17, FALSE)), "", HLOOKUP(J$1,q_preprocess!$1:$1048576, $D17, FALSE))</f>
        <v>-130883</v>
      </c>
      <c r="K17">
        <f>IF(ISBLANK(HLOOKUP(K$1, q_preprocess!$1:$1048576, $D17, FALSE)), "", HLOOKUP(K$1,q_preprocess!$1:$1048576, $D17, FALSE))</f>
        <v>1167033</v>
      </c>
      <c r="L17">
        <f>IF(ISBLANK(HLOOKUP(L$1, q_preprocess!$1:$1048576, $D17, FALSE)), "", HLOOKUP(L$1,q_preprocess!$1:$1048576, $D17, FALSE))</f>
        <v>1417008</v>
      </c>
      <c r="M17">
        <f>IF(ISBLANK(HLOOKUP(M$1, q_preprocess!$1:$1048576, $D17, FALSE)), "", HLOOKUP(M$1,q_preprocess!$1:$1048576, $D17, FALSE))</f>
        <v>1052134</v>
      </c>
      <c r="N17">
        <f>IF(ISBLANK(HLOOKUP(N$1, q_preprocess!$1:$1048576, $D17, FALSE)), "", HLOOKUP(N$1,q_preprocess!$1:$1048576, $D17, FALSE))</f>
        <v>876180</v>
      </c>
      <c r="O17">
        <f>IF(ISBLANK(HLOOKUP(O$1, q_preprocess!$1:$1048576, $D17, FALSE)), "", HLOOKUP(O$1,q_preprocess!$1:$1048576, $D17, FALSE))</f>
        <v>2121452</v>
      </c>
      <c r="P17">
        <f>IF(ISBLANK(HLOOKUP(P$1, q_preprocess!$1:$1048576, $D17, FALSE)), "", HLOOKUP(P$1,q_preprocess!$1:$1048576, $D17, FALSE))</f>
        <v>4375167.6786690401</v>
      </c>
    </row>
    <row r="18" spans="1:16" x14ac:dyDescent="0.25">
      <c r="A18" s="41">
        <v>34394</v>
      </c>
      <c r="B18">
        <v>1994</v>
      </c>
      <c r="C18">
        <v>1</v>
      </c>
      <c r="D18">
        <v>18</v>
      </c>
      <c r="E18">
        <f>IF(ISBLANK(HLOOKUP(E$1, q_preprocess!$1:$1048576, $D18, FALSE)), "", HLOOKUP(E$1,q_preprocess!$1:$1048576, $D18, FALSE))</f>
        <v>4182023</v>
      </c>
      <c r="F18">
        <f>IF(ISBLANK(HLOOKUP(F$1, q_preprocess!$1:$1048576, $D18, FALSE)), "", HLOOKUP(F$1,q_preprocess!$1:$1048576, $D18, FALSE))</f>
        <v>3165853</v>
      </c>
      <c r="G18">
        <f>IF(ISBLANK(HLOOKUP(G$1, q_preprocess!$1:$1048576, $D18, FALSE)), "", HLOOKUP(G$1,q_preprocess!$1:$1048576, $D18, FALSE))</f>
        <v>450814</v>
      </c>
      <c r="H18">
        <f>IF(ISBLANK(HLOOKUP(H$1, q_preprocess!$1:$1048576, $D18, FALSE)), "", HLOOKUP(H$1,q_preprocess!$1:$1048576, $D18, FALSE))</f>
        <v>522307</v>
      </c>
      <c r="I18">
        <f>IF(ISBLANK(HLOOKUP(I$1, q_preprocess!$1:$1048576, $D18, FALSE)), "", HLOOKUP(I$1,q_preprocess!$1:$1048576, $D18, FALSE))</f>
        <v>478343</v>
      </c>
      <c r="J18">
        <f>IF(ISBLANK(HLOOKUP(J$1, q_preprocess!$1:$1048576, $D18, FALSE)), "", HLOOKUP(J$1,q_preprocess!$1:$1048576, $D18, FALSE))</f>
        <v>43964</v>
      </c>
      <c r="K18">
        <f>IF(ISBLANK(HLOOKUP(K$1, q_preprocess!$1:$1048576, $D18, FALSE)), "", HLOOKUP(K$1,q_preprocess!$1:$1048576, $D18, FALSE))</f>
        <v>1011725</v>
      </c>
      <c r="L18">
        <f>IF(ISBLANK(HLOOKUP(L$1, q_preprocess!$1:$1048576, $D18, FALSE)), "", HLOOKUP(L$1,q_preprocess!$1:$1048576, $D18, FALSE))</f>
        <v>968675</v>
      </c>
      <c r="M18">
        <f>IF(ISBLANK(HLOOKUP(M$1, q_preprocess!$1:$1048576, $D18, FALSE)), "", HLOOKUP(M$1,q_preprocess!$1:$1048576, $D18, FALSE))</f>
        <v>1113623</v>
      </c>
      <c r="N18">
        <f>IF(ISBLANK(HLOOKUP(N$1, q_preprocess!$1:$1048576, $D18, FALSE)), "", HLOOKUP(N$1,q_preprocess!$1:$1048576, $D18, FALSE))</f>
        <v>774936</v>
      </c>
      <c r="O18">
        <f>IF(ISBLANK(HLOOKUP(O$1, q_preprocess!$1:$1048576, $D18, FALSE)), "", HLOOKUP(O$1,q_preprocess!$1:$1048576, $D18, FALSE))</f>
        <v>1942176</v>
      </c>
      <c r="P18">
        <f>IF(ISBLANK(HLOOKUP(P$1, q_preprocess!$1:$1048576, $D18, FALSE)), "", HLOOKUP(P$1,q_preprocess!$1:$1048576, $D18, FALSE))</f>
        <v>4451943.3930188604</v>
      </c>
    </row>
    <row r="19" spans="1:16" x14ac:dyDescent="0.25">
      <c r="A19" s="41">
        <v>34486</v>
      </c>
      <c r="B19">
        <v>1994</v>
      </c>
      <c r="C19">
        <v>2</v>
      </c>
      <c r="D19">
        <v>19</v>
      </c>
      <c r="E19">
        <f>IF(ISBLANK(HLOOKUP(E$1, q_preprocess!$1:$1048576, $D19, FALSE)), "", HLOOKUP(E$1,q_preprocess!$1:$1048576, $D19, FALSE))</f>
        <v>4630765</v>
      </c>
      <c r="F19">
        <f>IF(ISBLANK(HLOOKUP(F$1, q_preprocess!$1:$1048576, $D19, FALSE)), "", HLOOKUP(F$1,q_preprocess!$1:$1048576, $D19, FALSE))</f>
        <v>3366397</v>
      </c>
      <c r="G19">
        <f>IF(ISBLANK(HLOOKUP(G$1, q_preprocess!$1:$1048576, $D19, FALSE)), "", HLOOKUP(G$1,q_preprocess!$1:$1048576, $D19, FALSE))</f>
        <v>467730</v>
      </c>
      <c r="H19">
        <f>IF(ISBLANK(HLOOKUP(H$1, q_preprocess!$1:$1048576, $D19, FALSE)), "", HLOOKUP(H$1,q_preprocess!$1:$1048576, $D19, FALSE))</f>
        <v>720527</v>
      </c>
      <c r="I19">
        <f>IF(ISBLANK(HLOOKUP(I$1, q_preprocess!$1:$1048576, $D19, FALSE)), "", HLOOKUP(I$1,q_preprocess!$1:$1048576, $D19, FALSE))</f>
        <v>558622</v>
      </c>
      <c r="J19">
        <f>IF(ISBLANK(HLOOKUP(J$1, q_preprocess!$1:$1048576, $D19, FALSE)), "", HLOOKUP(J$1,q_preprocess!$1:$1048576, $D19, FALSE))</f>
        <v>161905</v>
      </c>
      <c r="K19">
        <f>IF(ISBLANK(HLOOKUP(K$1, q_preprocess!$1:$1048576, $D19, FALSE)), "", HLOOKUP(K$1,q_preprocess!$1:$1048576, $D19, FALSE))</f>
        <v>1116968</v>
      </c>
      <c r="L19">
        <f>IF(ISBLANK(HLOOKUP(L$1, q_preprocess!$1:$1048576, $D19, FALSE)), "", HLOOKUP(L$1,q_preprocess!$1:$1048576, $D19, FALSE))</f>
        <v>1040857</v>
      </c>
      <c r="M19">
        <f>IF(ISBLANK(HLOOKUP(M$1, q_preprocess!$1:$1048576, $D19, FALSE)), "", HLOOKUP(M$1,q_preprocess!$1:$1048576, $D19, FALSE))</f>
        <v>1331577</v>
      </c>
      <c r="N19">
        <f>IF(ISBLANK(HLOOKUP(N$1, q_preprocess!$1:$1048576, $D19, FALSE)), "", HLOOKUP(N$1,q_preprocess!$1:$1048576, $D19, FALSE))</f>
        <v>886195</v>
      </c>
      <c r="O19">
        <f>IF(ISBLANK(HLOOKUP(O$1, q_preprocess!$1:$1048576, $D19, FALSE)), "", HLOOKUP(O$1,q_preprocess!$1:$1048576, $D19, FALSE))</f>
        <v>2048298</v>
      </c>
      <c r="P19">
        <f>IF(ISBLANK(HLOOKUP(P$1, q_preprocess!$1:$1048576, $D19, FALSE)), "", HLOOKUP(P$1,q_preprocess!$1:$1048576, $D19, FALSE))</f>
        <v>4444266.3538218597</v>
      </c>
    </row>
    <row r="20" spans="1:16" x14ac:dyDescent="0.25">
      <c r="A20" s="41">
        <v>34578</v>
      </c>
      <c r="B20">
        <v>1994</v>
      </c>
      <c r="C20">
        <v>3</v>
      </c>
      <c r="D20">
        <v>20</v>
      </c>
      <c r="E20">
        <f>IF(ISBLANK(HLOOKUP(E$1, q_preprocess!$1:$1048576, $D20, FALSE)), "", HLOOKUP(E$1,q_preprocess!$1:$1048576, $D20, FALSE))</f>
        <v>4648650</v>
      </c>
      <c r="F20">
        <f>IF(ISBLANK(HLOOKUP(F$1, q_preprocess!$1:$1048576, $D20, FALSE)), "", HLOOKUP(F$1,q_preprocess!$1:$1048576, $D20, FALSE))</f>
        <v>3396136</v>
      </c>
      <c r="G20">
        <f>IF(ISBLANK(HLOOKUP(G$1, q_preprocess!$1:$1048576, $D20, FALSE)), "", HLOOKUP(G$1,q_preprocess!$1:$1048576, $D20, FALSE))</f>
        <v>584329</v>
      </c>
      <c r="H20">
        <f>IF(ISBLANK(HLOOKUP(H$1, q_preprocess!$1:$1048576, $D20, FALSE)), "", HLOOKUP(H$1,q_preprocess!$1:$1048576, $D20, FALSE))</f>
        <v>597425</v>
      </c>
      <c r="I20">
        <f>IF(ISBLANK(HLOOKUP(I$1, q_preprocess!$1:$1048576, $D20, FALSE)), "", HLOOKUP(I$1,q_preprocess!$1:$1048576, $D20, FALSE))</f>
        <v>693222</v>
      </c>
      <c r="J20">
        <f>IF(ISBLANK(HLOOKUP(J$1, q_preprocess!$1:$1048576, $D20, FALSE)), "", HLOOKUP(J$1,q_preprocess!$1:$1048576, $D20, FALSE))</f>
        <v>-95797</v>
      </c>
      <c r="K20">
        <f>IF(ISBLANK(HLOOKUP(K$1, q_preprocess!$1:$1048576, $D20, FALSE)), "", HLOOKUP(K$1,q_preprocess!$1:$1048576, $D20, FALSE))</f>
        <v>1251657</v>
      </c>
      <c r="L20">
        <f>IF(ISBLANK(HLOOKUP(L$1, q_preprocess!$1:$1048576, $D20, FALSE)), "", HLOOKUP(L$1,q_preprocess!$1:$1048576, $D20, FALSE))</f>
        <v>1180896</v>
      </c>
      <c r="M20">
        <f>IF(ISBLANK(HLOOKUP(M$1, q_preprocess!$1:$1048576, $D20, FALSE)), "", HLOOKUP(M$1,q_preprocess!$1:$1048576, $D20, FALSE))</f>
        <v>1067963</v>
      </c>
      <c r="N20">
        <f>IF(ISBLANK(HLOOKUP(N$1, q_preprocess!$1:$1048576, $D20, FALSE)), "", HLOOKUP(N$1,q_preprocess!$1:$1048576, $D20, FALSE))</f>
        <v>997706</v>
      </c>
      <c r="O20">
        <f>IF(ISBLANK(HLOOKUP(O$1, q_preprocess!$1:$1048576, $D20, FALSE)), "", HLOOKUP(O$1,q_preprocess!$1:$1048576, $D20, FALSE))</f>
        <v>2184640</v>
      </c>
      <c r="P20">
        <f>IF(ISBLANK(HLOOKUP(P$1, q_preprocess!$1:$1048576, $D20, FALSE)), "", HLOOKUP(P$1,q_preprocess!$1:$1048576, $D20, FALSE))</f>
        <v>4606233.4666932598</v>
      </c>
    </row>
    <row r="21" spans="1:16" x14ac:dyDescent="0.25">
      <c r="A21" s="41">
        <v>34669</v>
      </c>
      <c r="B21">
        <v>1994</v>
      </c>
      <c r="C21">
        <v>4</v>
      </c>
      <c r="D21">
        <v>21</v>
      </c>
      <c r="E21">
        <f>IF(ISBLANK(HLOOKUP(E$1, q_preprocess!$1:$1048576, $D21, FALSE)), "", HLOOKUP(E$1,q_preprocess!$1:$1048576, $D21, FALSE))</f>
        <v>4572291</v>
      </c>
      <c r="F21">
        <f>IF(ISBLANK(HLOOKUP(F$1, q_preprocess!$1:$1048576, $D21, FALSE)), "", HLOOKUP(F$1,q_preprocess!$1:$1048576, $D21, FALSE))</f>
        <v>3579298</v>
      </c>
      <c r="G21">
        <f>IF(ISBLANK(HLOOKUP(G$1, q_preprocess!$1:$1048576, $D21, FALSE)), "", HLOOKUP(G$1,q_preprocess!$1:$1048576, $D21, FALSE))</f>
        <v>554211</v>
      </c>
      <c r="H21">
        <f>IF(ISBLANK(HLOOKUP(H$1, q_preprocess!$1:$1048576, $D21, FALSE)), "", HLOOKUP(H$1,q_preprocess!$1:$1048576, $D21, FALSE))</f>
        <v>514015</v>
      </c>
      <c r="I21">
        <f>IF(ISBLANK(HLOOKUP(I$1, q_preprocess!$1:$1048576, $D21, FALSE)), "", HLOOKUP(I$1,q_preprocess!$1:$1048576, $D21, FALSE))</f>
        <v>712755</v>
      </c>
      <c r="J21">
        <f>IF(ISBLANK(HLOOKUP(J$1, q_preprocess!$1:$1048576, $D21, FALSE)), "", HLOOKUP(J$1,q_preprocess!$1:$1048576, $D21, FALSE))</f>
        <v>-198740</v>
      </c>
      <c r="K21">
        <f>IF(ISBLANK(HLOOKUP(K$1, q_preprocess!$1:$1048576, $D21, FALSE)), "", HLOOKUP(K$1,q_preprocess!$1:$1048576, $D21, FALSE))</f>
        <v>1244758</v>
      </c>
      <c r="L21">
        <f>IF(ISBLANK(HLOOKUP(L$1, q_preprocess!$1:$1048576, $D21, FALSE)), "", HLOOKUP(L$1,q_preprocess!$1:$1048576, $D21, FALSE))</f>
        <v>1319991</v>
      </c>
      <c r="M21">
        <f>IF(ISBLANK(HLOOKUP(M$1, q_preprocess!$1:$1048576, $D21, FALSE)), "", HLOOKUP(M$1,q_preprocess!$1:$1048576, $D21, FALSE))</f>
        <v>1052546</v>
      </c>
      <c r="N21">
        <f>IF(ISBLANK(HLOOKUP(N$1, q_preprocess!$1:$1048576, $D21, FALSE)), "", HLOOKUP(N$1,q_preprocess!$1:$1048576, $D21, FALSE))</f>
        <v>953767</v>
      </c>
      <c r="O21">
        <f>IF(ISBLANK(HLOOKUP(O$1, q_preprocess!$1:$1048576, $D21, FALSE)), "", HLOOKUP(O$1,q_preprocess!$1:$1048576, $D21, FALSE))</f>
        <v>2179202</v>
      </c>
      <c r="P21">
        <f>IF(ISBLANK(HLOOKUP(P$1, q_preprocess!$1:$1048576, $D21, FALSE)), "", HLOOKUP(P$1,q_preprocess!$1:$1048576, $D21, FALSE))</f>
        <v>4543236.8678858904</v>
      </c>
    </row>
    <row r="22" spans="1:16" x14ac:dyDescent="0.25">
      <c r="A22" s="41">
        <v>34759</v>
      </c>
      <c r="B22">
        <v>1995</v>
      </c>
      <c r="C22">
        <v>1</v>
      </c>
      <c r="D22">
        <v>22</v>
      </c>
      <c r="E22">
        <f>IF(ISBLANK(HLOOKUP(E$1, q_preprocess!$1:$1048576, $D22, FALSE)), "", HLOOKUP(E$1,q_preprocess!$1:$1048576, $D22, FALSE))</f>
        <v>4401909</v>
      </c>
      <c r="F22">
        <f>IF(ISBLANK(HLOOKUP(F$1, q_preprocess!$1:$1048576, $D22, FALSE)), "", HLOOKUP(F$1,q_preprocess!$1:$1048576, $D22, FALSE))</f>
        <v>3316381</v>
      </c>
      <c r="G22">
        <f>IF(ISBLANK(HLOOKUP(G$1, q_preprocess!$1:$1048576, $D22, FALSE)), "", HLOOKUP(G$1,q_preprocess!$1:$1048576, $D22, FALSE))</f>
        <v>469791</v>
      </c>
      <c r="H22">
        <f>IF(ISBLANK(HLOOKUP(H$1, q_preprocess!$1:$1048576, $D22, FALSE)), "", HLOOKUP(H$1,q_preprocess!$1:$1048576, $D22, FALSE))</f>
        <v>679283</v>
      </c>
      <c r="I22">
        <f>IF(ISBLANK(HLOOKUP(I$1, q_preprocess!$1:$1048576, $D22, FALSE)), "", HLOOKUP(I$1,q_preprocess!$1:$1048576, $D22, FALSE))</f>
        <v>571618</v>
      </c>
      <c r="J22">
        <f>IF(ISBLANK(HLOOKUP(J$1, q_preprocess!$1:$1048576, $D22, FALSE)), "", HLOOKUP(J$1,q_preprocess!$1:$1048576, $D22, FALSE))</f>
        <v>107665</v>
      </c>
      <c r="K22">
        <f>IF(ISBLANK(HLOOKUP(K$1, q_preprocess!$1:$1048576, $D22, FALSE)), "", HLOOKUP(K$1,q_preprocess!$1:$1048576, $D22, FALSE))</f>
        <v>1087174</v>
      </c>
      <c r="L22">
        <f>IF(ISBLANK(HLOOKUP(L$1, q_preprocess!$1:$1048576, $D22, FALSE)), "", HLOOKUP(L$1,q_preprocess!$1:$1048576, $D22, FALSE))</f>
        <v>1150719</v>
      </c>
      <c r="M22">
        <f>IF(ISBLANK(HLOOKUP(M$1, q_preprocess!$1:$1048576, $D22, FALSE)), "", HLOOKUP(M$1,q_preprocess!$1:$1048576, $D22, FALSE))</f>
        <v>1104349</v>
      </c>
      <c r="N22">
        <f>IF(ISBLANK(HLOOKUP(N$1, q_preprocess!$1:$1048576, $D22, FALSE)), "", HLOOKUP(N$1,q_preprocess!$1:$1048576, $D22, FALSE))</f>
        <v>877304</v>
      </c>
      <c r="O22">
        <f>IF(ISBLANK(HLOOKUP(O$1, q_preprocess!$1:$1048576, $D22, FALSE)), "", HLOOKUP(O$1,q_preprocess!$1:$1048576, $D22, FALSE))</f>
        <v>2033523</v>
      </c>
      <c r="P22">
        <f>IF(ISBLANK(HLOOKUP(P$1, q_preprocess!$1:$1048576, $D22, FALSE)), "", HLOOKUP(P$1,q_preprocess!$1:$1048576, $D22, FALSE))</f>
        <v>4664402.7294485504</v>
      </c>
    </row>
    <row r="23" spans="1:16" x14ac:dyDescent="0.25">
      <c r="A23" s="41">
        <v>34851</v>
      </c>
      <c r="B23">
        <v>1995</v>
      </c>
      <c r="C23">
        <v>2</v>
      </c>
      <c r="D23">
        <v>23</v>
      </c>
      <c r="E23">
        <f>IF(ISBLANK(HLOOKUP(E$1, q_preprocess!$1:$1048576, $D23, FALSE)), "", HLOOKUP(E$1,q_preprocess!$1:$1048576, $D23, FALSE))</f>
        <v>4847211</v>
      </c>
      <c r="F23">
        <f>IF(ISBLANK(HLOOKUP(F$1, q_preprocess!$1:$1048576, $D23, FALSE)), "", HLOOKUP(F$1,q_preprocess!$1:$1048576, $D23, FALSE))</f>
        <v>3450367</v>
      </c>
      <c r="G23">
        <f>IF(ISBLANK(HLOOKUP(G$1, q_preprocess!$1:$1048576, $D23, FALSE)), "", HLOOKUP(G$1,q_preprocess!$1:$1048576, $D23, FALSE))</f>
        <v>484780</v>
      </c>
      <c r="H23">
        <f>IF(ISBLANK(HLOOKUP(H$1, q_preprocess!$1:$1048576, $D23, FALSE)), "", HLOOKUP(H$1,q_preprocess!$1:$1048576, $D23, FALSE))</f>
        <v>905789</v>
      </c>
      <c r="I23">
        <f>IF(ISBLANK(HLOOKUP(I$1, q_preprocess!$1:$1048576, $D23, FALSE)), "", HLOOKUP(I$1,q_preprocess!$1:$1048576, $D23, FALSE))</f>
        <v>640158</v>
      </c>
      <c r="J23">
        <f>IF(ISBLANK(HLOOKUP(J$1, q_preprocess!$1:$1048576, $D23, FALSE)), "", HLOOKUP(J$1,q_preprocess!$1:$1048576, $D23, FALSE))</f>
        <v>265631</v>
      </c>
      <c r="K23">
        <f>IF(ISBLANK(HLOOKUP(K$1, q_preprocess!$1:$1048576, $D23, FALSE)), "", HLOOKUP(K$1,q_preprocess!$1:$1048576, $D23, FALSE))</f>
        <v>1364573</v>
      </c>
      <c r="L23">
        <f>IF(ISBLANK(HLOOKUP(L$1, q_preprocess!$1:$1048576, $D23, FALSE)), "", HLOOKUP(L$1,q_preprocess!$1:$1048576, $D23, FALSE))</f>
        <v>1358299</v>
      </c>
      <c r="M23">
        <f>IF(ISBLANK(HLOOKUP(M$1, q_preprocess!$1:$1048576, $D23, FALSE)), "", HLOOKUP(M$1,q_preprocess!$1:$1048576, $D23, FALSE))</f>
        <v>1393190</v>
      </c>
      <c r="N23">
        <f>IF(ISBLANK(HLOOKUP(N$1, q_preprocess!$1:$1048576, $D23, FALSE)), "", HLOOKUP(N$1,q_preprocess!$1:$1048576, $D23, FALSE))</f>
        <v>937872</v>
      </c>
      <c r="O23">
        <f>IF(ISBLANK(HLOOKUP(O$1, q_preprocess!$1:$1048576, $D23, FALSE)), "", HLOOKUP(O$1,q_preprocess!$1:$1048576, $D23, FALSE))</f>
        <v>2111037</v>
      </c>
      <c r="P23">
        <f>IF(ISBLANK(HLOOKUP(P$1, q_preprocess!$1:$1048576, $D23, FALSE)), "", HLOOKUP(P$1,q_preprocess!$1:$1048576, $D23, FALSE))</f>
        <v>4653690.0318298703</v>
      </c>
    </row>
    <row r="24" spans="1:16" x14ac:dyDescent="0.25">
      <c r="A24" s="41">
        <v>34943</v>
      </c>
      <c r="B24">
        <v>1995</v>
      </c>
      <c r="C24">
        <v>3</v>
      </c>
      <c r="D24">
        <v>24</v>
      </c>
      <c r="E24">
        <f>IF(ISBLANK(HLOOKUP(E$1, q_preprocess!$1:$1048576, $D24, FALSE)), "", HLOOKUP(E$1,q_preprocess!$1:$1048576, $D24, FALSE))</f>
        <v>4788395</v>
      </c>
      <c r="F24">
        <f>IF(ISBLANK(HLOOKUP(F$1, q_preprocess!$1:$1048576, $D24, FALSE)), "", HLOOKUP(F$1,q_preprocess!$1:$1048576, $D24, FALSE))</f>
        <v>3446355</v>
      </c>
      <c r="G24">
        <f>IF(ISBLANK(HLOOKUP(G$1, q_preprocess!$1:$1048576, $D24, FALSE)), "", HLOOKUP(G$1,q_preprocess!$1:$1048576, $D24, FALSE))</f>
        <v>560599</v>
      </c>
      <c r="H24">
        <f>IF(ISBLANK(HLOOKUP(H$1, q_preprocess!$1:$1048576, $D24, FALSE)), "", HLOOKUP(H$1,q_preprocess!$1:$1048576, $D24, FALSE))</f>
        <v>662960</v>
      </c>
      <c r="I24">
        <f>IF(ISBLANK(HLOOKUP(I$1, q_preprocess!$1:$1048576, $D24, FALSE)), "", HLOOKUP(I$1,q_preprocess!$1:$1048576, $D24, FALSE))</f>
        <v>766622</v>
      </c>
      <c r="J24">
        <f>IF(ISBLANK(HLOOKUP(J$1, q_preprocess!$1:$1048576, $D24, FALSE)), "", HLOOKUP(J$1,q_preprocess!$1:$1048576, $D24, FALSE))</f>
        <v>-103662</v>
      </c>
      <c r="K24">
        <f>IF(ISBLANK(HLOOKUP(K$1, q_preprocess!$1:$1048576, $D24, FALSE)), "", HLOOKUP(K$1,q_preprocess!$1:$1048576, $D24, FALSE))</f>
        <v>1301194</v>
      </c>
      <c r="L24">
        <f>IF(ISBLANK(HLOOKUP(L$1, q_preprocess!$1:$1048576, $D24, FALSE)), "", HLOOKUP(L$1,q_preprocess!$1:$1048576, $D24, FALSE))</f>
        <v>1182714</v>
      </c>
      <c r="M24">
        <f>IF(ISBLANK(HLOOKUP(M$1, q_preprocess!$1:$1048576, $D24, FALSE)), "", HLOOKUP(M$1,q_preprocess!$1:$1048576, $D24, FALSE))</f>
        <v>1111347</v>
      </c>
      <c r="N24">
        <f>IF(ISBLANK(HLOOKUP(N$1, q_preprocess!$1:$1048576, $D24, FALSE)), "", HLOOKUP(N$1,q_preprocess!$1:$1048576, $D24, FALSE))</f>
        <v>1060185</v>
      </c>
      <c r="O24">
        <f>IF(ISBLANK(HLOOKUP(O$1, q_preprocess!$1:$1048576, $D24, FALSE)), "", HLOOKUP(O$1,q_preprocess!$1:$1048576, $D24, FALSE))</f>
        <v>2211160</v>
      </c>
      <c r="P24">
        <f>IF(ISBLANK(HLOOKUP(P$1, q_preprocess!$1:$1048576, $D24, FALSE)), "", HLOOKUP(P$1,q_preprocess!$1:$1048576, $D24, FALSE))</f>
        <v>4748738.9192597298</v>
      </c>
    </row>
    <row r="25" spans="1:16" x14ac:dyDescent="0.25">
      <c r="A25" s="41">
        <v>35034</v>
      </c>
      <c r="B25">
        <v>1995</v>
      </c>
      <c r="C25">
        <v>4</v>
      </c>
      <c r="D25">
        <v>25</v>
      </c>
      <c r="E25">
        <f>IF(ISBLANK(HLOOKUP(E$1, q_preprocess!$1:$1048576, $D25, FALSE)), "", HLOOKUP(E$1,q_preprocess!$1:$1048576, $D25, FALSE))</f>
        <v>4839881</v>
      </c>
      <c r="F25">
        <f>IF(ISBLANK(HLOOKUP(F$1, q_preprocess!$1:$1048576, $D25, FALSE)), "", HLOOKUP(F$1,q_preprocess!$1:$1048576, $D25, FALSE))</f>
        <v>3692657</v>
      </c>
      <c r="G25">
        <f>IF(ISBLANK(HLOOKUP(G$1, q_preprocess!$1:$1048576, $D25, FALSE)), "", HLOOKUP(G$1,q_preprocess!$1:$1048576, $D25, FALSE))</f>
        <v>678307</v>
      </c>
      <c r="H25">
        <f>IF(ISBLANK(HLOOKUP(H$1, q_preprocess!$1:$1048576, $D25, FALSE)), "", HLOOKUP(H$1,q_preprocess!$1:$1048576, $D25, FALSE))</f>
        <v>396021</v>
      </c>
      <c r="I25">
        <f>IF(ISBLANK(HLOOKUP(I$1, q_preprocess!$1:$1048576, $D25, FALSE)), "", HLOOKUP(I$1,q_preprocess!$1:$1048576, $D25, FALSE))</f>
        <v>801686</v>
      </c>
      <c r="J25">
        <f>IF(ISBLANK(HLOOKUP(J$1, q_preprocess!$1:$1048576, $D25, FALSE)), "", HLOOKUP(J$1,q_preprocess!$1:$1048576, $D25, FALSE))</f>
        <v>-405665</v>
      </c>
      <c r="K25">
        <f>IF(ISBLANK(HLOOKUP(K$1, q_preprocess!$1:$1048576, $D25, FALSE)), "", HLOOKUP(K$1,q_preprocess!$1:$1048576, $D25, FALSE))</f>
        <v>1293898</v>
      </c>
      <c r="L25">
        <f>IF(ISBLANK(HLOOKUP(L$1, q_preprocess!$1:$1048576, $D25, FALSE)), "", HLOOKUP(L$1,q_preprocess!$1:$1048576, $D25, FALSE))</f>
        <v>1221002</v>
      </c>
      <c r="M25">
        <f>IF(ISBLANK(HLOOKUP(M$1, q_preprocess!$1:$1048576, $D25, FALSE)), "", HLOOKUP(M$1,q_preprocess!$1:$1048576, $D25, FALSE))</f>
        <v>1126558</v>
      </c>
      <c r="N25">
        <f>IF(ISBLANK(HLOOKUP(N$1, q_preprocess!$1:$1048576, $D25, FALSE)), "", HLOOKUP(N$1,q_preprocess!$1:$1048576, $D25, FALSE))</f>
        <v>978217</v>
      </c>
      <c r="O25">
        <f>IF(ISBLANK(HLOOKUP(O$1, q_preprocess!$1:$1048576, $D25, FALSE)), "", HLOOKUP(O$1,q_preprocess!$1:$1048576, $D25, FALSE))</f>
        <v>2307646</v>
      </c>
      <c r="P25">
        <f>IF(ISBLANK(HLOOKUP(P$1, q_preprocess!$1:$1048576, $D25, FALSE)), "", HLOOKUP(P$1,q_preprocess!$1:$1048576, $D25, FALSE))</f>
        <v>4816373.6490788599</v>
      </c>
    </row>
    <row r="26" spans="1:16" x14ac:dyDescent="0.25">
      <c r="A26" s="41">
        <v>35125</v>
      </c>
      <c r="B26">
        <v>1996</v>
      </c>
      <c r="C26">
        <v>1</v>
      </c>
      <c r="D26">
        <v>26</v>
      </c>
      <c r="E26">
        <f>IF(ISBLANK(HLOOKUP(E$1, q_preprocess!$1:$1048576, $D26, FALSE)), "", HLOOKUP(E$1,q_preprocess!$1:$1048576, $D26, FALSE))</f>
        <v>4561893</v>
      </c>
      <c r="F26">
        <f>IF(ISBLANK(HLOOKUP(F$1, q_preprocess!$1:$1048576, $D26, FALSE)), "", HLOOKUP(F$1,q_preprocess!$1:$1048576, $D26, FALSE))</f>
        <v>3373818</v>
      </c>
      <c r="G26">
        <f>IF(ISBLANK(HLOOKUP(G$1, q_preprocess!$1:$1048576, $D26, FALSE)), "", HLOOKUP(G$1,q_preprocess!$1:$1048576, $D26, FALSE))</f>
        <v>461817</v>
      </c>
      <c r="H26">
        <f>IF(ISBLANK(HLOOKUP(H$1, q_preprocess!$1:$1048576, $D26, FALSE)), "", HLOOKUP(H$1,q_preprocess!$1:$1048576, $D26, FALSE))</f>
        <v>626284</v>
      </c>
      <c r="I26">
        <f>IF(ISBLANK(HLOOKUP(I$1, q_preprocess!$1:$1048576, $D26, FALSE)), "", HLOOKUP(I$1,q_preprocess!$1:$1048576, $D26, FALSE))</f>
        <v>634560</v>
      </c>
      <c r="J26">
        <f>IF(ISBLANK(HLOOKUP(J$1, q_preprocess!$1:$1048576, $D26, FALSE)), "", HLOOKUP(J$1,q_preprocess!$1:$1048576, $D26, FALSE))</f>
        <v>-8276</v>
      </c>
      <c r="K26">
        <f>IF(ISBLANK(HLOOKUP(K$1, q_preprocess!$1:$1048576, $D26, FALSE)), "", HLOOKUP(K$1,q_preprocess!$1:$1048576, $D26, FALSE))</f>
        <v>1159967</v>
      </c>
      <c r="L26">
        <f>IF(ISBLANK(HLOOKUP(L$1, q_preprocess!$1:$1048576, $D26, FALSE)), "", HLOOKUP(L$1,q_preprocess!$1:$1048576, $D26, FALSE))</f>
        <v>1059992</v>
      </c>
      <c r="M26">
        <f>IF(ISBLANK(HLOOKUP(M$1, q_preprocess!$1:$1048576, $D26, FALSE)), "", HLOOKUP(M$1,q_preprocess!$1:$1048576, $D26, FALSE))</f>
        <v>1186562</v>
      </c>
      <c r="N26">
        <f>IF(ISBLANK(HLOOKUP(N$1, q_preprocess!$1:$1048576, $D26, FALSE)), "", HLOOKUP(N$1,q_preprocess!$1:$1048576, $D26, FALSE))</f>
        <v>902887</v>
      </c>
      <c r="O26">
        <f>IF(ISBLANK(HLOOKUP(O$1, q_preprocess!$1:$1048576, $D26, FALSE)), "", HLOOKUP(O$1,q_preprocess!$1:$1048576, $D26, FALSE))</f>
        <v>2081836</v>
      </c>
      <c r="P26">
        <f>IF(ISBLANK(HLOOKUP(P$1, q_preprocess!$1:$1048576, $D26, FALSE)), "", HLOOKUP(P$1,q_preprocess!$1:$1048576, $D26, FALSE))</f>
        <v>4826689.0917406799</v>
      </c>
    </row>
    <row r="27" spans="1:16" x14ac:dyDescent="0.25">
      <c r="A27" s="41">
        <v>35217</v>
      </c>
      <c r="B27">
        <v>1996</v>
      </c>
      <c r="C27">
        <v>2</v>
      </c>
      <c r="D27">
        <v>27</v>
      </c>
      <c r="E27">
        <f>IF(ISBLANK(HLOOKUP(E$1, q_preprocess!$1:$1048576, $D27, FALSE)), "", HLOOKUP(E$1,q_preprocess!$1:$1048576, $D27, FALSE))</f>
        <v>5122814</v>
      </c>
      <c r="F27">
        <f>IF(ISBLANK(HLOOKUP(F$1, q_preprocess!$1:$1048576, $D27, FALSE)), "", HLOOKUP(F$1,q_preprocess!$1:$1048576, $D27, FALSE))</f>
        <v>3524661</v>
      </c>
      <c r="G27">
        <f>IF(ISBLANK(HLOOKUP(G$1, q_preprocess!$1:$1048576, $D27, FALSE)), "", HLOOKUP(G$1,q_preprocess!$1:$1048576, $D27, FALSE))</f>
        <v>557308</v>
      </c>
      <c r="H27">
        <f>IF(ISBLANK(HLOOKUP(H$1, q_preprocess!$1:$1048576, $D27, FALSE)), "", HLOOKUP(H$1,q_preprocess!$1:$1048576, $D27, FALSE))</f>
        <v>994186</v>
      </c>
      <c r="I27">
        <f>IF(ISBLANK(HLOOKUP(I$1, q_preprocess!$1:$1048576, $D27, FALSE)), "", HLOOKUP(I$1,q_preprocess!$1:$1048576, $D27, FALSE))</f>
        <v>742224</v>
      </c>
      <c r="J27">
        <f>IF(ISBLANK(HLOOKUP(J$1, q_preprocess!$1:$1048576, $D27, FALSE)), "", HLOOKUP(J$1,q_preprocess!$1:$1048576, $D27, FALSE))</f>
        <v>251962</v>
      </c>
      <c r="K27">
        <f>IF(ISBLANK(HLOOKUP(K$1, q_preprocess!$1:$1048576, $D27, FALSE)), "", HLOOKUP(K$1,q_preprocess!$1:$1048576, $D27, FALSE))</f>
        <v>1298033</v>
      </c>
      <c r="L27">
        <f>IF(ISBLANK(HLOOKUP(L$1, q_preprocess!$1:$1048576, $D27, FALSE)), "", HLOOKUP(L$1,q_preprocess!$1:$1048576, $D27, FALSE))</f>
        <v>1251374</v>
      </c>
      <c r="M27">
        <f>IF(ISBLANK(HLOOKUP(M$1, q_preprocess!$1:$1048576, $D27, FALSE)), "", HLOOKUP(M$1,q_preprocess!$1:$1048576, $D27, FALSE))</f>
        <v>1450780</v>
      </c>
      <c r="N27">
        <f>IF(ISBLANK(HLOOKUP(N$1, q_preprocess!$1:$1048576, $D27, FALSE)), "", HLOOKUP(N$1,q_preprocess!$1:$1048576, $D27, FALSE))</f>
        <v>1006343</v>
      </c>
      <c r="O27">
        <f>IF(ISBLANK(HLOOKUP(O$1, q_preprocess!$1:$1048576, $D27, FALSE)), "", HLOOKUP(O$1,q_preprocess!$1:$1048576, $D27, FALSE))</f>
        <v>2256073</v>
      </c>
      <c r="P27">
        <f>IF(ISBLANK(HLOOKUP(P$1, q_preprocess!$1:$1048576, $D27, FALSE)), "", HLOOKUP(P$1,q_preprocess!$1:$1048576, $D27, FALSE))</f>
        <v>4908392.6659435499</v>
      </c>
    </row>
    <row r="28" spans="1:16" x14ac:dyDescent="0.25">
      <c r="A28" s="41">
        <v>35309</v>
      </c>
      <c r="B28">
        <v>1996</v>
      </c>
      <c r="C28">
        <v>3</v>
      </c>
      <c r="D28">
        <v>28</v>
      </c>
      <c r="E28">
        <f>IF(ISBLANK(HLOOKUP(E$1, q_preprocess!$1:$1048576, $D28, FALSE)), "", HLOOKUP(E$1,q_preprocess!$1:$1048576, $D28, FALSE))</f>
        <v>4989894</v>
      </c>
      <c r="F28">
        <f>IF(ISBLANK(HLOOKUP(F$1, q_preprocess!$1:$1048576, $D28, FALSE)), "", HLOOKUP(F$1,q_preprocess!$1:$1048576, $D28, FALSE))</f>
        <v>3598264</v>
      </c>
      <c r="G28">
        <f>IF(ISBLANK(HLOOKUP(G$1, q_preprocess!$1:$1048576, $D28, FALSE)), "", HLOOKUP(G$1,q_preprocess!$1:$1048576, $D28, FALSE))</f>
        <v>579996</v>
      </c>
      <c r="H28">
        <f>IF(ISBLANK(HLOOKUP(H$1, q_preprocess!$1:$1048576, $D28, FALSE)), "", HLOOKUP(H$1,q_preprocess!$1:$1048576, $D28, FALSE))</f>
        <v>732357</v>
      </c>
      <c r="I28">
        <f>IF(ISBLANK(HLOOKUP(I$1, q_preprocess!$1:$1048576, $D28, FALSE)), "", HLOOKUP(I$1,q_preprocess!$1:$1048576, $D28, FALSE))</f>
        <v>820782</v>
      </c>
      <c r="J28">
        <f>IF(ISBLANK(HLOOKUP(J$1, q_preprocess!$1:$1048576, $D28, FALSE)), "", HLOOKUP(J$1,q_preprocess!$1:$1048576, $D28, FALSE))</f>
        <v>-88425</v>
      </c>
      <c r="K28">
        <f>IF(ISBLANK(HLOOKUP(K$1, q_preprocess!$1:$1048576, $D28, FALSE)), "", HLOOKUP(K$1,q_preprocess!$1:$1048576, $D28, FALSE))</f>
        <v>1483827</v>
      </c>
      <c r="L28">
        <f>IF(ISBLANK(HLOOKUP(L$1, q_preprocess!$1:$1048576, $D28, FALSE)), "", HLOOKUP(L$1,q_preprocess!$1:$1048576, $D28, FALSE))</f>
        <v>1404550</v>
      </c>
      <c r="M28">
        <f>IF(ISBLANK(HLOOKUP(M$1, q_preprocess!$1:$1048576, $D28, FALSE)), "", HLOOKUP(M$1,q_preprocess!$1:$1048576, $D28, FALSE))</f>
        <v>1126098</v>
      </c>
      <c r="N28">
        <f>IF(ISBLANK(HLOOKUP(N$1, q_preprocess!$1:$1048576, $D28, FALSE)), "", HLOOKUP(N$1,q_preprocess!$1:$1048576, $D28, FALSE))</f>
        <v>1110923</v>
      </c>
      <c r="O28">
        <f>IF(ISBLANK(HLOOKUP(O$1, q_preprocess!$1:$1048576, $D28, FALSE)), "", HLOOKUP(O$1,q_preprocess!$1:$1048576, $D28, FALSE))</f>
        <v>2326430</v>
      </c>
      <c r="P28">
        <f>IF(ISBLANK(HLOOKUP(P$1, q_preprocess!$1:$1048576, $D28, FALSE)), "", HLOOKUP(P$1,q_preprocess!$1:$1048576, $D28, FALSE))</f>
        <v>4963321.90599606</v>
      </c>
    </row>
    <row r="29" spans="1:16" x14ac:dyDescent="0.25">
      <c r="A29" s="41">
        <v>35400</v>
      </c>
      <c r="B29">
        <v>1996</v>
      </c>
      <c r="C29">
        <v>4</v>
      </c>
      <c r="D29">
        <v>29</v>
      </c>
      <c r="E29">
        <f>IF(ISBLANK(HLOOKUP(E$1, q_preprocess!$1:$1048576, $D29, FALSE)), "", HLOOKUP(E$1,q_preprocess!$1:$1048576, $D29, FALSE))</f>
        <v>5026103</v>
      </c>
      <c r="F29">
        <f>IF(ISBLANK(HLOOKUP(F$1, q_preprocess!$1:$1048576, $D29, FALSE)), "", HLOOKUP(F$1,q_preprocess!$1:$1048576, $D29, FALSE))</f>
        <v>3863163</v>
      </c>
      <c r="G29">
        <f>IF(ISBLANK(HLOOKUP(G$1, q_preprocess!$1:$1048576, $D29, FALSE)), "", HLOOKUP(G$1,q_preprocess!$1:$1048576, $D29, FALSE))</f>
        <v>651507</v>
      </c>
      <c r="H29">
        <f>IF(ISBLANK(HLOOKUP(H$1, q_preprocess!$1:$1048576, $D29, FALSE)), "", HLOOKUP(H$1,q_preprocess!$1:$1048576, $D29, FALSE))</f>
        <v>787983</v>
      </c>
      <c r="I29">
        <f>IF(ISBLANK(HLOOKUP(I$1, q_preprocess!$1:$1048576, $D29, FALSE)), "", HLOOKUP(I$1,q_preprocess!$1:$1048576, $D29, FALSE))</f>
        <v>908575</v>
      </c>
      <c r="J29">
        <f>IF(ISBLANK(HLOOKUP(J$1, q_preprocess!$1:$1048576, $D29, FALSE)), "", HLOOKUP(J$1,q_preprocess!$1:$1048576, $D29, FALSE))</f>
        <v>-120592</v>
      </c>
      <c r="K29">
        <f>IF(ISBLANK(HLOOKUP(K$1, q_preprocess!$1:$1048576, $D29, FALSE)), "", HLOOKUP(K$1,q_preprocess!$1:$1048576, $D29, FALSE))</f>
        <v>1310351</v>
      </c>
      <c r="L29">
        <f>IF(ISBLANK(HLOOKUP(L$1, q_preprocess!$1:$1048576, $D29, FALSE)), "", HLOOKUP(L$1,q_preprocess!$1:$1048576, $D29, FALSE))</f>
        <v>1586902</v>
      </c>
      <c r="M29">
        <f>IF(ISBLANK(HLOOKUP(M$1, q_preprocess!$1:$1048576, $D29, FALSE)), "", HLOOKUP(M$1,q_preprocess!$1:$1048576, $D29, FALSE))</f>
        <v>1122342</v>
      </c>
      <c r="N29">
        <f>IF(ISBLANK(HLOOKUP(N$1, q_preprocess!$1:$1048576, $D29, FALSE)), "", HLOOKUP(N$1,q_preprocess!$1:$1048576, $D29, FALSE))</f>
        <v>1047201</v>
      </c>
      <c r="O29">
        <f>IF(ISBLANK(HLOOKUP(O$1, q_preprocess!$1:$1048576, $D29, FALSE)), "", HLOOKUP(O$1,q_preprocess!$1:$1048576, $D29, FALSE))</f>
        <v>2402360</v>
      </c>
      <c r="P29">
        <f>IF(ISBLANK(HLOOKUP(P$1, q_preprocess!$1:$1048576, $D29, FALSE)), "", HLOOKUP(P$1,q_preprocess!$1:$1048576, $D29, FALSE))</f>
        <v>5002091.3699987</v>
      </c>
    </row>
    <row r="30" spans="1:16" x14ac:dyDescent="0.25">
      <c r="A30" s="41">
        <v>35490</v>
      </c>
      <c r="B30">
        <v>1997</v>
      </c>
      <c r="C30">
        <v>1</v>
      </c>
      <c r="D30">
        <v>30</v>
      </c>
      <c r="E30">
        <f>IF(ISBLANK(HLOOKUP(E$1, q_preprocess!$1:$1048576, $D30, FALSE)), "", HLOOKUP(E$1,q_preprocess!$1:$1048576, $D30, FALSE))</f>
        <v>4781223</v>
      </c>
      <c r="F30">
        <f>IF(ISBLANK(HLOOKUP(F$1, q_preprocess!$1:$1048576, $D30, FALSE)), "", HLOOKUP(F$1,q_preprocess!$1:$1048576, $D30, FALSE))</f>
        <v>3509734</v>
      </c>
      <c r="G30">
        <f>IF(ISBLANK(HLOOKUP(G$1, q_preprocess!$1:$1048576, $D30, FALSE)), "", HLOOKUP(G$1,q_preprocess!$1:$1048576, $D30, FALSE))</f>
        <v>483551</v>
      </c>
      <c r="H30">
        <f>IF(ISBLANK(HLOOKUP(H$1, q_preprocess!$1:$1048576, $D30, FALSE)), "", HLOOKUP(H$1,q_preprocess!$1:$1048576, $D30, FALSE))</f>
        <v>991212</v>
      </c>
      <c r="I30">
        <f>IF(ISBLANK(HLOOKUP(I$1, q_preprocess!$1:$1048576, $D30, FALSE)), "", HLOOKUP(I$1,q_preprocess!$1:$1048576, $D30, FALSE))</f>
        <v>837450</v>
      </c>
      <c r="J30">
        <f>IF(ISBLANK(HLOOKUP(J$1, q_preprocess!$1:$1048576, $D30, FALSE)), "", HLOOKUP(J$1,q_preprocess!$1:$1048576, $D30, FALSE))</f>
        <v>153762</v>
      </c>
      <c r="K30">
        <f>IF(ISBLANK(HLOOKUP(K$1, q_preprocess!$1:$1048576, $D30, FALSE)), "", HLOOKUP(K$1,q_preprocess!$1:$1048576, $D30, FALSE))</f>
        <v>1154233</v>
      </c>
      <c r="L30">
        <f>IF(ISBLANK(HLOOKUP(L$1, q_preprocess!$1:$1048576, $D30, FALSE)), "", HLOOKUP(L$1,q_preprocess!$1:$1048576, $D30, FALSE))</f>
        <v>1357507</v>
      </c>
      <c r="M30">
        <f>IF(ISBLANK(HLOOKUP(M$1, q_preprocess!$1:$1048576, $D30, FALSE)), "", HLOOKUP(M$1,q_preprocess!$1:$1048576, $D30, FALSE))</f>
        <v>1218616</v>
      </c>
      <c r="N30">
        <f>IF(ISBLANK(HLOOKUP(N$1, q_preprocess!$1:$1048576, $D30, FALSE)), "", HLOOKUP(N$1,q_preprocess!$1:$1048576, $D30, FALSE))</f>
        <v>957870</v>
      </c>
      <c r="O30">
        <f>IF(ISBLANK(HLOOKUP(O$1, q_preprocess!$1:$1048576, $D30, FALSE)), "", HLOOKUP(O$1,q_preprocess!$1:$1048576, $D30, FALSE))</f>
        <v>2187446</v>
      </c>
      <c r="P30">
        <f>IF(ISBLANK(HLOOKUP(P$1, q_preprocess!$1:$1048576, $D30, FALSE)), "", HLOOKUP(P$1,q_preprocess!$1:$1048576, $D30, FALSE))</f>
        <v>5053522.4376429804</v>
      </c>
    </row>
    <row r="31" spans="1:16" x14ac:dyDescent="0.25">
      <c r="A31" s="41">
        <v>35582</v>
      </c>
      <c r="B31">
        <v>1997</v>
      </c>
      <c r="C31">
        <v>2</v>
      </c>
      <c r="D31">
        <v>31</v>
      </c>
      <c r="E31">
        <f>IF(ISBLANK(HLOOKUP(E$1, q_preprocess!$1:$1048576, $D31, FALSE)), "", HLOOKUP(E$1,q_preprocess!$1:$1048576, $D31, FALSE))</f>
        <v>5414865</v>
      </c>
      <c r="F31">
        <f>IF(ISBLANK(HLOOKUP(F$1, q_preprocess!$1:$1048576, $D31, FALSE)), "", HLOOKUP(F$1,q_preprocess!$1:$1048576, $D31, FALSE))</f>
        <v>3752498</v>
      </c>
      <c r="G31">
        <f>IF(ISBLANK(HLOOKUP(G$1, q_preprocess!$1:$1048576, $D31, FALSE)), "", HLOOKUP(G$1,q_preprocess!$1:$1048576, $D31, FALSE))</f>
        <v>582250</v>
      </c>
      <c r="H31">
        <f>IF(ISBLANK(HLOOKUP(H$1, q_preprocess!$1:$1048576, $D31, FALSE)), "", HLOOKUP(H$1,q_preprocess!$1:$1048576, $D31, FALSE))</f>
        <v>1139781</v>
      </c>
      <c r="I31">
        <f>IF(ISBLANK(HLOOKUP(I$1, q_preprocess!$1:$1048576, $D31, FALSE)), "", HLOOKUP(I$1,q_preprocess!$1:$1048576, $D31, FALSE))</f>
        <v>968440</v>
      </c>
      <c r="J31">
        <f>IF(ISBLANK(HLOOKUP(J$1, q_preprocess!$1:$1048576, $D31, FALSE)), "", HLOOKUP(J$1,q_preprocess!$1:$1048576, $D31, FALSE))</f>
        <v>171341</v>
      </c>
      <c r="K31">
        <f>IF(ISBLANK(HLOOKUP(K$1, q_preprocess!$1:$1048576, $D31, FALSE)), "", HLOOKUP(K$1,q_preprocess!$1:$1048576, $D31, FALSE))</f>
        <v>1343759</v>
      </c>
      <c r="L31">
        <f>IF(ISBLANK(HLOOKUP(L$1, q_preprocess!$1:$1048576, $D31, FALSE)), "", HLOOKUP(L$1,q_preprocess!$1:$1048576, $D31, FALSE))</f>
        <v>1403424</v>
      </c>
      <c r="M31">
        <f>IF(ISBLANK(HLOOKUP(M$1, q_preprocess!$1:$1048576, $D31, FALSE)), "", HLOOKUP(M$1,q_preprocess!$1:$1048576, $D31, FALSE))</f>
        <v>1525757</v>
      </c>
      <c r="N31">
        <f>IF(ISBLANK(HLOOKUP(N$1, q_preprocess!$1:$1048576, $D31, FALSE)), "", HLOOKUP(N$1,q_preprocess!$1:$1048576, $D31, FALSE))</f>
        <v>1038737</v>
      </c>
      <c r="O31">
        <f>IF(ISBLANK(HLOOKUP(O$1, q_preprocess!$1:$1048576, $D31, FALSE)), "", HLOOKUP(O$1,q_preprocess!$1:$1048576, $D31, FALSE))</f>
        <v>2414409</v>
      </c>
      <c r="P31">
        <f>IF(ISBLANK(HLOOKUP(P$1, q_preprocess!$1:$1048576, $D31, FALSE)), "", HLOOKUP(P$1,q_preprocess!$1:$1048576, $D31, FALSE))</f>
        <v>5172921.14384693</v>
      </c>
    </row>
    <row r="32" spans="1:16" x14ac:dyDescent="0.25">
      <c r="A32" s="41">
        <v>35674</v>
      </c>
      <c r="B32">
        <v>1997</v>
      </c>
      <c r="C32">
        <v>3</v>
      </c>
      <c r="D32">
        <v>32</v>
      </c>
      <c r="E32">
        <f>IF(ISBLANK(HLOOKUP(E$1, q_preprocess!$1:$1048576, $D32, FALSE)), "", HLOOKUP(E$1,q_preprocess!$1:$1048576, $D32, FALSE))</f>
        <v>5185940</v>
      </c>
      <c r="F32">
        <f>IF(ISBLANK(HLOOKUP(F$1, q_preprocess!$1:$1048576, $D32, FALSE)), "", HLOOKUP(F$1,q_preprocess!$1:$1048576, $D32, FALSE))</f>
        <v>3834485</v>
      </c>
      <c r="G32">
        <f>IF(ISBLANK(HLOOKUP(G$1, q_preprocess!$1:$1048576, $D32, FALSE)), "", HLOOKUP(G$1,q_preprocess!$1:$1048576, $D32, FALSE))</f>
        <v>582886</v>
      </c>
      <c r="H32">
        <f>IF(ISBLANK(HLOOKUP(H$1, q_preprocess!$1:$1048576, $D32, FALSE)), "", HLOOKUP(H$1,q_preprocess!$1:$1048576, $D32, FALSE))</f>
        <v>1043146</v>
      </c>
      <c r="I32">
        <f>IF(ISBLANK(HLOOKUP(I$1, q_preprocess!$1:$1048576, $D32, FALSE)), "", HLOOKUP(I$1,q_preprocess!$1:$1048576, $D32, FALSE))</f>
        <v>996930</v>
      </c>
      <c r="J32">
        <f>IF(ISBLANK(HLOOKUP(J$1, q_preprocess!$1:$1048576, $D32, FALSE)), "", HLOOKUP(J$1,q_preprocess!$1:$1048576, $D32, FALSE))</f>
        <v>46216</v>
      </c>
      <c r="K32">
        <f>IF(ISBLANK(HLOOKUP(K$1, q_preprocess!$1:$1048576, $D32, FALSE)), "", HLOOKUP(K$1,q_preprocess!$1:$1048576, $D32, FALSE))</f>
        <v>1296776</v>
      </c>
      <c r="L32">
        <f>IF(ISBLANK(HLOOKUP(L$1, q_preprocess!$1:$1048576, $D32, FALSE)), "", HLOOKUP(L$1,q_preprocess!$1:$1048576, $D32, FALSE))</f>
        <v>1571353</v>
      </c>
      <c r="M32">
        <f>IF(ISBLANK(HLOOKUP(M$1, q_preprocess!$1:$1048576, $D32, FALSE)), "", HLOOKUP(M$1,q_preprocess!$1:$1048576, $D32, FALSE))</f>
        <v>1191848</v>
      </c>
      <c r="N32">
        <f>IF(ISBLANK(HLOOKUP(N$1, q_preprocess!$1:$1048576, $D32, FALSE)), "", HLOOKUP(N$1,q_preprocess!$1:$1048576, $D32, FALSE))</f>
        <v>1111431</v>
      </c>
      <c r="O32">
        <f>IF(ISBLANK(HLOOKUP(O$1, q_preprocess!$1:$1048576, $D32, FALSE)), "", HLOOKUP(O$1,q_preprocess!$1:$1048576, $D32, FALSE))</f>
        <v>2431446</v>
      </c>
      <c r="P32">
        <f>IF(ISBLANK(HLOOKUP(P$1, q_preprocess!$1:$1048576, $D32, FALSE)), "", HLOOKUP(P$1,q_preprocess!$1:$1048576, $D32, FALSE))</f>
        <v>5189386.5109191099</v>
      </c>
    </row>
    <row r="33" spans="1:16" x14ac:dyDescent="0.25">
      <c r="A33" s="41">
        <v>35765</v>
      </c>
      <c r="B33">
        <v>1997</v>
      </c>
      <c r="C33">
        <v>4</v>
      </c>
      <c r="D33">
        <v>33</v>
      </c>
      <c r="E33">
        <f>IF(ISBLANK(HLOOKUP(E$1, q_preprocess!$1:$1048576, $D33, FALSE)), "", HLOOKUP(E$1,q_preprocess!$1:$1048576, $D33, FALSE))</f>
        <v>5294691</v>
      </c>
      <c r="F33">
        <f>IF(ISBLANK(HLOOKUP(F$1, q_preprocess!$1:$1048576, $D33, FALSE)), "", HLOOKUP(F$1,q_preprocess!$1:$1048576, $D33, FALSE))</f>
        <v>4042788</v>
      </c>
      <c r="G33">
        <f>IF(ISBLANK(HLOOKUP(G$1, q_preprocess!$1:$1048576, $D33, FALSE)), "", HLOOKUP(G$1,q_preprocess!$1:$1048576, $D33, FALSE))</f>
        <v>677565</v>
      </c>
      <c r="H33">
        <f>IF(ISBLANK(HLOOKUP(H$1, q_preprocess!$1:$1048576, $D33, FALSE)), "", HLOOKUP(H$1,q_preprocess!$1:$1048576, $D33, FALSE))</f>
        <v>916249</v>
      </c>
      <c r="I33">
        <f>IF(ISBLANK(HLOOKUP(I$1, q_preprocess!$1:$1048576, $D33, FALSE)), "", HLOOKUP(I$1,q_preprocess!$1:$1048576, $D33, FALSE))</f>
        <v>1134619</v>
      </c>
      <c r="J33">
        <f>IF(ISBLANK(HLOOKUP(J$1, q_preprocess!$1:$1048576, $D33, FALSE)), "", HLOOKUP(J$1,q_preprocess!$1:$1048576, $D33, FALSE))</f>
        <v>-218370</v>
      </c>
      <c r="K33">
        <f>IF(ISBLANK(HLOOKUP(K$1, q_preprocess!$1:$1048576, $D33, FALSE)), "", HLOOKUP(K$1,q_preprocess!$1:$1048576, $D33, FALSE))</f>
        <v>1346576</v>
      </c>
      <c r="L33">
        <f>IF(ISBLANK(HLOOKUP(L$1, q_preprocess!$1:$1048576, $D33, FALSE)), "", HLOOKUP(L$1,q_preprocess!$1:$1048576, $D33, FALSE))</f>
        <v>1688488</v>
      </c>
      <c r="M33">
        <f>IF(ISBLANK(HLOOKUP(M$1, q_preprocess!$1:$1048576, $D33, FALSE)), "", HLOOKUP(M$1,q_preprocess!$1:$1048576, $D33, FALSE))</f>
        <v>1200571</v>
      </c>
      <c r="N33">
        <f>IF(ISBLANK(HLOOKUP(N$1, q_preprocess!$1:$1048576, $D33, FALSE)), "", HLOOKUP(N$1,q_preprocess!$1:$1048576, $D33, FALSE))</f>
        <v>1062046</v>
      </c>
      <c r="O33">
        <f>IF(ISBLANK(HLOOKUP(O$1, q_preprocess!$1:$1048576, $D33, FALSE)), "", HLOOKUP(O$1,q_preprocess!$1:$1048576, $D33, FALSE))</f>
        <v>2558228</v>
      </c>
      <c r="P33">
        <f>IF(ISBLANK(HLOOKUP(P$1, q_preprocess!$1:$1048576, $D33, FALSE)), "", HLOOKUP(P$1,q_preprocess!$1:$1048576, $D33, FALSE))</f>
        <v>5254139.5605757497</v>
      </c>
    </row>
    <row r="34" spans="1:16" x14ac:dyDescent="0.25">
      <c r="A34" s="41">
        <v>35855</v>
      </c>
      <c r="B34">
        <v>1998</v>
      </c>
      <c r="C34">
        <v>1</v>
      </c>
      <c r="D34">
        <v>34</v>
      </c>
      <c r="E34">
        <f>IF(ISBLANK(HLOOKUP(E$1, q_preprocess!$1:$1048576, $D34, FALSE)), "", HLOOKUP(E$1,q_preprocess!$1:$1048576, $D34, FALSE))</f>
        <v>5104073</v>
      </c>
      <c r="F34">
        <f>IF(ISBLANK(HLOOKUP(F$1, q_preprocess!$1:$1048576, $D34, FALSE)), "", HLOOKUP(F$1,q_preprocess!$1:$1048576, $D34, FALSE))</f>
        <v>3720863</v>
      </c>
      <c r="G34">
        <f>IF(ISBLANK(HLOOKUP(G$1, q_preprocess!$1:$1048576, $D34, FALSE)), "", HLOOKUP(G$1,q_preprocess!$1:$1048576, $D34, FALSE))</f>
        <v>510714</v>
      </c>
      <c r="H34">
        <f>IF(ISBLANK(HLOOKUP(H$1, q_preprocess!$1:$1048576, $D34, FALSE)), "", HLOOKUP(H$1,q_preprocess!$1:$1048576, $D34, FALSE))</f>
        <v>1358344</v>
      </c>
      <c r="I34">
        <f>IF(ISBLANK(HLOOKUP(I$1, q_preprocess!$1:$1048576, $D34, FALSE)), "", HLOOKUP(I$1,q_preprocess!$1:$1048576, $D34, FALSE))</f>
        <v>1144926</v>
      </c>
      <c r="J34">
        <f>IF(ISBLANK(HLOOKUP(J$1, q_preprocess!$1:$1048576, $D34, FALSE)), "", HLOOKUP(J$1,q_preprocess!$1:$1048576, $D34, FALSE))</f>
        <v>213418</v>
      </c>
      <c r="K34">
        <f>IF(ISBLANK(HLOOKUP(K$1, q_preprocess!$1:$1048576, $D34, FALSE)), "", HLOOKUP(K$1,q_preprocess!$1:$1048576, $D34, FALSE))</f>
        <v>1145556</v>
      </c>
      <c r="L34">
        <f>IF(ISBLANK(HLOOKUP(L$1, q_preprocess!$1:$1048576, $D34, FALSE)), "", HLOOKUP(L$1,q_preprocess!$1:$1048576, $D34, FALSE))</f>
        <v>1631404</v>
      </c>
      <c r="M34">
        <f>IF(ISBLANK(HLOOKUP(M$1, q_preprocess!$1:$1048576, $D34, FALSE)), "", HLOOKUP(M$1,q_preprocess!$1:$1048576, $D34, FALSE))</f>
        <v>1233550</v>
      </c>
      <c r="N34">
        <f>IF(ISBLANK(HLOOKUP(N$1, q_preprocess!$1:$1048576, $D34, FALSE)), "", HLOOKUP(N$1,q_preprocess!$1:$1048576, $D34, FALSE))</f>
        <v>1078252</v>
      </c>
      <c r="O34">
        <f>IF(ISBLANK(HLOOKUP(O$1, q_preprocess!$1:$1048576, $D34, FALSE)), "", HLOOKUP(O$1,q_preprocess!$1:$1048576, $D34, FALSE))</f>
        <v>2323604</v>
      </c>
      <c r="P34">
        <f>IF(ISBLANK(HLOOKUP(P$1, q_preprocess!$1:$1048576, $D34, FALSE)), "", HLOOKUP(P$1,q_preprocess!$1:$1048576, $D34, FALSE))</f>
        <v>5389681.2636571303</v>
      </c>
    </row>
    <row r="35" spans="1:16" x14ac:dyDescent="0.25">
      <c r="A35" s="41">
        <v>35947</v>
      </c>
      <c r="B35">
        <v>1998</v>
      </c>
      <c r="C35">
        <v>2</v>
      </c>
      <c r="D35">
        <v>35</v>
      </c>
      <c r="E35">
        <f>IF(ISBLANK(HLOOKUP(E$1, q_preprocess!$1:$1048576, $D35, FALSE)), "", HLOOKUP(E$1,q_preprocess!$1:$1048576, $D35, FALSE))</f>
        <v>5682209</v>
      </c>
      <c r="F35">
        <f>IF(ISBLANK(HLOOKUP(F$1, q_preprocess!$1:$1048576, $D35, FALSE)), "", HLOOKUP(F$1,q_preprocess!$1:$1048576, $D35, FALSE))</f>
        <v>4033873</v>
      </c>
      <c r="G35">
        <f>IF(ISBLANK(HLOOKUP(G$1, q_preprocess!$1:$1048576, $D35, FALSE)), "", HLOOKUP(G$1,q_preprocess!$1:$1048576, $D35, FALSE))</f>
        <v>574255</v>
      </c>
      <c r="H35">
        <f>IF(ISBLANK(HLOOKUP(H$1, q_preprocess!$1:$1048576, $D35, FALSE)), "", HLOOKUP(H$1,q_preprocess!$1:$1048576, $D35, FALSE))</f>
        <v>1529134</v>
      </c>
      <c r="I35">
        <f>IF(ISBLANK(HLOOKUP(I$1, q_preprocess!$1:$1048576, $D35, FALSE)), "", HLOOKUP(I$1,q_preprocess!$1:$1048576, $D35, FALSE))</f>
        <v>1187946</v>
      </c>
      <c r="J35">
        <f>IF(ISBLANK(HLOOKUP(J$1, q_preprocess!$1:$1048576, $D35, FALSE)), "", HLOOKUP(J$1,q_preprocess!$1:$1048576, $D35, FALSE))</f>
        <v>341188</v>
      </c>
      <c r="K35">
        <f>IF(ISBLANK(HLOOKUP(K$1, q_preprocess!$1:$1048576, $D35, FALSE)), "", HLOOKUP(K$1,q_preprocess!$1:$1048576, $D35, FALSE))</f>
        <v>1334307</v>
      </c>
      <c r="L35">
        <f>IF(ISBLANK(HLOOKUP(L$1, q_preprocess!$1:$1048576, $D35, FALSE)), "", HLOOKUP(L$1,q_preprocess!$1:$1048576, $D35, FALSE))</f>
        <v>1789360</v>
      </c>
      <c r="M35">
        <f>IF(ISBLANK(HLOOKUP(M$1, q_preprocess!$1:$1048576, $D35, FALSE)), "", HLOOKUP(M$1,q_preprocess!$1:$1048576, $D35, FALSE))</f>
        <v>1516054</v>
      </c>
      <c r="N35">
        <f>IF(ISBLANK(HLOOKUP(N$1, q_preprocess!$1:$1048576, $D35, FALSE)), "", HLOOKUP(N$1,q_preprocess!$1:$1048576, $D35, FALSE))</f>
        <v>1112685</v>
      </c>
      <c r="O35">
        <f>IF(ISBLANK(HLOOKUP(O$1, q_preprocess!$1:$1048576, $D35, FALSE)), "", HLOOKUP(O$1,q_preprocess!$1:$1048576, $D35, FALSE))</f>
        <v>2560503</v>
      </c>
      <c r="P35">
        <f>IF(ISBLANK(HLOOKUP(P$1, q_preprocess!$1:$1048576, $D35, FALSE)), "", HLOOKUP(P$1,q_preprocess!$1:$1048576, $D35, FALSE))</f>
        <v>5421561.7078932198</v>
      </c>
    </row>
    <row r="36" spans="1:16" x14ac:dyDescent="0.25">
      <c r="A36" s="41">
        <v>36039</v>
      </c>
      <c r="B36">
        <v>1998</v>
      </c>
      <c r="C36">
        <v>3</v>
      </c>
      <c r="D36">
        <v>36</v>
      </c>
      <c r="E36">
        <f>IF(ISBLANK(HLOOKUP(E$1, q_preprocess!$1:$1048576, $D36, FALSE)), "", HLOOKUP(E$1,q_preprocess!$1:$1048576, $D36, FALSE))</f>
        <v>5428849</v>
      </c>
      <c r="F36">
        <f>IF(ISBLANK(HLOOKUP(F$1, q_preprocess!$1:$1048576, $D36, FALSE)), "", HLOOKUP(F$1,q_preprocess!$1:$1048576, $D36, FALSE))</f>
        <v>3896370</v>
      </c>
      <c r="G36">
        <f>IF(ISBLANK(HLOOKUP(G$1, q_preprocess!$1:$1048576, $D36, FALSE)), "", HLOOKUP(G$1,q_preprocess!$1:$1048576, $D36, FALSE))</f>
        <v>615674</v>
      </c>
      <c r="H36">
        <f>IF(ISBLANK(HLOOKUP(H$1, q_preprocess!$1:$1048576, $D36, FALSE)), "", HLOOKUP(H$1,q_preprocess!$1:$1048576, $D36, FALSE))</f>
        <v>1331866</v>
      </c>
      <c r="I36">
        <f>IF(ISBLANK(HLOOKUP(I$1, q_preprocess!$1:$1048576, $D36, FALSE)), "", HLOOKUP(I$1,q_preprocess!$1:$1048576, $D36, FALSE))</f>
        <v>1311175</v>
      </c>
      <c r="J36">
        <f>IF(ISBLANK(HLOOKUP(J$1, q_preprocess!$1:$1048576, $D36, FALSE)), "", HLOOKUP(J$1,q_preprocess!$1:$1048576, $D36, FALSE))</f>
        <v>20691</v>
      </c>
      <c r="K36">
        <f>IF(ISBLANK(HLOOKUP(K$1, q_preprocess!$1:$1048576, $D36, FALSE)), "", HLOOKUP(K$1,q_preprocess!$1:$1048576, $D36, FALSE))</f>
        <v>1493543</v>
      </c>
      <c r="L36">
        <f>IF(ISBLANK(HLOOKUP(L$1, q_preprocess!$1:$1048576, $D36, FALSE)), "", HLOOKUP(L$1,q_preprocess!$1:$1048576, $D36, FALSE))</f>
        <v>1908605</v>
      </c>
      <c r="M36">
        <f>IF(ISBLANK(HLOOKUP(M$1, q_preprocess!$1:$1048576, $D36, FALSE)), "", HLOOKUP(M$1,q_preprocess!$1:$1048576, $D36, FALSE))</f>
        <v>1224938</v>
      </c>
      <c r="N36">
        <f>IF(ISBLANK(HLOOKUP(N$1, q_preprocess!$1:$1048576, $D36, FALSE)), "", HLOOKUP(N$1,q_preprocess!$1:$1048576, $D36, FALSE))</f>
        <v>1190911</v>
      </c>
      <c r="O36">
        <f>IF(ISBLANK(HLOOKUP(O$1, q_preprocess!$1:$1048576, $D36, FALSE)), "", HLOOKUP(O$1,q_preprocess!$1:$1048576, $D36, FALSE))</f>
        <v>2513667</v>
      </c>
      <c r="P36">
        <f>IF(ISBLANK(HLOOKUP(P$1, q_preprocess!$1:$1048576, $D36, FALSE)), "", HLOOKUP(P$1,q_preprocess!$1:$1048576, $D36, FALSE))</f>
        <v>5464665.6071707802</v>
      </c>
    </row>
    <row r="37" spans="1:16" x14ac:dyDescent="0.25">
      <c r="A37" s="41">
        <v>36130</v>
      </c>
      <c r="B37">
        <v>1998</v>
      </c>
      <c r="C37">
        <v>4</v>
      </c>
      <c r="D37">
        <v>37</v>
      </c>
      <c r="E37">
        <f>IF(ISBLANK(HLOOKUP(E$1, q_preprocess!$1:$1048576, $D37, FALSE)), "", HLOOKUP(E$1,q_preprocess!$1:$1048576, $D37, FALSE))</f>
        <v>5501492</v>
      </c>
      <c r="F37">
        <f>IF(ISBLANK(HLOOKUP(F$1, q_preprocess!$1:$1048576, $D37, FALSE)), "", HLOOKUP(F$1,q_preprocess!$1:$1048576, $D37, FALSE))</f>
        <v>4283711</v>
      </c>
      <c r="G37">
        <f>IF(ISBLANK(HLOOKUP(G$1, q_preprocess!$1:$1048576, $D37, FALSE)), "", HLOOKUP(G$1,q_preprocess!$1:$1048576, $D37, FALSE))</f>
        <v>714025</v>
      </c>
      <c r="H37">
        <f>IF(ISBLANK(HLOOKUP(H$1, q_preprocess!$1:$1048576, $D37, FALSE)), "", HLOOKUP(H$1,q_preprocess!$1:$1048576, $D37, FALSE))</f>
        <v>1037217</v>
      </c>
      <c r="I37">
        <f>IF(ISBLANK(HLOOKUP(I$1, q_preprocess!$1:$1048576, $D37, FALSE)), "", HLOOKUP(I$1,q_preprocess!$1:$1048576, $D37, FALSE))</f>
        <v>1443784</v>
      </c>
      <c r="J37">
        <f>IF(ISBLANK(HLOOKUP(J$1, q_preprocess!$1:$1048576, $D37, FALSE)), "", HLOOKUP(J$1,q_preprocess!$1:$1048576, $D37, FALSE))</f>
        <v>-406567</v>
      </c>
      <c r="K37">
        <f>IF(ISBLANK(HLOOKUP(K$1, q_preprocess!$1:$1048576, $D37, FALSE)), "", HLOOKUP(K$1,q_preprocess!$1:$1048576, $D37, FALSE))</f>
        <v>1501223</v>
      </c>
      <c r="L37">
        <f>IF(ISBLANK(HLOOKUP(L$1, q_preprocess!$1:$1048576, $D37, FALSE)), "", HLOOKUP(L$1,q_preprocess!$1:$1048576, $D37, FALSE))</f>
        <v>2034684</v>
      </c>
      <c r="M37">
        <f>IF(ISBLANK(HLOOKUP(M$1, q_preprocess!$1:$1048576, $D37, FALSE)), "", HLOOKUP(M$1,q_preprocess!$1:$1048576, $D37, FALSE))</f>
        <v>1134754</v>
      </c>
      <c r="N37">
        <f>IF(ISBLANK(HLOOKUP(N$1, q_preprocess!$1:$1048576, $D37, FALSE)), "", HLOOKUP(N$1,q_preprocess!$1:$1048576, $D37, FALSE))</f>
        <v>1133084</v>
      </c>
      <c r="O37">
        <f>IF(ISBLANK(HLOOKUP(O$1, q_preprocess!$1:$1048576, $D37, FALSE)), "", HLOOKUP(O$1,q_preprocess!$1:$1048576, $D37, FALSE))</f>
        <v>2724850</v>
      </c>
      <c r="P37">
        <f>IF(ISBLANK(HLOOKUP(P$1, q_preprocess!$1:$1048576, $D37, FALSE)), "", HLOOKUP(P$1,q_preprocess!$1:$1048576, $D37, FALSE))</f>
        <v>5431224.3994673202</v>
      </c>
    </row>
    <row r="38" spans="1:16" x14ac:dyDescent="0.25">
      <c r="A38" s="41">
        <v>36220</v>
      </c>
      <c r="B38">
        <v>1999</v>
      </c>
      <c r="C38">
        <v>1</v>
      </c>
      <c r="D38">
        <v>38</v>
      </c>
      <c r="E38">
        <f>IF(ISBLANK(HLOOKUP(E$1, q_preprocess!$1:$1048576, $D38, FALSE)), "", HLOOKUP(E$1,q_preprocess!$1:$1048576, $D38, FALSE))</f>
        <v>5141965</v>
      </c>
      <c r="F38">
        <f>IF(ISBLANK(HLOOKUP(F$1, q_preprocess!$1:$1048576, $D38, FALSE)), "", HLOOKUP(F$1,q_preprocess!$1:$1048576, $D38, FALSE))</f>
        <v>3868451</v>
      </c>
      <c r="G38">
        <f>IF(ISBLANK(HLOOKUP(G$1, q_preprocess!$1:$1048576, $D38, FALSE)), "", HLOOKUP(G$1,q_preprocess!$1:$1048576, $D38, FALSE))</f>
        <v>536231</v>
      </c>
      <c r="H38">
        <f>IF(ISBLANK(HLOOKUP(H$1, q_preprocess!$1:$1048576, $D38, FALSE)), "", HLOOKUP(H$1,q_preprocess!$1:$1048576, $D38, FALSE))</f>
        <v>1359169</v>
      </c>
      <c r="I38">
        <f>IF(ISBLANK(HLOOKUP(I$1, q_preprocess!$1:$1048576, $D38, FALSE)), "", HLOOKUP(I$1,q_preprocess!$1:$1048576, $D38, FALSE))</f>
        <v>1188791</v>
      </c>
      <c r="J38">
        <f>IF(ISBLANK(HLOOKUP(J$1, q_preprocess!$1:$1048576, $D38, FALSE)), "", HLOOKUP(J$1,q_preprocess!$1:$1048576, $D38, FALSE))</f>
        <v>170378</v>
      </c>
      <c r="K38">
        <f>IF(ISBLANK(HLOOKUP(K$1, q_preprocess!$1:$1048576, $D38, FALSE)), "", HLOOKUP(K$1,q_preprocess!$1:$1048576, $D38, FALSE))</f>
        <v>1016615</v>
      </c>
      <c r="L38">
        <f>IF(ISBLANK(HLOOKUP(L$1, q_preprocess!$1:$1048576, $D38, FALSE)), "", HLOOKUP(L$1,q_preprocess!$1:$1048576, $D38, FALSE))</f>
        <v>1638501</v>
      </c>
      <c r="M38">
        <f>IF(ISBLANK(HLOOKUP(M$1, q_preprocess!$1:$1048576, $D38, FALSE)), "", HLOOKUP(M$1,q_preprocess!$1:$1048576, $D38, FALSE))</f>
        <v>1227980</v>
      </c>
      <c r="N38">
        <f>IF(ISBLANK(HLOOKUP(N$1, q_preprocess!$1:$1048576, $D38, FALSE)), "", HLOOKUP(N$1,q_preprocess!$1:$1048576, $D38, FALSE))</f>
        <v>1050177</v>
      </c>
      <c r="O38">
        <f>IF(ISBLANK(HLOOKUP(O$1, q_preprocess!$1:$1048576, $D38, FALSE)), "", HLOOKUP(O$1,q_preprocess!$1:$1048576, $D38, FALSE))</f>
        <v>2417305</v>
      </c>
      <c r="P38">
        <f>IF(ISBLANK(HLOOKUP(P$1, q_preprocess!$1:$1048576, $D38, FALSE)), "", HLOOKUP(P$1,q_preprocess!$1:$1048576, $D38, FALSE))</f>
        <v>5436300.2644952601</v>
      </c>
    </row>
    <row r="39" spans="1:16" x14ac:dyDescent="0.25">
      <c r="A39" s="41">
        <v>36312</v>
      </c>
      <c r="B39">
        <v>1999</v>
      </c>
      <c r="C39">
        <v>2</v>
      </c>
      <c r="D39">
        <v>39</v>
      </c>
      <c r="E39">
        <f>IF(ISBLANK(HLOOKUP(E$1, q_preprocess!$1:$1048576, $D39, FALSE)), "", HLOOKUP(E$1,q_preprocess!$1:$1048576, $D39, FALSE))</f>
        <v>5631526</v>
      </c>
      <c r="F39">
        <f>IF(ISBLANK(HLOOKUP(F$1, q_preprocess!$1:$1048576, $D39, FALSE)), "", HLOOKUP(F$1,q_preprocess!$1:$1048576, $D39, FALSE))</f>
        <v>4154780</v>
      </c>
      <c r="G39">
        <f>IF(ISBLANK(HLOOKUP(G$1, q_preprocess!$1:$1048576, $D39, FALSE)), "", HLOOKUP(G$1,q_preprocess!$1:$1048576, $D39, FALSE))</f>
        <v>581486</v>
      </c>
      <c r="H39">
        <f>IF(ISBLANK(HLOOKUP(H$1, q_preprocess!$1:$1048576, $D39, FALSE)), "", HLOOKUP(H$1,q_preprocess!$1:$1048576, $D39, FALSE))</f>
        <v>982007</v>
      </c>
      <c r="I39">
        <f>IF(ISBLANK(HLOOKUP(I$1, q_preprocess!$1:$1048576, $D39, FALSE)), "", HLOOKUP(I$1,q_preprocess!$1:$1048576, $D39, FALSE))</f>
        <v>942394</v>
      </c>
      <c r="J39">
        <f>IF(ISBLANK(HLOOKUP(J$1, q_preprocess!$1:$1048576, $D39, FALSE)), "", HLOOKUP(J$1,q_preprocess!$1:$1048576, $D39, FALSE))</f>
        <v>39613</v>
      </c>
      <c r="K39">
        <f>IF(ISBLANK(HLOOKUP(K$1, q_preprocess!$1:$1048576, $D39, FALSE)), "", HLOOKUP(K$1,q_preprocess!$1:$1048576, $D39, FALSE))</f>
        <v>1253714</v>
      </c>
      <c r="L39">
        <f>IF(ISBLANK(HLOOKUP(L$1, q_preprocess!$1:$1048576, $D39, FALSE)), "", HLOOKUP(L$1,q_preprocess!$1:$1048576, $D39, FALSE))</f>
        <v>1340462</v>
      </c>
      <c r="M39">
        <f>IF(ISBLANK(HLOOKUP(M$1, q_preprocess!$1:$1048576, $D39, FALSE)), "", HLOOKUP(M$1,q_preprocess!$1:$1048576, $D39, FALSE))</f>
        <v>1479612</v>
      </c>
      <c r="N39">
        <f>IF(ISBLANK(HLOOKUP(N$1, q_preprocess!$1:$1048576, $D39, FALSE)), "", HLOOKUP(N$1,q_preprocess!$1:$1048576, $D39, FALSE))</f>
        <v>1113912</v>
      </c>
      <c r="O39">
        <f>IF(ISBLANK(HLOOKUP(O$1, q_preprocess!$1:$1048576, $D39, FALSE)), "", HLOOKUP(O$1,q_preprocess!$1:$1048576, $D39, FALSE))</f>
        <v>2612321</v>
      </c>
      <c r="P39">
        <f>IF(ISBLANK(HLOOKUP(P$1, q_preprocess!$1:$1048576, $D39, FALSE)), "", HLOOKUP(P$1,q_preprocess!$1:$1048576, $D39, FALSE))</f>
        <v>5365973.2369954204</v>
      </c>
    </row>
    <row r="40" spans="1:16" x14ac:dyDescent="0.25">
      <c r="A40" s="41">
        <v>36404</v>
      </c>
      <c r="B40">
        <v>1999</v>
      </c>
      <c r="C40">
        <v>3</v>
      </c>
      <c r="D40">
        <v>40</v>
      </c>
      <c r="E40">
        <f>IF(ISBLANK(HLOOKUP(E$1, q_preprocess!$1:$1048576, $D40, FALSE)), "", HLOOKUP(E$1,q_preprocess!$1:$1048576, $D40, FALSE))</f>
        <v>5385855</v>
      </c>
      <c r="F40">
        <f>IF(ISBLANK(HLOOKUP(F$1, q_preprocess!$1:$1048576, $D40, FALSE)), "", HLOOKUP(F$1,q_preprocess!$1:$1048576, $D40, FALSE))</f>
        <v>3968714</v>
      </c>
      <c r="G40">
        <f>IF(ISBLANK(HLOOKUP(G$1, q_preprocess!$1:$1048576, $D40, FALSE)), "", HLOOKUP(G$1,q_preprocess!$1:$1048576, $D40, FALSE))</f>
        <v>641968</v>
      </c>
      <c r="H40">
        <f>IF(ISBLANK(HLOOKUP(H$1, q_preprocess!$1:$1048576, $D40, FALSE)), "", HLOOKUP(H$1,q_preprocess!$1:$1048576, $D40, FALSE))</f>
        <v>994988</v>
      </c>
      <c r="I40">
        <f>IF(ISBLANK(HLOOKUP(I$1, q_preprocess!$1:$1048576, $D40, FALSE)), "", HLOOKUP(I$1,q_preprocess!$1:$1048576, $D40, FALSE))</f>
        <v>987422</v>
      </c>
      <c r="J40">
        <f>IF(ISBLANK(HLOOKUP(J$1, q_preprocess!$1:$1048576, $D40, FALSE)), "", HLOOKUP(J$1,q_preprocess!$1:$1048576, $D40, FALSE))</f>
        <v>7566</v>
      </c>
      <c r="K40">
        <f>IF(ISBLANK(HLOOKUP(K$1, q_preprocess!$1:$1048576, $D40, FALSE)), "", HLOOKUP(K$1,q_preprocess!$1:$1048576, $D40, FALSE))</f>
        <v>1179810</v>
      </c>
      <c r="L40">
        <f>IF(ISBLANK(HLOOKUP(L$1, q_preprocess!$1:$1048576, $D40, FALSE)), "", HLOOKUP(L$1,q_preprocess!$1:$1048576, $D40, FALSE))</f>
        <v>1399624</v>
      </c>
      <c r="M40">
        <f>IF(ISBLANK(HLOOKUP(M$1, q_preprocess!$1:$1048576, $D40, FALSE)), "", HLOOKUP(M$1,q_preprocess!$1:$1048576, $D40, FALSE))</f>
        <v>1180384</v>
      </c>
      <c r="N40">
        <f>IF(ISBLANK(HLOOKUP(N$1, q_preprocess!$1:$1048576, $D40, FALSE)), "", HLOOKUP(N$1,q_preprocess!$1:$1048576, $D40, FALSE))</f>
        <v>1158593</v>
      </c>
      <c r="O40">
        <f>IF(ISBLANK(HLOOKUP(O$1, q_preprocess!$1:$1048576, $D40, FALSE)), "", HLOOKUP(O$1,q_preprocess!$1:$1048576, $D40, FALSE))</f>
        <v>2619232</v>
      </c>
      <c r="P40">
        <f>IF(ISBLANK(HLOOKUP(P$1, q_preprocess!$1:$1048576, $D40, FALSE)), "", HLOOKUP(P$1,q_preprocess!$1:$1048576, $D40, FALSE))</f>
        <v>5453324.5294516804</v>
      </c>
    </row>
    <row r="41" spans="1:16" x14ac:dyDescent="0.25">
      <c r="A41" s="41">
        <v>36495</v>
      </c>
      <c r="B41">
        <v>1999</v>
      </c>
      <c r="C41">
        <v>4</v>
      </c>
      <c r="D41">
        <v>41</v>
      </c>
      <c r="E41">
        <f>IF(ISBLANK(HLOOKUP(E$1, q_preprocess!$1:$1048576, $D41, FALSE)), "", HLOOKUP(E$1,q_preprocess!$1:$1048576, $D41, FALSE))</f>
        <v>5649983</v>
      </c>
      <c r="F41">
        <f>IF(ISBLANK(HLOOKUP(F$1, q_preprocess!$1:$1048576, $D41, FALSE)), "", HLOOKUP(F$1,q_preprocess!$1:$1048576, $D41, FALSE))</f>
        <v>4383055</v>
      </c>
      <c r="G41">
        <f>IF(ISBLANK(HLOOKUP(G$1, q_preprocess!$1:$1048576, $D41, FALSE)), "", HLOOKUP(G$1,q_preprocess!$1:$1048576, $D41, FALSE))</f>
        <v>732499</v>
      </c>
      <c r="H41">
        <f>IF(ISBLANK(HLOOKUP(H$1, q_preprocess!$1:$1048576, $D41, FALSE)), "", HLOOKUP(H$1,q_preprocess!$1:$1048576, $D41, FALSE))</f>
        <v>934155</v>
      </c>
      <c r="I41">
        <f>IF(ISBLANK(HLOOKUP(I$1, q_preprocess!$1:$1048576, $D41, FALSE)), "", HLOOKUP(I$1,q_preprocess!$1:$1048576, $D41, FALSE))</f>
        <v>1191997</v>
      </c>
      <c r="J41">
        <f>IF(ISBLANK(HLOOKUP(J$1, q_preprocess!$1:$1048576, $D41, FALSE)), "", HLOOKUP(J$1,q_preprocess!$1:$1048576, $D41, FALSE))</f>
        <v>-257842</v>
      </c>
      <c r="K41">
        <f>IF(ISBLANK(HLOOKUP(K$1, q_preprocess!$1:$1048576, $D41, FALSE)), "", HLOOKUP(K$1,q_preprocess!$1:$1048576, $D41, FALSE))</f>
        <v>1323475</v>
      </c>
      <c r="L41">
        <f>IF(ISBLANK(HLOOKUP(L$1, q_preprocess!$1:$1048576, $D41, FALSE)), "", HLOOKUP(L$1,q_preprocess!$1:$1048576, $D41, FALSE))</f>
        <v>1723202</v>
      </c>
      <c r="M41">
        <f>IF(ISBLANK(HLOOKUP(M$1, q_preprocess!$1:$1048576, $D41, FALSE)), "", HLOOKUP(M$1,q_preprocess!$1:$1048576, $D41, FALSE))</f>
        <v>1200060</v>
      </c>
      <c r="N41">
        <f>IF(ISBLANK(HLOOKUP(N$1, q_preprocess!$1:$1048576, $D41, FALSE)), "", HLOOKUP(N$1,q_preprocess!$1:$1048576, $D41, FALSE))</f>
        <v>1129794</v>
      </c>
      <c r="O41">
        <f>IF(ISBLANK(HLOOKUP(O$1, q_preprocess!$1:$1048576, $D41, FALSE)), "", HLOOKUP(O$1,q_preprocess!$1:$1048576, $D41, FALSE))</f>
        <v>2855901</v>
      </c>
      <c r="P41">
        <f>IF(ISBLANK(HLOOKUP(P$1, q_preprocess!$1:$1048576, $D41, FALSE)), "", HLOOKUP(P$1,q_preprocess!$1:$1048576, $D41, FALSE))</f>
        <v>5537333.7177892504</v>
      </c>
    </row>
    <row r="42" spans="1:16" x14ac:dyDescent="0.25">
      <c r="A42" s="41">
        <v>36586</v>
      </c>
      <c r="B42">
        <v>2000</v>
      </c>
      <c r="C42">
        <v>1</v>
      </c>
      <c r="D42">
        <v>42</v>
      </c>
      <c r="E42">
        <f>IF(ISBLANK(HLOOKUP(E$1, q_preprocess!$1:$1048576, $D42, FALSE)), "", HLOOKUP(E$1,q_preprocess!$1:$1048576, $D42, FALSE))</f>
        <v>5249518</v>
      </c>
      <c r="F42">
        <f>IF(ISBLANK(HLOOKUP(F$1, q_preprocess!$1:$1048576, $D42, FALSE)), "", HLOOKUP(F$1,q_preprocess!$1:$1048576, $D42, FALSE))</f>
        <v>3903357</v>
      </c>
      <c r="G42">
        <f>IF(ISBLANK(HLOOKUP(G$1, q_preprocess!$1:$1048576, $D42, FALSE)), "", HLOOKUP(G$1,q_preprocess!$1:$1048576, $D42, FALSE))</f>
        <v>585539</v>
      </c>
      <c r="H42">
        <f>IF(ISBLANK(HLOOKUP(H$1, q_preprocess!$1:$1048576, $D42, FALSE)), "", HLOOKUP(H$1,q_preprocess!$1:$1048576, $D42, FALSE))</f>
        <v>1164189</v>
      </c>
      <c r="I42">
        <f>IF(ISBLANK(HLOOKUP(I$1, q_preprocess!$1:$1048576, $D42, FALSE)), "", HLOOKUP(I$1,q_preprocess!$1:$1048576, $D42, FALSE))</f>
        <v>987059</v>
      </c>
      <c r="J42">
        <f>IF(ISBLANK(HLOOKUP(J$1, q_preprocess!$1:$1048576, $D42, FALSE)), "", HLOOKUP(J$1,q_preprocess!$1:$1048576, $D42, FALSE))</f>
        <v>177130</v>
      </c>
      <c r="K42">
        <f>IF(ISBLANK(HLOOKUP(K$1, q_preprocess!$1:$1048576, $D42, FALSE)), "", HLOOKUP(K$1,q_preprocess!$1:$1048576, $D42, FALSE))</f>
        <v>1197267</v>
      </c>
      <c r="L42">
        <f>IF(ISBLANK(HLOOKUP(L$1, q_preprocess!$1:$1048576, $D42, FALSE)), "", HLOOKUP(L$1,q_preprocess!$1:$1048576, $D42, FALSE))</f>
        <v>1600834</v>
      </c>
      <c r="M42">
        <f>IF(ISBLANK(HLOOKUP(M$1, q_preprocess!$1:$1048576, $D42, FALSE)), "", HLOOKUP(M$1,q_preprocess!$1:$1048576, $D42, FALSE))</f>
        <v>1255762</v>
      </c>
      <c r="N42">
        <f>IF(ISBLANK(HLOOKUP(N$1, q_preprocess!$1:$1048576, $D42, FALSE)), "", HLOOKUP(N$1,q_preprocess!$1:$1048576, $D42, FALSE))</f>
        <v>1058544</v>
      </c>
      <c r="O42">
        <f>IF(ISBLANK(HLOOKUP(O$1, q_preprocess!$1:$1048576, $D42, FALSE)), "", HLOOKUP(O$1,q_preprocess!$1:$1048576, $D42, FALSE))</f>
        <v>2501765</v>
      </c>
      <c r="P42">
        <f>IF(ISBLANK(HLOOKUP(P$1, q_preprocess!$1:$1048576, $D42, FALSE)), "", HLOOKUP(P$1,q_preprocess!$1:$1048576, $D42, FALSE))</f>
        <v>5580988.33386561</v>
      </c>
    </row>
    <row r="43" spans="1:16" x14ac:dyDescent="0.25">
      <c r="A43" s="41">
        <v>36678</v>
      </c>
      <c r="B43">
        <v>2000</v>
      </c>
      <c r="C43">
        <v>2</v>
      </c>
      <c r="D43">
        <v>43</v>
      </c>
      <c r="E43">
        <f>IF(ISBLANK(HLOOKUP(E$1, q_preprocess!$1:$1048576, $D43, FALSE)), "", HLOOKUP(E$1,q_preprocess!$1:$1048576, $D43, FALSE))</f>
        <v>5904001</v>
      </c>
      <c r="F43">
        <f>IF(ISBLANK(HLOOKUP(F$1, q_preprocess!$1:$1048576, $D43, FALSE)), "", HLOOKUP(F$1,q_preprocess!$1:$1048576, $D43, FALSE))</f>
        <v>4356240</v>
      </c>
      <c r="G43">
        <f>IF(ISBLANK(HLOOKUP(G$1, q_preprocess!$1:$1048576, $D43, FALSE)), "", HLOOKUP(G$1,q_preprocess!$1:$1048576, $D43, FALSE))</f>
        <v>627063</v>
      </c>
      <c r="H43">
        <f>IF(ISBLANK(HLOOKUP(H$1, q_preprocess!$1:$1048576, $D43, FALSE)), "", HLOOKUP(H$1,q_preprocess!$1:$1048576, $D43, FALSE))</f>
        <v>1149814</v>
      </c>
      <c r="I43">
        <f>IF(ISBLANK(HLOOKUP(I$1, q_preprocess!$1:$1048576, $D43, FALSE)), "", HLOOKUP(I$1,q_preprocess!$1:$1048576, $D43, FALSE))</f>
        <v>937919</v>
      </c>
      <c r="J43">
        <f>IF(ISBLANK(HLOOKUP(J$1, q_preprocess!$1:$1048576, $D43, FALSE)), "", HLOOKUP(J$1,q_preprocess!$1:$1048576, $D43, FALSE))</f>
        <v>211895</v>
      </c>
      <c r="K43">
        <f>IF(ISBLANK(HLOOKUP(K$1, q_preprocess!$1:$1048576, $D43, FALSE)), "", HLOOKUP(K$1,q_preprocess!$1:$1048576, $D43, FALSE))</f>
        <v>1370454</v>
      </c>
      <c r="L43">
        <f>IF(ISBLANK(HLOOKUP(L$1, q_preprocess!$1:$1048576, $D43, FALSE)), "", HLOOKUP(L$1,q_preprocess!$1:$1048576, $D43, FALSE))</f>
        <v>1599570</v>
      </c>
      <c r="M43">
        <f>IF(ISBLANK(HLOOKUP(M$1, q_preprocess!$1:$1048576, $D43, FALSE)), "", HLOOKUP(M$1,q_preprocess!$1:$1048576, $D43, FALSE))</f>
        <v>1544209</v>
      </c>
      <c r="N43">
        <f>IF(ISBLANK(HLOOKUP(N$1, q_preprocess!$1:$1048576, $D43, FALSE)), "", HLOOKUP(N$1,q_preprocess!$1:$1048576, $D43, FALSE))</f>
        <v>1126996</v>
      </c>
      <c r="O43">
        <f>IF(ISBLANK(HLOOKUP(O$1, q_preprocess!$1:$1048576, $D43, FALSE)), "", HLOOKUP(O$1,q_preprocess!$1:$1048576, $D43, FALSE))</f>
        <v>2786769</v>
      </c>
      <c r="P43">
        <f>IF(ISBLANK(HLOOKUP(P$1, q_preprocess!$1:$1048576, $D43, FALSE)), "", HLOOKUP(P$1,q_preprocess!$1:$1048576, $D43, FALSE))</f>
        <v>5605571.1349766403</v>
      </c>
    </row>
    <row r="44" spans="1:16" x14ac:dyDescent="0.25">
      <c r="A44" s="41">
        <v>36770</v>
      </c>
      <c r="B44">
        <v>2000</v>
      </c>
      <c r="C44">
        <v>3</v>
      </c>
      <c r="D44">
        <v>44</v>
      </c>
      <c r="E44">
        <f>IF(ISBLANK(HLOOKUP(E$1, q_preprocess!$1:$1048576, $D44, FALSE)), "", HLOOKUP(E$1,q_preprocess!$1:$1048576, $D44, FALSE))</f>
        <v>5440791</v>
      </c>
      <c r="F44">
        <f>IF(ISBLANK(HLOOKUP(F$1, q_preprocess!$1:$1048576, $D44, FALSE)), "", HLOOKUP(F$1,q_preprocess!$1:$1048576, $D44, FALSE))</f>
        <v>4031852</v>
      </c>
      <c r="G44">
        <f>IF(ISBLANK(HLOOKUP(G$1, q_preprocess!$1:$1048576, $D44, FALSE)), "", HLOOKUP(G$1,q_preprocess!$1:$1048576, $D44, FALSE))</f>
        <v>602878</v>
      </c>
      <c r="H44">
        <f>IF(ISBLANK(HLOOKUP(H$1, q_preprocess!$1:$1048576, $D44, FALSE)), "", HLOOKUP(H$1,q_preprocess!$1:$1048576, $D44, FALSE))</f>
        <v>1048182</v>
      </c>
      <c r="I44">
        <f>IF(ISBLANK(HLOOKUP(I$1, q_preprocess!$1:$1048576, $D44, FALSE)), "", HLOOKUP(I$1,q_preprocess!$1:$1048576, $D44, FALSE))</f>
        <v>933027</v>
      </c>
      <c r="J44">
        <f>IF(ISBLANK(HLOOKUP(J$1, q_preprocess!$1:$1048576, $D44, FALSE)), "", HLOOKUP(J$1,q_preprocess!$1:$1048576, $D44, FALSE))</f>
        <v>115155</v>
      </c>
      <c r="K44">
        <f>IF(ISBLANK(HLOOKUP(K$1, q_preprocess!$1:$1048576, $D44, FALSE)), "", HLOOKUP(K$1,q_preprocess!$1:$1048576, $D44, FALSE))</f>
        <v>1348228</v>
      </c>
      <c r="L44">
        <f>IF(ISBLANK(HLOOKUP(L$1, q_preprocess!$1:$1048576, $D44, FALSE)), "", HLOOKUP(L$1,q_preprocess!$1:$1048576, $D44, FALSE))</f>
        <v>1590349</v>
      </c>
      <c r="M44">
        <f>IF(ISBLANK(HLOOKUP(M$1, q_preprocess!$1:$1048576, $D44, FALSE)), "", HLOOKUP(M$1,q_preprocess!$1:$1048576, $D44, FALSE))</f>
        <v>1238541</v>
      </c>
      <c r="N44">
        <f>IF(ISBLANK(HLOOKUP(N$1, q_preprocess!$1:$1048576, $D44, FALSE)), "", HLOOKUP(N$1,q_preprocess!$1:$1048576, $D44, FALSE))</f>
        <v>1129780</v>
      </c>
      <c r="O44">
        <f>IF(ISBLANK(HLOOKUP(O$1, q_preprocess!$1:$1048576, $D44, FALSE)), "", HLOOKUP(O$1,q_preprocess!$1:$1048576, $D44, FALSE))</f>
        <v>2630136</v>
      </c>
      <c r="P44">
        <f>IF(ISBLANK(HLOOKUP(P$1, q_preprocess!$1:$1048576, $D44, FALSE)), "", HLOOKUP(P$1,q_preprocess!$1:$1048576, $D44, FALSE))</f>
        <v>5531851.1310459403</v>
      </c>
    </row>
    <row r="45" spans="1:16" x14ac:dyDescent="0.25">
      <c r="A45" s="41">
        <v>36861</v>
      </c>
      <c r="B45">
        <v>2000</v>
      </c>
      <c r="C45">
        <v>4</v>
      </c>
      <c r="D45">
        <v>45</v>
      </c>
      <c r="E45">
        <f>IF(ISBLANK(HLOOKUP(E$1, q_preprocess!$1:$1048576, $D45, FALSE)), "", HLOOKUP(E$1,q_preprocess!$1:$1048576, $D45, FALSE))</f>
        <v>5761955</v>
      </c>
      <c r="F45">
        <f>IF(ISBLANK(HLOOKUP(F$1, q_preprocess!$1:$1048576, $D45, FALSE)), "", HLOOKUP(F$1,q_preprocess!$1:$1048576, $D45, FALSE))</f>
        <v>4460692</v>
      </c>
      <c r="G45">
        <f>IF(ISBLANK(HLOOKUP(G$1, q_preprocess!$1:$1048576, $D45, FALSE)), "", HLOOKUP(G$1,q_preprocess!$1:$1048576, $D45, FALSE))</f>
        <v>728505</v>
      </c>
      <c r="H45">
        <f>IF(ISBLANK(HLOOKUP(H$1, q_preprocess!$1:$1048576, $D45, FALSE)), "", HLOOKUP(H$1,q_preprocess!$1:$1048576, $D45, FALSE))</f>
        <v>593097</v>
      </c>
      <c r="I45">
        <f>IF(ISBLANK(HLOOKUP(I$1, q_preprocess!$1:$1048576, $D45, FALSE)), "", HLOOKUP(I$1,q_preprocess!$1:$1048576, $D45, FALSE))</f>
        <v>1069001</v>
      </c>
      <c r="J45">
        <f>IF(ISBLANK(HLOOKUP(J$1, q_preprocess!$1:$1048576, $D45, FALSE)), "", HLOOKUP(J$1,q_preprocess!$1:$1048576, $D45, FALSE))</f>
        <v>-475904</v>
      </c>
      <c r="K45">
        <f>IF(ISBLANK(HLOOKUP(K$1, q_preprocess!$1:$1048576, $D45, FALSE)), "", HLOOKUP(K$1,q_preprocess!$1:$1048576, $D45, FALSE))</f>
        <v>1575646</v>
      </c>
      <c r="L45">
        <f>IF(ISBLANK(HLOOKUP(L$1, q_preprocess!$1:$1048576, $D45, FALSE)), "", HLOOKUP(L$1,q_preprocess!$1:$1048576, $D45, FALSE))</f>
        <v>1595985</v>
      </c>
      <c r="M45">
        <f>IF(ISBLANK(HLOOKUP(M$1, q_preprocess!$1:$1048576, $D45, FALSE)), "", HLOOKUP(M$1,q_preprocess!$1:$1048576, $D45, FALSE))</f>
        <v>1285626</v>
      </c>
      <c r="N45">
        <f>IF(ISBLANK(HLOOKUP(N$1, q_preprocess!$1:$1048576, $D45, FALSE)), "", HLOOKUP(N$1,q_preprocess!$1:$1048576, $D45, FALSE))</f>
        <v>1168069</v>
      </c>
      <c r="O45">
        <f>IF(ISBLANK(HLOOKUP(O$1, q_preprocess!$1:$1048576, $D45, FALSE)), "", HLOOKUP(O$1,q_preprocess!$1:$1048576, $D45, FALSE))</f>
        <v>2805891</v>
      </c>
      <c r="P45">
        <f>IF(ISBLANK(HLOOKUP(P$1, q_preprocess!$1:$1048576, $D45, FALSE)), "", HLOOKUP(P$1,q_preprocess!$1:$1048576, $D45, FALSE))</f>
        <v>5618182.2114578802</v>
      </c>
    </row>
    <row r="46" spans="1:16" x14ac:dyDescent="0.25">
      <c r="A46" s="41">
        <v>36951</v>
      </c>
      <c r="B46">
        <v>2001</v>
      </c>
      <c r="C46">
        <v>1</v>
      </c>
      <c r="D46">
        <v>46</v>
      </c>
      <c r="E46">
        <f>IF(ISBLANK(HLOOKUP(E$1, q_preprocess!$1:$1048576, $D46, FALSE)), "", HLOOKUP(E$1,q_preprocess!$1:$1048576, $D46, FALSE))</f>
        <v>5249129</v>
      </c>
      <c r="F46">
        <f>IF(ISBLANK(HLOOKUP(F$1, q_preprocess!$1:$1048576, $D46, FALSE)), "", HLOOKUP(F$1,q_preprocess!$1:$1048576, $D46, FALSE))</f>
        <v>3970514</v>
      </c>
      <c r="G46">
        <f>IF(ISBLANK(HLOOKUP(G$1, q_preprocess!$1:$1048576, $D46, FALSE)), "", HLOOKUP(G$1,q_preprocess!$1:$1048576, $D46, FALSE))</f>
        <v>583143</v>
      </c>
      <c r="H46">
        <f>IF(ISBLANK(HLOOKUP(H$1, q_preprocess!$1:$1048576, $D46, FALSE)), "", HLOOKUP(H$1,q_preprocess!$1:$1048576, $D46, FALSE))</f>
        <v>804157</v>
      </c>
      <c r="I46">
        <f>IF(ISBLANK(HLOOKUP(I$1, q_preprocess!$1:$1048576, $D46, FALSE)), "", HLOOKUP(I$1,q_preprocess!$1:$1048576, $D46, FALSE))</f>
        <v>700121</v>
      </c>
      <c r="J46">
        <f>IF(ISBLANK(HLOOKUP(J$1, q_preprocess!$1:$1048576, $D46, FALSE)), "", HLOOKUP(J$1,q_preprocess!$1:$1048576, $D46, FALSE))</f>
        <v>104036</v>
      </c>
      <c r="K46">
        <f>IF(ISBLANK(HLOOKUP(K$1, q_preprocess!$1:$1048576, $D46, FALSE)), "", HLOOKUP(K$1,q_preprocess!$1:$1048576, $D46, FALSE))</f>
        <v>1273892</v>
      </c>
      <c r="L46">
        <f>IF(ISBLANK(HLOOKUP(L$1, q_preprocess!$1:$1048576, $D46, FALSE)), "", HLOOKUP(L$1,q_preprocess!$1:$1048576, $D46, FALSE))</f>
        <v>1382577</v>
      </c>
      <c r="M46">
        <f>IF(ISBLANK(HLOOKUP(M$1, q_preprocess!$1:$1048576, $D46, FALSE)), "", HLOOKUP(M$1,q_preprocess!$1:$1048576, $D46, FALSE))</f>
        <v>1249946</v>
      </c>
      <c r="N46">
        <f>IF(ISBLANK(HLOOKUP(N$1, q_preprocess!$1:$1048576, $D46, FALSE)), "", HLOOKUP(N$1,q_preprocess!$1:$1048576, $D46, FALSE))</f>
        <v>1042957</v>
      </c>
      <c r="O46">
        <f>IF(ISBLANK(HLOOKUP(O$1, q_preprocess!$1:$1048576, $D46, FALSE)), "", HLOOKUP(O$1,q_preprocess!$1:$1048576, $D46, FALSE))</f>
        <v>2523902</v>
      </c>
      <c r="P46">
        <f>IF(ISBLANK(HLOOKUP(P$1, q_preprocess!$1:$1048576, $D46, FALSE)), "", HLOOKUP(P$1,q_preprocess!$1:$1048576, $D46, FALSE))</f>
        <v>5617036.9117159899</v>
      </c>
    </row>
    <row r="47" spans="1:16" x14ac:dyDescent="0.25">
      <c r="A47" s="41">
        <v>37043</v>
      </c>
      <c r="B47">
        <v>2001</v>
      </c>
      <c r="C47">
        <v>2</v>
      </c>
      <c r="D47">
        <v>47</v>
      </c>
      <c r="E47">
        <f>IF(ISBLANK(HLOOKUP(E$1, q_preprocess!$1:$1048576, $D47, FALSE)), "", HLOOKUP(E$1,q_preprocess!$1:$1048576, $D47, FALSE))</f>
        <v>5957303</v>
      </c>
      <c r="F47">
        <f>IF(ISBLANK(HLOOKUP(F$1, q_preprocess!$1:$1048576, $D47, FALSE)), "", HLOOKUP(F$1,q_preprocess!$1:$1048576, $D47, FALSE))</f>
        <v>4343921</v>
      </c>
      <c r="G47">
        <f>IF(ISBLANK(HLOOKUP(G$1, q_preprocess!$1:$1048576, $D47, FALSE)), "", HLOOKUP(G$1,q_preprocess!$1:$1048576, $D47, FALSE))</f>
        <v>617670</v>
      </c>
      <c r="H47">
        <f>IF(ISBLANK(HLOOKUP(H$1, q_preprocess!$1:$1048576, $D47, FALSE)), "", HLOOKUP(H$1,q_preprocess!$1:$1048576, $D47, FALSE))</f>
        <v>1111388</v>
      </c>
      <c r="I47">
        <f>IF(ISBLANK(HLOOKUP(I$1, q_preprocess!$1:$1048576, $D47, FALSE)), "", HLOOKUP(I$1,q_preprocess!$1:$1048576, $D47, FALSE))</f>
        <v>741774</v>
      </c>
      <c r="J47">
        <f>IF(ISBLANK(HLOOKUP(J$1, q_preprocess!$1:$1048576, $D47, FALSE)), "", HLOOKUP(J$1,q_preprocess!$1:$1048576, $D47, FALSE))</f>
        <v>369614</v>
      </c>
      <c r="K47">
        <f>IF(ISBLANK(HLOOKUP(K$1, q_preprocess!$1:$1048576, $D47, FALSE)), "", HLOOKUP(K$1,q_preprocess!$1:$1048576, $D47, FALSE))</f>
        <v>1419563</v>
      </c>
      <c r="L47">
        <f>IF(ISBLANK(HLOOKUP(L$1, q_preprocess!$1:$1048576, $D47, FALSE)), "", HLOOKUP(L$1,q_preprocess!$1:$1048576, $D47, FALSE))</f>
        <v>1535238</v>
      </c>
      <c r="M47">
        <f>IF(ISBLANK(HLOOKUP(M$1, q_preprocess!$1:$1048576, $D47, FALSE)), "", HLOOKUP(M$1,q_preprocess!$1:$1048576, $D47, FALSE))</f>
        <v>1576181</v>
      </c>
      <c r="N47">
        <f>IF(ISBLANK(HLOOKUP(N$1, q_preprocess!$1:$1048576, $D47, FALSE)), "", HLOOKUP(N$1,q_preprocess!$1:$1048576, $D47, FALSE))</f>
        <v>1159102</v>
      </c>
      <c r="O47">
        <f>IF(ISBLANK(HLOOKUP(O$1, q_preprocess!$1:$1048576, $D47, FALSE)), "", HLOOKUP(O$1,q_preprocess!$1:$1048576, $D47, FALSE))</f>
        <v>2771957</v>
      </c>
      <c r="P47">
        <f>IF(ISBLANK(HLOOKUP(P$1, q_preprocess!$1:$1048576, $D47, FALSE)), "", HLOOKUP(P$1,q_preprocess!$1:$1048576, $D47, FALSE))</f>
        <v>5630542.9514711499</v>
      </c>
    </row>
    <row r="48" spans="1:16" x14ac:dyDescent="0.25">
      <c r="A48" s="41">
        <v>37135</v>
      </c>
      <c r="B48">
        <v>2001</v>
      </c>
      <c r="C48">
        <v>3</v>
      </c>
      <c r="D48">
        <v>48</v>
      </c>
      <c r="E48">
        <f>IF(ISBLANK(HLOOKUP(E$1, q_preprocess!$1:$1048576, $D48, FALSE)), "", HLOOKUP(E$1,q_preprocess!$1:$1048576, $D48, FALSE))</f>
        <v>5581774</v>
      </c>
      <c r="F48">
        <f>IF(ISBLANK(HLOOKUP(F$1, q_preprocess!$1:$1048576, $D48, FALSE)), "", HLOOKUP(F$1,q_preprocess!$1:$1048576, $D48, FALSE))</f>
        <v>4136890</v>
      </c>
      <c r="G48">
        <f>IF(ISBLANK(HLOOKUP(G$1, q_preprocess!$1:$1048576, $D48, FALSE)), "", HLOOKUP(G$1,q_preprocess!$1:$1048576, $D48, FALSE))</f>
        <v>638784</v>
      </c>
      <c r="H48">
        <f>IF(ISBLANK(HLOOKUP(H$1, q_preprocess!$1:$1048576, $D48, FALSE)), "", HLOOKUP(H$1,q_preprocess!$1:$1048576, $D48, FALSE))</f>
        <v>821342</v>
      </c>
      <c r="I48">
        <f>IF(ISBLANK(HLOOKUP(I$1, q_preprocess!$1:$1048576, $D48, FALSE)), "", HLOOKUP(I$1,q_preprocess!$1:$1048576, $D48, FALSE))</f>
        <v>727189</v>
      </c>
      <c r="J48">
        <f>IF(ISBLANK(HLOOKUP(J$1, q_preprocess!$1:$1048576, $D48, FALSE)), "", HLOOKUP(J$1,q_preprocess!$1:$1048576, $D48, FALSE))</f>
        <v>94153</v>
      </c>
      <c r="K48">
        <f>IF(ISBLANK(HLOOKUP(K$1, q_preprocess!$1:$1048576, $D48, FALSE)), "", HLOOKUP(K$1,q_preprocess!$1:$1048576, $D48, FALSE))</f>
        <v>1487872</v>
      </c>
      <c r="L48">
        <f>IF(ISBLANK(HLOOKUP(L$1, q_preprocess!$1:$1048576, $D48, FALSE)), "", HLOOKUP(L$1,q_preprocess!$1:$1048576, $D48, FALSE))</f>
        <v>1503115</v>
      </c>
      <c r="M48">
        <f>IF(ISBLANK(HLOOKUP(M$1, q_preprocess!$1:$1048576, $D48, FALSE)), "", HLOOKUP(M$1,q_preprocess!$1:$1048576, $D48, FALSE))</f>
        <v>1241550</v>
      </c>
      <c r="N48">
        <f>IF(ISBLANK(HLOOKUP(N$1, q_preprocess!$1:$1048576, $D48, FALSE)), "", HLOOKUP(N$1,q_preprocess!$1:$1048576, $D48, FALSE))</f>
        <v>1164939</v>
      </c>
      <c r="O48">
        <f>IF(ISBLANK(HLOOKUP(O$1, q_preprocess!$1:$1048576, $D48, FALSE)), "", HLOOKUP(O$1,q_preprocess!$1:$1048576, $D48, FALSE))</f>
        <v>2724413</v>
      </c>
      <c r="P48">
        <f>IF(ISBLANK(HLOOKUP(P$1, q_preprocess!$1:$1048576, $D48, FALSE)), "", HLOOKUP(P$1,q_preprocess!$1:$1048576, $D48, FALSE))</f>
        <v>5685671.3486268604</v>
      </c>
    </row>
    <row r="49" spans="1:16" x14ac:dyDescent="0.25">
      <c r="A49" s="41">
        <v>37226</v>
      </c>
      <c r="B49">
        <v>2001</v>
      </c>
      <c r="C49">
        <v>4</v>
      </c>
      <c r="D49">
        <v>49</v>
      </c>
      <c r="E49">
        <f>IF(ISBLANK(HLOOKUP(E$1, q_preprocess!$1:$1048576, $D49, FALSE)), "", HLOOKUP(E$1,q_preprocess!$1:$1048576, $D49, FALSE))</f>
        <v>5944495</v>
      </c>
      <c r="F49">
        <f>IF(ISBLANK(HLOOKUP(F$1, q_preprocess!$1:$1048576, $D49, FALSE)), "", HLOOKUP(F$1,q_preprocess!$1:$1048576, $D49, FALSE))</f>
        <v>4513441</v>
      </c>
      <c r="G49">
        <f>IF(ISBLANK(HLOOKUP(G$1, q_preprocess!$1:$1048576, $D49, FALSE)), "", HLOOKUP(G$1,q_preprocess!$1:$1048576, $D49, FALSE))</f>
        <v>777215</v>
      </c>
      <c r="H49">
        <f>IF(ISBLANK(HLOOKUP(H$1, q_preprocess!$1:$1048576, $D49, FALSE)), "", HLOOKUP(H$1,q_preprocess!$1:$1048576, $D49, FALSE))</f>
        <v>527441</v>
      </c>
      <c r="I49">
        <f>IF(ISBLANK(HLOOKUP(I$1, q_preprocess!$1:$1048576, $D49, FALSE)), "", HLOOKUP(I$1,q_preprocess!$1:$1048576, $D49, FALSE))</f>
        <v>915617</v>
      </c>
      <c r="J49">
        <f>IF(ISBLANK(HLOOKUP(J$1, q_preprocess!$1:$1048576, $D49, FALSE)), "", HLOOKUP(J$1,q_preprocess!$1:$1048576, $D49, FALSE))</f>
        <v>-388176</v>
      </c>
      <c r="K49">
        <f>IF(ISBLANK(HLOOKUP(K$1, q_preprocess!$1:$1048576, $D49, FALSE)), "", HLOOKUP(K$1,q_preprocess!$1:$1048576, $D49, FALSE))</f>
        <v>1770313</v>
      </c>
      <c r="L49">
        <f>IF(ISBLANK(HLOOKUP(L$1, q_preprocess!$1:$1048576, $D49, FALSE)), "", HLOOKUP(L$1,q_preprocess!$1:$1048576, $D49, FALSE))</f>
        <v>1643915</v>
      </c>
      <c r="M49">
        <f>IF(ISBLANK(HLOOKUP(M$1, q_preprocess!$1:$1048576, $D49, FALSE)), "", HLOOKUP(M$1,q_preprocess!$1:$1048576, $D49, FALSE))</f>
        <v>1333518</v>
      </c>
      <c r="N49">
        <f>IF(ISBLANK(HLOOKUP(N$1, q_preprocess!$1:$1048576, $D49, FALSE)), "", HLOOKUP(N$1,q_preprocess!$1:$1048576, $D49, FALSE))</f>
        <v>1160947</v>
      </c>
      <c r="O49">
        <f>IF(ISBLANK(HLOOKUP(O$1, q_preprocess!$1:$1048576, $D49, FALSE)), "", HLOOKUP(O$1,q_preprocess!$1:$1048576, $D49, FALSE))</f>
        <v>2910177</v>
      </c>
      <c r="P49">
        <f>IF(ISBLANK(HLOOKUP(P$1, q_preprocess!$1:$1048576, $D49, FALSE)), "", HLOOKUP(P$1,q_preprocess!$1:$1048576, $D49, FALSE))</f>
        <v>5787875.5895372899</v>
      </c>
    </row>
    <row r="50" spans="1:16" x14ac:dyDescent="0.25">
      <c r="A50" s="41">
        <v>37316</v>
      </c>
      <c r="B50">
        <v>2002</v>
      </c>
      <c r="C50">
        <v>1</v>
      </c>
      <c r="D50">
        <v>50</v>
      </c>
      <c r="E50">
        <f>IF(ISBLANK(HLOOKUP(E$1, q_preprocess!$1:$1048576, $D50, FALSE)), "", HLOOKUP(E$1,q_preprocess!$1:$1048576, $D50, FALSE))</f>
        <v>5321686</v>
      </c>
      <c r="F50">
        <f>IF(ISBLANK(HLOOKUP(F$1, q_preprocess!$1:$1048576, $D50, FALSE)), "", HLOOKUP(F$1,q_preprocess!$1:$1048576, $D50, FALSE))</f>
        <v>4025430</v>
      </c>
      <c r="G50">
        <f>IF(ISBLANK(HLOOKUP(G$1, q_preprocess!$1:$1048576, $D50, FALSE)), "", HLOOKUP(G$1,q_preprocess!$1:$1048576, $D50, FALSE))</f>
        <v>576082</v>
      </c>
      <c r="H50">
        <f>IF(ISBLANK(HLOOKUP(H$1, q_preprocess!$1:$1048576, $D50, FALSE)), "", HLOOKUP(H$1,q_preprocess!$1:$1048576, $D50, FALSE))</f>
        <v>985645</v>
      </c>
      <c r="I50">
        <f>IF(ISBLANK(HLOOKUP(I$1, q_preprocess!$1:$1048576, $D50, FALSE)), "", HLOOKUP(I$1,q_preprocess!$1:$1048576, $D50, FALSE))</f>
        <v>694894</v>
      </c>
      <c r="J50">
        <f>IF(ISBLANK(HLOOKUP(J$1, q_preprocess!$1:$1048576, $D50, FALSE)), "", HLOOKUP(J$1,q_preprocess!$1:$1048576, $D50, FALSE))</f>
        <v>290751</v>
      </c>
      <c r="K50">
        <f>IF(ISBLANK(HLOOKUP(K$1, q_preprocess!$1:$1048576, $D50, FALSE)), "", HLOOKUP(K$1,q_preprocess!$1:$1048576, $D50, FALSE))</f>
        <v>1277840</v>
      </c>
      <c r="L50">
        <f>IF(ISBLANK(HLOOKUP(L$1, q_preprocess!$1:$1048576, $D50, FALSE)), "", HLOOKUP(L$1,q_preprocess!$1:$1048576, $D50, FALSE))</f>
        <v>1543311</v>
      </c>
      <c r="M50">
        <f>IF(ISBLANK(HLOOKUP(M$1, q_preprocess!$1:$1048576, $D50, FALSE)), "", HLOOKUP(M$1,q_preprocess!$1:$1048576, $D50, FALSE))</f>
        <v>1296443</v>
      </c>
      <c r="N50">
        <f>IF(ISBLANK(HLOOKUP(N$1, q_preprocess!$1:$1048576, $D50, FALSE)), "", HLOOKUP(N$1,q_preprocess!$1:$1048576, $D50, FALSE))</f>
        <v>1012147</v>
      </c>
      <c r="O50">
        <f>IF(ISBLANK(HLOOKUP(O$1, q_preprocess!$1:$1048576, $D50, FALSE)), "", HLOOKUP(O$1,q_preprocess!$1:$1048576, $D50, FALSE))</f>
        <v>2540003</v>
      </c>
      <c r="P50">
        <f>IF(ISBLANK(HLOOKUP(P$1, q_preprocess!$1:$1048576, $D50, FALSE)), "", HLOOKUP(P$1,q_preprocess!$1:$1048576, $D50, FALSE))</f>
        <v>5721216.5079326397</v>
      </c>
    </row>
    <row r="51" spans="1:16" x14ac:dyDescent="0.25">
      <c r="A51" s="41">
        <v>37408</v>
      </c>
      <c r="B51">
        <v>2002</v>
      </c>
      <c r="C51">
        <v>2</v>
      </c>
      <c r="D51">
        <v>51</v>
      </c>
      <c r="E51">
        <f>IF(ISBLANK(HLOOKUP(E$1, q_preprocess!$1:$1048576, $D51, FALSE)), "", HLOOKUP(E$1,q_preprocess!$1:$1048576, $D51, FALSE))</f>
        <v>6187346</v>
      </c>
      <c r="F51">
        <f>IF(ISBLANK(HLOOKUP(F$1, q_preprocess!$1:$1048576, $D51, FALSE)), "", HLOOKUP(F$1,q_preprocess!$1:$1048576, $D51, FALSE))</f>
        <v>4445137</v>
      </c>
      <c r="G51">
        <f>IF(ISBLANK(HLOOKUP(G$1, q_preprocess!$1:$1048576, $D51, FALSE)), "", HLOOKUP(G$1,q_preprocess!$1:$1048576, $D51, FALSE))</f>
        <v>618214</v>
      </c>
      <c r="H51">
        <f>IF(ISBLANK(HLOOKUP(H$1, q_preprocess!$1:$1048576, $D51, FALSE)), "", HLOOKUP(H$1,q_preprocess!$1:$1048576, $D51, FALSE))</f>
        <v>1282682</v>
      </c>
      <c r="I51">
        <f>IF(ISBLANK(HLOOKUP(I$1, q_preprocess!$1:$1048576, $D51, FALSE)), "", HLOOKUP(I$1,q_preprocess!$1:$1048576, $D51, FALSE))</f>
        <v>921052</v>
      </c>
      <c r="J51">
        <f>IF(ISBLANK(HLOOKUP(J$1, q_preprocess!$1:$1048576, $D51, FALSE)), "", HLOOKUP(J$1,q_preprocess!$1:$1048576, $D51, FALSE))</f>
        <v>361630</v>
      </c>
      <c r="K51">
        <f>IF(ISBLANK(HLOOKUP(K$1, q_preprocess!$1:$1048576, $D51, FALSE)), "", HLOOKUP(K$1,q_preprocess!$1:$1048576, $D51, FALSE))</f>
        <v>1584558</v>
      </c>
      <c r="L51">
        <f>IF(ISBLANK(HLOOKUP(L$1, q_preprocess!$1:$1048576, $D51, FALSE)), "", HLOOKUP(L$1,q_preprocess!$1:$1048576, $D51, FALSE))</f>
        <v>1743245</v>
      </c>
      <c r="M51">
        <f>IF(ISBLANK(HLOOKUP(M$1, q_preprocess!$1:$1048576, $D51, FALSE)), "", HLOOKUP(M$1,q_preprocess!$1:$1048576, $D51, FALSE))</f>
        <v>1625198</v>
      </c>
      <c r="N51">
        <f>IF(ISBLANK(HLOOKUP(N$1, q_preprocess!$1:$1048576, $D51, FALSE)), "", HLOOKUP(N$1,q_preprocess!$1:$1048576, $D51, FALSE))</f>
        <v>1212256</v>
      </c>
      <c r="O51">
        <f>IF(ISBLANK(HLOOKUP(O$1, q_preprocess!$1:$1048576, $D51, FALSE)), "", HLOOKUP(O$1,q_preprocess!$1:$1048576, $D51, FALSE))</f>
        <v>2851079</v>
      </c>
      <c r="P51">
        <f>IF(ISBLANK(HLOOKUP(P$1, q_preprocess!$1:$1048576, $D51, FALSE)), "", HLOOKUP(P$1,q_preprocess!$1:$1048576, $D51, FALSE))</f>
        <v>5824233.8991601104</v>
      </c>
    </row>
    <row r="52" spans="1:16" x14ac:dyDescent="0.25">
      <c r="A52" s="41">
        <v>37500</v>
      </c>
      <c r="B52">
        <v>2002</v>
      </c>
      <c r="C52">
        <v>3</v>
      </c>
      <c r="D52">
        <v>52</v>
      </c>
      <c r="E52">
        <f>IF(ISBLANK(HLOOKUP(E$1, q_preprocess!$1:$1048576, $D52, FALSE)), "", HLOOKUP(E$1,q_preprocess!$1:$1048576, $D52, FALSE))</f>
        <v>5790531</v>
      </c>
      <c r="F52">
        <f>IF(ISBLANK(HLOOKUP(F$1, q_preprocess!$1:$1048576, $D52, FALSE)), "", HLOOKUP(F$1,q_preprocess!$1:$1048576, $D52, FALSE))</f>
        <v>4275134</v>
      </c>
      <c r="G52">
        <f>IF(ISBLANK(HLOOKUP(G$1, q_preprocess!$1:$1048576, $D52, FALSE)), "", HLOOKUP(G$1,q_preprocess!$1:$1048576, $D52, FALSE))</f>
        <v>690991</v>
      </c>
      <c r="H52">
        <f>IF(ISBLANK(HLOOKUP(H$1, q_preprocess!$1:$1048576, $D52, FALSE)), "", HLOOKUP(H$1,q_preprocess!$1:$1048576, $D52, FALSE))</f>
        <v>1069409</v>
      </c>
      <c r="I52">
        <f>IF(ISBLANK(HLOOKUP(I$1, q_preprocess!$1:$1048576, $D52, FALSE)), "", HLOOKUP(I$1,q_preprocess!$1:$1048576, $D52, FALSE))</f>
        <v>949903</v>
      </c>
      <c r="J52">
        <f>IF(ISBLANK(HLOOKUP(J$1, q_preprocess!$1:$1048576, $D52, FALSE)), "", HLOOKUP(J$1,q_preprocess!$1:$1048576, $D52, FALSE))</f>
        <v>119506</v>
      </c>
      <c r="K52">
        <f>IF(ISBLANK(HLOOKUP(K$1, q_preprocess!$1:$1048576, $D52, FALSE)), "", HLOOKUP(K$1,q_preprocess!$1:$1048576, $D52, FALSE))</f>
        <v>1562962</v>
      </c>
      <c r="L52">
        <f>IF(ISBLANK(HLOOKUP(L$1, q_preprocess!$1:$1048576, $D52, FALSE)), "", HLOOKUP(L$1,q_preprocess!$1:$1048576, $D52, FALSE))</f>
        <v>1807966</v>
      </c>
      <c r="M52">
        <f>IF(ISBLANK(HLOOKUP(M$1, q_preprocess!$1:$1048576, $D52, FALSE)), "", HLOOKUP(M$1,q_preprocess!$1:$1048576, $D52, FALSE))</f>
        <v>1247170</v>
      </c>
      <c r="N52">
        <f>IF(ISBLANK(HLOOKUP(N$1, q_preprocess!$1:$1048576, $D52, FALSE)), "", HLOOKUP(N$1,q_preprocess!$1:$1048576, $D52, FALSE))</f>
        <v>1231227</v>
      </c>
      <c r="O52">
        <f>IF(ISBLANK(HLOOKUP(O$1, q_preprocess!$1:$1048576, $D52, FALSE)), "", HLOOKUP(O$1,q_preprocess!$1:$1048576, $D52, FALSE))</f>
        <v>2820819</v>
      </c>
      <c r="P52">
        <f>IF(ISBLANK(HLOOKUP(P$1, q_preprocess!$1:$1048576, $D52, FALSE)), "", HLOOKUP(P$1,q_preprocess!$1:$1048576, $D52, FALSE))</f>
        <v>5895798.3271926902</v>
      </c>
    </row>
    <row r="53" spans="1:16" x14ac:dyDescent="0.25">
      <c r="A53" s="41">
        <v>37591</v>
      </c>
      <c r="B53">
        <v>2002</v>
      </c>
      <c r="C53">
        <v>4</v>
      </c>
      <c r="D53">
        <v>53</v>
      </c>
      <c r="E53">
        <f>IF(ISBLANK(HLOOKUP(E$1, q_preprocess!$1:$1048576, $D53, FALSE)), "", HLOOKUP(E$1,q_preprocess!$1:$1048576, $D53, FALSE))</f>
        <v>5998173</v>
      </c>
      <c r="F53">
        <f>IF(ISBLANK(HLOOKUP(F$1, q_preprocess!$1:$1048576, $D53, FALSE)), "", HLOOKUP(F$1,q_preprocess!$1:$1048576, $D53, FALSE))</f>
        <v>4565937</v>
      </c>
      <c r="G53">
        <f>IF(ISBLANK(HLOOKUP(G$1, q_preprocess!$1:$1048576, $D53, FALSE)), "", HLOOKUP(G$1,q_preprocess!$1:$1048576, $D53, FALSE))</f>
        <v>821991</v>
      </c>
      <c r="H53">
        <f>IF(ISBLANK(HLOOKUP(H$1, q_preprocess!$1:$1048576, $D53, FALSE)), "", HLOOKUP(H$1,q_preprocess!$1:$1048576, $D53, FALSE))</f>
        <v>509641</v>
      </c>
      <c r="I53">
        <f>IF(ISBLANK(HLOOKUP(I$1, q_preprocess!$1:$1048576, $D53, FALSE)), "", HLOOKUP(I$1,q_preprocess!$1:$1048576, $D53, FALSE))</f>
        <v>1089763</v>
      </c>
      <c r="J53">
        <f>IF(ISBLANK(HLOOKUP(J$1, q_preprocess!$1:$1048576, $D53, FALSE)), "", HLOOKUP(J$1,q_preprocess!$1:$1048576, $D53, FALSE))</f>
        <v>-580122</v>
      </c>
      <c r="K53">
        <f>IF(ISBLANK(HLOOKUP(K$1, q_preprocess!$1:$1048576, $D53, FALSE)), "", HLOOKUP(K$1,q_preprocess!$1:$1048576, $D53, FALSE))</f>
        <v>1865120</v>
      </c>
      <c r="L53">
        <f>IF(ISBLANK(HLOOKUP(L$1, q_preprocess!$1:$1048576, $D53, FALSE)), "", HLOOKUP(L$1,q_preprocess!$1:$1048576, $D53, FALSE))</f>
        <v>1764516</v>
      </c>
      <c r="M53">
        <f>IF(ISBLANK(HLOOKUP(M$1, q_preprocess!$1:$1048576, $D53, FALSE)), "", HLOOKUP(M$1,q_preprocess!$1:$1048576, $D53, FALSE))</f>
        <v>1299485</v>
      </c>
      <c r="N53">
        <f>IF(ISBLANK(HLOOKUP(N$1, q_preprocess!$1:$1048576, $D53, FALSE)), "", HLOOKUP(N$1,q_preprocess!$1:$1048576, $D53, FALSE))</f>
        <v>1199912</v>
      </c>
      <c r="O53">
        <f>IF(ISBLANK(HLOOKUP(O$1, q_preprocess!$1:$1048576, $D53, FALSE)), "", HLOOKUP(O$1,q_preprocess!$1:$1048576, $D53, FALSE))</f>
        <v>2930056</v>
      </c>
      <c r="P53">
        <f>IF(ISBLANK(HLOOKUP(P$1, q_preprocess!$1:$1048576, $D53, FALSE)), "", HLOOKUP(P$1,q_preprocess!$1:$1048576, $D53, FALSE))</f>
        <v>5855262.1142985104</v>
      </c>
    </row>
    <row r="54" spans="1:16" x14ac:dyDescent="0.25">
      <c r="A54" s="41">
        <v>37681</v>
      </c>
      <c r="B54">
        <v>2003</v>
      </c>
      <c r="C54">
        <v>1</v>
      </c>
      <c r="D54">
        <v>54</v>
      </c>
      <c r="E54">
        <f>IF(ISBLANK(HLOOKUP(E$1, q_preprocess!$1:$1048576, $D54, FALSE)), "", HLOOKUP(E$1,q_preprocess!$1:$1048576, $D54, FALSE))</f>
        <v>5498240</v>
      </c>
      <c r="F54">
        <f>IF(ISBLANK(HLOOKUP(F$1, q_preprocess!$1:$1048576, $D54, FALSE)), "", HLOOKUP(F$1,q_preprocess!$1:$1048576, $D54, FALSE))</f>
        <v>4106635</v>
      </c>
      <c r="G54">
        <f>IF(ISBLANK(HLOOKUP(G$1, q_preprocess!$1:$1048576, $D54, FALSE)), "", HLOOKUP(G$1,q_preprocess!$1:$1048576, $D54, FALSE))</f>
        <v>599292</v>
      </c>
      <c r="H54">
        <f>IF(ISBLANK(HLOOKUP(H$1, q_preprocess!$1:$1048576, $D54, FALSE)), "", HLOOKUP(H$1,q_preprocess!$1:$1048576, $D54, FALSE))</f>
        <v>852007</v>
      </c>
      <c r="I54">
        <f>IF(ISBLANK(HLOOKUP(I$1, q_preprocess!$1:$1048576, $D54, FALSE)), "", HLOOKUP(I$1,q_preprocess!$1:$1048576, $D54, FALSE))</f>
        <v>665391</v>
      </c>
      <c r="J54">
        <f>IF(ISBLANK(HLOOKUP(J$1, q_preprocess!$1:$1048576, $D54, FALSE)), "", HLOOKUP(J$1,q_preprocess!$1:$1048576, $D54, FALSE))</f>
        <v>186616</v>
      </c>
      <c r="K54">
        <f>IF(ISBLANK(HLOOKUP(K$1, q_preprocess!$1:$1048576, $D54, FALSE)), "", HLOOKUP(K$1,q_preprocess!$1:$1048576, $D54, FALSE))</f>
        <v>1441674</v>
      </c>
      <c r="L54">
        <f>IF(ISBLANK(HLOOKUP(L$1, q_preprocess!$1:$1048576, $D54, FALSE)), "", HLOOKUP(L$1,q_preprocess!$1:$1048576, $D54, FALSE))</f>
        <v>1501368</v>
      </c>
      <c r="M54">
        <f>IF(ISBLANK(HLOOKUP(M$1, q_preprocess!$1:$1048576, $D54, FALSE)), "", HLOOKUP(M$1,q_preprocess!$1:$1048576, $D54, FALSE))</f>
        <v>1384799</v>
      </c>
      <c r="N54">
        <f>IF(ISBLANK(HLOOKUP(N$1, q_preprocess!$1:$1048576, $D54, FALSE)), "", HLOOKUP(N$1,q_preprocess!$1:$1048576, $D54, FALSE))</f>
        <v>1029933</v>
      </c>
      <c r="O54">
        <f>IF(ISBLANK(HLOOKUP(O$1, q_preprocess!$1:$1048576, $D54, FALSE)), "", HLOOKUP(O$1,q_preprocess!$1:$1048576, $D54, FALSE))</f>
        <v>2603425</v>
      </c>
      <c r="P54">
        <f>IF(ISBLANK(HLOOKUP(P$1, q_preprocess!$1:$1048576, $D54, FALSE)), "", HLOOKUP(P$1,q_preprocess!$1:$1048576, $D54, FALSE))</f>
        <v>5913659.2466821996</v>
      </c>
    </row>
    <row r="55" spans="1:16" x14ac:dyDescent="0.25">
      <c r="A55" s="41">
        <v>37773</v>
      </c>
      <c r="B55">
        <v>2003</v>
      </c>
      <c r="C55">
        <v>2</v>
      </c>
      <c r="D55">
        <v>55</v>
      </c>
      <c r="E55">
        <f>IF(ISBLANK(HLOOKUP(E$1, q_preprocess!$1:$1048576, $D55, FALSE)), "", HLOOKUP(E$1,q_preprocess!$1:$1048576, $D55, FALSE))</f>
        <v>6387990</v>
      </c>
      <c r="F55">
        <f>IF(ISBLANK(HLOOKUP(F$1, q_preprocess!$1:$1048576, $D55, FALSE)), "", HLOOKUP(F$1,q_preprocess!$1:$1048576, $D55, FALSE))</f>
        <v>4520870</v>
      </c>
      <c r="G55">
        <f>IF(ISBLANK(HLOOKUP(G$1, q_preprocess!$1:$1048576, $D55, FALSE)), "", HLOOKUP(G$1,q_preprocess!$1:$1048576, $D55, FALSE))</f>
        <v>641642</v>
      </c>
      <c r="H55">
        <f>IF(ISBLANK(HLOOKUP(H$1, q_preprocess!$1:$1048576, $D55, FALSE)), "", HLOOKUP(H$1,q_preprocess!$1:$1048576, $D55, FALSE))</f>
        <v>1341634</v>
      </c>
      <c r="I55">
        <f>IF(ISBLANK(HLOOKUP(I$1, q_preprocess!$1:$1048576, $D55, FALSE)), "", HLOOKUP(I$1,q_preprocess!$1:$1048576, $D55, FALSE))</f>
        <v>836377</v>
      </c>
      <c r="J55">
        <f>IF(ISBLANK(HLOOKUP(J$1, q_preprocess!$1:$1048576, $D55, FALSE)), "", HLOOKUP(J$1,q_preprocess!$1:$1048576, $D55, FALSE))</f>
        <v>505257</v>
      </c>
      <c r="K55">
        <f>IF(ISBLANK(HLOOKUP(K$1, q_preprocess!$1:$1048576, $D55, FALSE)), "", HLOOKUP(K$1,q_preprocess!$1:$1048576, $D55, FALSE))</f>
        <v>1600396</v>
      </c>
      <c r="L55">
        <f>IF(ISBLANK(HLOOKUP(L$1, q_preprocess!$1:$1048576, $D55, FALSE)), "", HLOOKUP(L$1,q_preprocess!$1:$1048576, $D55, FALSE))</f>
        <v>1716552</v>
      </c>
      <c r="M55">
        <f>IF(ISBLANK(HLOOKUP(M$1, q_preprocess!$1:$1048576, $D55, FALSE)), "", HLOOKUP(M$1,q_preprocess!$1:$1048576, $D55, FALSE))</f>
        <v>1768969</v>
      </c>
      <c r="N55">
        <f>IF(ISBLANK(HLOOKUP(N$1, q_preprocess!$1:$1048576, $D55, FALSE)), "", HLOOKUP(N$1,q_preprocess!$1:$1048576, $D55, FALSE))</f>
        <v>1202745</v>
      </c>
      <c r="O55">
        <f>IF(ISBLANK(HLOOKUP(O$1, q_preprocess!$1:$1048576, $D55, FALSE)), "", HLOOKUP(O$1,q_preprocess!$1:$1048576, $D55, FALSE))</f>
        <v>2912918</v>
      </c>
      <c r="P55">
        <f>IF(ISBLANK(HLOOKUP(P$1, q_preprocess!$1:$1048576, $D55, FALSE)), "", HLOOKUP(P$1,q_preprocess!$1:$1048576, $D55, FALSE))</f>
        <v>6001526.2761572096</v>
      </c>
    </row>
    <row r="56" spans="1:16" x14ac:dyDescent="0.25">
      <c r="A56" s="41">
        <v>37865</v>
      </c>
      <c r="B56">
        <v>2003</v>
      </c>
      <c r="C56">
        <v>3</v>
      </c>
      <c r="D56">
        <v>56</v>
      </c>
      <c r="E56">
        <f>IF(ISBLANK(HLOOKUP(E$1, q_preprocess!$1:$1048576, $D56, FALSE)), "", HLOOKUP(E$1,q_preprocess!$1:$1048576, $D56, FALSE))</f>
        <v>5842775</v>
      </c>
      <c r="F56">
        <f>IF(ISBLANK(HLOOKUP(F$1, q_preprocess!$1:$1048576, $D56, FALSE)), "", HLOOKUP(F$1,q_preprocess!$1:$1048576, $D56, FALSE))</f>
        <v>4329510</v>
      </c>
      <c r="G56">
        <f>IF(ISBLANK(HLOOKUP(G$1, q_preprocess!$1:$1048576, $D56, FALSE)), "", HLOOKUP(G$1,q_preprocess!$1:$1048576, $D56, FALSE))</f>
        <v>716640</v>
      </c>
      <c r="H56">
        <f>IF(ISBLANK(HLOOKUP(H$1, q_preprocess!$1:$1048576, $D56, FALSE)), "", HLOOKUP(H$1,q_preprocess!$1:$1048576, $D56, FALSE))</f>
        <v>755490</v>
      </c>
      <c r="I56">
        <f>IF(ISBLANK(HLOOKUP(I$1, q_preprocess!$1:$1048576, $D56, FALSE)), "", HLOOKUP(I$1,q_preprocess!$1:$1048576, $D56, FALSE))</f>
        <v>781280</v>
      </c>
      <c r="J56">
        <f>IF(ISBLANK(HLOOKUP(J$1, q_preprocess!$1:$1048576, $D56, FALSE)), "", HLOOKUP(J$1,q_preprocess!$1:$1048576, $D56, FALSE))</f>
        <v>-25790</v>
      </c>
      <c r="K56">
        <f>IF(ISBLANK(HLOOKUP(K$1, q_preprocess!$1:$1048576, $D56, FALSE)), "", HLOOKUP(K$1,q_preprocess!$1:$1048576, $D56, FALSE))</f>
        <v>1756035</v>
      </c>
      <c r="L56">
        <f>IF(ISBLANK(HLOOKUP(L$1, q_preprocess!$1:$1048576, $D56, FALSE)), "", HLOOKUP(L$1,q_preprocess!$1:$1048576, $D56, FALSE))</f>
        <v>1714899</v>
      </c>
      <c r="M56">
        <f>IF(ISBLANK(HLOOKUP(M$1, q_preprocess!$1:$1048576, $D56, FALSE)), "", HLOOKUP(M$1,q_preprocess!$1:$1048576, $D56, FALSE))</f>
        <v>1322216</v>
      </c>
      <c r="N56">
        <f>IF(ISBLANK(HLOOKUP(N$1, q_preprocess!$1:$1048576, $D56, FALSE)), "", HLOOKUP(N$1,q_preprocess!$1:$1048576, $D56, FALSE))</f>
        <v>1170126</v>
      </c>
      <c r="O56">
        <f>IF(ISBLANK(HLOOKUP(O$1, q_preprocess!$1:$1048576, $D56, FALSE)), "", HLOOKUP(O$1,q_preprocess!$1:$1048576, $D56, FALSE))</f>
        <v>2864772</v>
      </c>
      <c r="P56">
        <f>IF(ISBLANK(HLOOKUP(P$1, q_preprocess!$1:$1048576, $D56, FALSE)), "", HLOOKUP(P$1,q_preprocess!$1:$1048576, $D56, FALSE))</f>
        <v>5944649.0420490401</v>
      </c>
    </row>
    <row r="57" spans="1:16" x14ac:dyDescent="0.25">
      <c r="A57" s="41">
        <v>37956</v>
      </c>
      <c r="B57">
        <v>2003</v>
      </c>
      <c r="C57">
        <v>4</v>
      </c>
      <c r="D57">
        <v>57</v>
      </c>
      <c r="E57">
        <f>IF(ISBLANK(HLOOKUP(E$1, q_preprocess!$1:$1048576, $D57, FALSE)), "", HLOOKUP(E$1,q_preprocess!$1:$1048576, $D57, FALSE))</f>
        <v>6200411</v>
      </c>
      <c r="F57">
        <f>IF(ISBLANK(HLOOKUP(F$1, q_preprocess!$1:$1048576, $D57, FALSE)), "", HLOOKUP(F$1,q_preprocess!$1:$1048576, $D57, FALSE))</f>
        <v>4680761</v>
      </c>
      <c r="G57">
        <f>IF(ISBLANK(HLOOKUP(G$1, q_preprocess!$1:$1048576, $D57, FALSE)), "", HLOOKUP(G$1,q_preprocess!$1:$1048576, $D57, FALSE))</f>
        <v>846430</v>
      </c>
      <c r="H57">
        <f>IF(ISBLANK(HLOOKUP(H$1, q_preprocess!$1:$1048576, $D57, FALSE)), "", HLOOKUP(H$1,q_preprocess!$1:$1048576, $D57, FALSE))</f>
        <v>404712</v>
      </c>
      <c r="I57">
        <f>IF(ISBLANK(HLOOKUP(I$1, q_preprocess!$1:$1048576, $D57, FALSE)), "", HLOOKUP(I$1,q_preprocess!$1:$1048576, $D57, FALSE))</f>
        <v>976090</v>
      </c>
      <c r="J57">
        <f>IF(ISBLANK(HLOOKUP(J$1, q_preprocess!$1:$1048576, $D57, FALSE)), "", HLOOKUP(J$1,q_preprocess!$1:$1048576, $D57, FALSE))</f>
        <v>-571378</v>
      </c>
      <c r="K57">
        <f>IF(ISBLANK(HLOOKUP(K$1, q_preprocess!$1:$1048576, $D57, FALSE)), "", HLOOKUP(K$1,q_preprocess!$1:$1048576, $D57, FALSE))</f>
        <v>2257489</v>
      </c>
      <c r="L57">
        <f>IF(ISBLANK(HLOOKUP(L$1, q_preprocess!$1:$1048576, $D57, FALSE)), "", HLOOKUP(L$1,q_preprocess!$1:$1048576, $D57, FALSE))</f>
        <v>1988981</v>
      </c>
      <c r="M57">
        <f>IF(ISBLANK(HLOOKUP(M$1, q_preprocess!$1:$1048576, $D57, FALSE)), "", HLOOKUP(M$1,q_preprocess!$1:$1048576, $D57, FALSE))</f>
        <v>1387322</v>
      </c>
      <c r="N57">
        <f>IF(ISBLANK(HLOOKUP(N$1, q_preprocess!$1:$1048576, $D57, FALSE)), "", HLOOKUP(N$1,q_preprocess!$1:$1048576, $D57, FALSE))</f>
        <v>1196932</v>
      </c>
      <c r="O57">
        <f>IF(ISBLANK(HLOOKUP(O$1, q_preprocess!$1:$1048576, $D57, FALSE)), "", HLOOKUP(O$1,q_preprocess!$1:$1048576, $D57, FALSE))</f>
        <v>2994816</v>
      </c>
      <c r="P57">
        <f>IF(ISBLANK(HLOOKUP(P$1, q_preprocess!$1:$1048576, $D57, FALSE)), "", HLOOKUP(P$1,q_preprocess!$1:$1048576, $D57, FALSE))</f>
        <v>6067772.4319428001</v>
      </c>
    </row>
    <row r="58" spans="1:16" x14ac:dyDescent="0.25">
      <c r="A58" s="41">
        <v>38047</v>
      </c>
      <c r="B58">
        <v>2004</v>
      </c>
      <c r="C58">
        <v>1</v>
      </c>
      <c r="D58">
        <v>58</v>
      </c>
      <c r="E58">
        <f>IF(ISBLANK(HLOOKUP(E$1, q_preprocess!$1:$1048576, $D58, FALSE)), "", HLOOKUP(E$1,q_preprocess!$1:$1048576, $D58, FALSE))</f>
        <v>5739404</v>
      </c>
      <c r="F58">
        <f>IF(ISBLANK(HLOOKUP(F$1, q_preprocess!$1:$1048576, $D58, FALSE)), "", HLOOKUP(F$1,q_preprocess!$1:$1048576, $D58, FALSE))</f>
        <v>4264599</v>
      </c>
      <c r="G58">
        <f>IF(ISBLANK(HLOOKUP(G$1, q_preprocess!$1:$1048576, $D58, FALSE)), "", HLOOKUP(G$1,q_preprocess!$1:$1048576, $D58, FALSE))</f>
        <v>651072</v>
      </c>
      <c r="H58">
        <f>IF(ISBLANK(HLOOKUP(H$1, q_preprocess!$1:$1048576, $D58, FALSE)), "", HLOOKUP(H$1,q_preprocess!$1:$1048576, $D58, FALSE))</f>
        <v>598507</v>
      </c>
      <c r="I58">
        <f>IF(ISBLANK(HLOOKUP(I$1, q_preprocess!$1:$1048576, $D58, FALSE)), "", HLOOKUP(I$1,q_preprocess!$1:$1048576, $D58, FALSE))</f>
        <v>653524</v>
      </c>
      <c r="J58">
        <f>IF(ISBLANK(HLOOKUP(J$1, q_preprocess!$1:$1048576, $D58, FALSE)), "", HLOOKUP(J$1,q_preprocess!$1:$1048576, $D58, FALSE))</f>
        <v>-55017</v>
      </c>
      <c r="K58">
        <f>IF(ISBLANK(HLOOKUP(K$1, q_preprocess!$1:$1048576, $D58, FALSE)), "", HLOOKUP(K$1,q_preprocess!$1:$1048576, $D58, FALSE))</f>
        <v>1811566</v>
      </c>
      <c r="L58">
        <f>IF(ISBLANK(HLOOKUP(L$1, q_preprocess!$1:$1048576, $D58, FALSE)), "", HLOOKUP(L$1,q_preprocess!$1:$1048576, $D58, FALSE))</f>
        <v>1586340</v>
      </c>
      <c r="M58">
        <f>IF(ISBLANK(HLOOKUP(M$1, q_preprocess!$1:$1048576, $D58, FALSE)), "", HLOOKUP(M$1,q_preprocess!$1:$1048576, $D58, FALSE))</f>
        <v>1427216</v>
      </c>
      <c r="N58">
        <f>IF(ISBLANK(HLOOKUP(N$1, q_preprocess!$1:$1048576, $D58, FALSE)), "", HLOOKUP(N$1,q_preprocess!$1:$1048576, $D58, FALSE))</f>
        <v>1081636</v>
      </c>
      <c r="O58">
        <f>IF(ISBLANK(HLOOKUP(O$1, q_preprocess!$1:$1048576, $D58, FALSE)), "", HLOOKUP(O$1,q_preprocess!$1:$1048576, $D58, FALSE))</f>
        <v>2697909</v>
      </c>
      <c r="P58">
        <f>IF(ISBLANK(HLOOKUP(P$1, q_preprocess!$1:$1048576, $D58, FALSE)), "", HLOOKUP(P$1,q_preprocess!$1:$1048576, $D58, FALSE))</f>
        <v>6164475.2877792297</v>
      </c>
    </row>
    <row r="59" spans="1:16" x14ac:dyDescent="0.25">
      <c r="A59" s="41">
        <v>38139</v>
      </c>
      <c r="B59">
        <v>2004</v>
      </c>
      <c r="C59">
        <v>2</v>
      </c>
      <c r="D59">
        <v>59</v>
      </c>
      <c r="E59">
        <f>IF(ISBLANK(HLOOKUP(E$1, q_preprocess!$1:$1048576, $D59, FALSE)), "", HLOOKUP(E$1,q_preprocess!$1:$1048576, $D59, FALSE))</f>
        <v>6620938</v>
      </c>
      <c r="F59">
        <f>IF(ISBLANK(HLOOKUP(F$1, q_preprocess!$1:$1048576, $D59, FALSE)), "", HLOOKUP(F$1,q_preprocess!$1:$1048576, $D59, FALSE))</f>
        <v>4600305</v>
      </c>
      <c r="G59">
        <f>IF(ISBLANK(HLOOKUP(G$1, q_preprocess!$1:$1048576, $D59, FALSE)), "", HLOOKUP(G$1,q_preprocess!$1:$1048576, $D59, FALSE))</f>
        <v>683555</v>
      </c>
      <c r="H59">
        <f>IF(ISBLANK(HLOOKUP(H$1, q_preprocess!$1:$1048576, $D59, FALSE)), "", HLOOKUP(H$1,q_preprocess!$1:$1048576, $D59, FALSE))</f>
        <v>1154179</v>
      </c>
      <c r="I59">
        <f>IF(ISBLANK(HLOOKUP(I$1, q_preprocess!$1:$1048576, $D59, FALSE)), "", HLOOKUP(I$1,q_preprocess!$1:$1048576, $D59, FALSE))</f>
        <v>815773</v>
      </c>
      <c r="J59">
        <f>IF(ISBLANK(HLOOKUP(J$1, q_preprocess!$1:$1048576, $D59, FALSE)), "", HLOOKUP(J$1,q_preprocess!$1:$1048576, $D59, FALSE))</f>
        <v>338406</v>
      </c>
      <c r="K59">
        <f>IF(ISBLANK(HLOOKUP(K$1, q_preprocess!$1:$1048576, $D59, FALSE)), "", HLOOKUP(K$1,q_preprocess!$1:$1048576, $D59, FALSE))</f>
        <v>1980891</v>
      </c>
      <c r="L59">
        <f>IF(ISBLANK(HLOOKUP(L$1, q_preprocess!$1:$1048576, $D59, FALSE)), "", HLOOKUP(L$1,q_preprocess!$1:$1048576, $D59, FALSE))</f>
        <v>1797993</v>
      </c>
      <c r="M59">
        <f>IF(ISBLANK(HLOOKUP(M$1, q_preprocess!$1:$1048576, $D59, FALSE)), "", HLOOKUP(M$1,q_preprocess!$1:$1048576, $D59, FALSE))</f>
        <v>1777193</v>
      </c>
      <c r="N59">
        <f>IF(ISBLANK(HLOOKUP(N$1, q_preprocess!$1:$1048576, $D59, FALSE)), "", HLOOKUP(N$1,q_preprocess!$1:$1048576, $D59, FALSE))</f>
        <v>1248192</v>
      </c>
      <c r="O59">
        <f>IF(ISBLANK(HLOOKUP(O$1, q_preprocess!$1:$1048576, $D59, FALSE)), "", HLOOKUP(O$1,q_preprocess!$1:$1048576, $D59, FALSE))</f>
        <v>3029007</v>
      </c>
      <c r="P59">
        <f>IF(ISBLANK(HLOOKUP(P$1, q_preprocess!$1:$1048576, $D59, FALSE)), "", HLOOKUP(P$1,q_preprocess!$1:$1048576, $D59, FALSE))</f>
        <v>6227835.4587675296</v>
      </c>
    </row>
    <row r="60" spans="1:16" x14ac:dyDescent="0.25">
      <c r="A60" s="41">
        <v>38231</v>
      </c>
      <c r="B60">
        <v>2004</v>
      </c>
      <c r="C60">
        <v>3</v>
      </c>
      <c r="D60">
        <v>60</v>
      </c>
      <c r="E60">
        <f>IF(ISBLANK(HLOOKUP(E$1, q_preprocess!$1:$1048576, $D60, FALSE)), "", HLOOKUP(E$1,q_preprocess!$1:$1048576, $D60, FALSE))</f>
        <v>6202285</v>
      </c>
      <c r="F60">
        <f>IF(ISBLANK(HLOOKUP(F$1, q_preprocess!$1:$1048576, $D60, FALSE)), "", HLOOKUP(F$1,q_preprocess!$1:$1048576, $D60, FALSE))</f>
        <v>4410175</v>
      </c>
      <c r="G60">
        <f>IF(ISBLANK(HLOOKUP(G$1, q_preprocess!$1:$1048576, $D60, FALSE)), "", HLOOKUP(G$1,q_preprocess!$1:$1048576, $D60, FALSE))</f>
        <v>750380</v>
      </c>
      <c r="H60">
        <f>IF(ISBLANK(HLOOKUP(H$1, q_preprocess!$1:$1048576, $D60, FALSE)), "", HLOOKUP(H$1,q_preprocess!$1:$1048576, $D60, FALSE))</f>
        <v>735083</v>
      </c>
      <c r="I60">
        <f>IF(ISBLANK(HLOOKUP(I$1, q_preprocess!$1:$1048576, $D60, FALSE)), "", HLOOKUP(I$1,q_preprocess!$1:$1048576, $D60, FALSE))</f>
        <v>783915</v>
      </c>
      <c r="J60">
        <f>IF(ISBLANK(HLOOKUP(J$1, q_preprocess!$1:$1048576, $D60, FALSE)), "", HLOOKUP(J$1,q_preprocess!$1:$1048576, $D60, FALSE))</f>
        <v>-48832</v>
      </c>
      <c r="K60">
        <f>IF(ISBLANK(HLOOKUP(K$1, q_preprocess!$1:$1048576, $D60, FALSE)), "", HLOOKUP(K$1,q_preprocess!$1:$1048576, $D60, FALSE))</f>
        <v>2091802</v>
      </c>
      <c r="L60">
        <f>IF(ISBLANK(HLOOKUP(L$1, q_preprocess!$1:$1048576, $D60, FALSE)), "", HLOOKUP(L$1,q_preprocess!$1:$1048576, $D60, FALSE))</f>
        <v>1785154</v>
      </c>
      <c r="M60">
        <f>IF(ISBLANK(HLOOKUP(M$1, q_preprocess!$1:$1048576, $D60, FALSE)), "", HLOOKUP(M$1,q_preprocess!$1:$1048576, $D60, FALSE))</f>
        <v>1428633</v>
      </c>
      <c r="N60">
        <f>IF(ISBLANK(HLOOKUP(N$1, q_preprocess!$1:$1048576, $D60, FALSE)), "", HLOOKUP(N$1,q_preprocess!$1:$1048576, $D60, FALSE))</f>
        <v>1278831</v>
      </c>
      <c r="O60">
        <f>IF(ISBLANK(HLOOKUP(O$1, q_preprocess!$1:$1048576, $D60, FALSE)), "", HLOOKUP(O$1,q_preprocess!$1:$1048576, $D60, FALSE))</f>
        <v>2952005</v>
      </c>
      <c r="P60">
        <f>IF(ISBLANK(HLOOKUP(P$1, q_preprocess!$1:$1048576, $D60, FALSE)), "", HLOOKUP(P$1,q_preprocess!$1:$1048576, $D60, FALSE))</f>
        <v>6293467.2602768</v>
      </c>
    </row>
    <row r="61" spans="1:16" x14ac:dyDescent="0.25">
      <c r="A61" s="41">
        <v>38322</v>
      </c>
      <c r="B61">
        <v>2004</v>
      </c>
      <c r="C61">
        <v>4</v>
      </c>
      <c r="D61">
        <v>61</v>
      </c>
      <c r="E61">
        <f>IF(ISBLANK(HLOOKUP(E$1, q_preprocess!$1:$1048576, $D61, FALSE)), "", HLOOKUP(E$1,q_preprocess!$1:$1048576, $D61, FALSE))</f>
        <v>6365435</v>
      </c>
      <c r="F61">
        <f>IF(ISBLANK(HLOOKUP(F$1, q_preprocess!$1:$1048576, $D61, FALSE)), "", HLOOKUP(F$1,q_preprocess!$1:$1048576, $D61, FALSE))</f>
        <v>4875956</v>
      </c>
      <c r="G61">
        <f>IF(ISBLANK(HLOOKUP(G$1, q_preprocess!$1:$1048576, $D61, FALSE)), "", HLOOKUP(G$1,q_preprocess!$1:$1048576, $D61, FALSE))</f>
        <v>807274</v>
      </c>
      <c r="H61">
        <f>IF(ISBLANK(HLOOKUP(H$1, q_preprocess!$1:$1048576, $D61, FALSE)), "", HLOOKUP(H$1,q_preprocess!$1:$1048576, $D61, FALSE))</f>
        <v>468812</v>
      </c>
      <c r="I61">
        <f>IF(ISBLANK(HLOOKUP(I$1, q_preprocess!$1:$1048576, $D61, FALSE)), "", HLOOKUP(I$1,q_preprocess!$1:$1048576, $D61, FALSE))</f>
        <v>969498</v>
      </c>
      <c r="J61">
        <f>IF(ISBLANK(HLOOKUP(J$1, q_preprocess!$1:$1048576, $D61, FALSE)), "", HLOOKUP(J$1,q_preprocess!$1:$1048576, $D61, FALSE))</f>
        <v>-500686</v>
      </c>
      <c r="K61">
        <f>IF(ISBLANK(HLOOKUP(K$1, q_preprocess!$1:$1048576, $D61, FALSE)), "", HLOOKUP(K$1,q_preprocess!$1:$1048576, $D61, FALSE))</f>
        <v>2344013</v>
      </c>
      <c r="L61">
        <f>IF(ISBLANK(HLOOKUP(L$1, q_preprocess!$1:$1048576, $D61, FALSE)), "", HLOOKUP(L$1,q_preprocess!$1:$1048576, $D61, FALSE))</f>
        <v>2130621</v>
      </c>
      <c r="M61">
        <f>IF(ISBLANK(HLOOKUP(M$1, q_preprocess!$1:$1048576, $D61, FALSE)), "", HLOOKUP(M$1,q_preprocess!$1:$1048576, $D61, FALSE))</f>
        <v>1453305</v>
      </c>
      <c r="N61">
        <f>IF(ISBLANK(HLOOKUP(N$1, q_preprocess!$1:$1048576, $D61, FALSE)), "", HLOOKUP(N$1,q_preprocess!$1:$1048576, $D61, FALSE))</f>
        <v>1225746</v>
      </c>
      <c r="O61">
        <f>IF(ISBLANK(HLOOKUP(O$1, q_preprocess!$1:$1048576, $D61, FALSE)), "", HLOOKUP(O$1,q_preprocess!$1:$1048576, $D61, FALSE))</f>
        <v>3029373</v>
      </c>
      <c r="P61">
        <f>IF(ISBLANK(HLOOKUP(P$1, q_preprocess!$1:$1048576, $D61, FALSE)), "", HLOOKUP(P$1,q_preprocess!$1:$1048576, $D61, FALSE))</f>
        <v>6239302.1696020896</v>
      </c>
    </row>
    <row r="62" spans="1:16" x14ac:dyDescent="0.25">
      <c r="A62" s="41">
        <v>38412</v>
      </c>
      <c r="B62">
        <v>2005</v>
      </c>
      <c r="C62">
        <v>1</v>
      </c>
      <c r="D62">
        <v>62</v>
      </c>
      <c r="E62">
        <f>IF(ISBLANK(HLOOKUP(E$1, q_preprocess!$1:$1048576, $D62, FALSE)), "", HLOOKUP(E$1,q_preprocess!$1:$1048576, $D62, FALSE))</f>
        <v>5994798</v>
      </c>
      <c r="F62">
        <f>IF(ISBLANK(HLOOKUP(F$1, q_preprocess!$1:$1048576, $D62, FALSE)), "", HLOOKUP(F$1,q_preprocess!$1:$1048576, $D62, FALSE))</f>
        <v>4350815</v>
      </c>
      <c r="G62">
        <f>IF(ISBLANK(HLOOKUP(G$1, q_preprocess!$1:$1048576, $D62, FALSE)), "", HLOOKUP(G$1,q_preprocess!$1:$1048576, $D62, FALSE))</f>
        <v>666452</v>
      </c>
      <c r="H62">
        <f>IF(ISBLANK(HLOOKUP(H$1, q_preprocess!$1:$1048576, $D62, FALSE)), "", HLOOKUP(H$1,q_preprocess!$1:$1048576, $D62, FALSE))</f>
        <v>918365</v>
      </c>
      <c r="I62">
        <f>IF(ISBLANK(HLOOKUP(I$1, q_preprocess!$1:$1048576, $D62, FALSE)), "", HLOOKUP(I$1,q_preprocess!$1:$1048576, $D62, FALSE))</f>
        <v>680671</v>
      </c>
      <c r="J62">
        <f>IF(ISBLANK(HLOOKUP(J$1, q_preprocess!$1:$1048576, $D62, FALSE)), "", HLOOKUP(J$1,q_preprocess!$1:$1048576, $D62, FALSE))</f>
        <v>237694</v>
      </c>
      <c r="K62">
        <f>IF(ISBLANK(HLOOKUP(K$1, q_preprocess!$1:$1048576, $D62, FALSE)), "", HLOOKUP(K$1,q_preprocess!$1:$1048576, $D62, FALSE))</f>
        <v>1915842</v>
      </c>
      <c r="L62">
        <f>IF(ISBLANK(HLOOKUP(L$1, q_preprocess!$1:$1048576, $D62, FALSE)), "", HLOOKUP(L$1,q_preprocess!$1:$1048576, $D62, FALSE))</f>
        <v>1856676</v>
      </c>
      <c r="M62">
        <f>IF(ISBLANK(HLOOKUP(M$1, q_preprocess!$1:$1048576, $D62, FALSE)), "", HLOOKUP(M$1,q_preprocess!$1:$1048576, $D62, FALSE))</f>
        <v>1541656</v>
      </c>
      <c r="N62">
        <f>IF(ISBLANK(HLOOKUP(N$1, q_preprocess!$1:$1048576, $D62, FALSE)), "", HLOOKUP(N$1,q_preprocess!$1:$1048576, $D62, FALSE))</f>
        <v>1111672</v>
      </c>
      <c r="O62">
        <f>IF(ISBLANK(HLOOKUP(O$1, q_preprocess!$1:$1048576, $D62, FALSE)), "", HLOOKUP(O$1,q_preprocess!$1:$1048576, $D62, FALSE))</f>
        <v>2748291</v>
      </c>
      <c r="P62">
        <f>IF(ISBLANK(HLOOKUP(P$1, q_preprocess!$1:$1048576, $D62, FALSE)), "", HLOOKUP(P$1,q_preprocess!$1:$1048576, $D62, FALSE))</f>
        <v>6435128.9177694898</v>
      </c>
    </row>
    <row r="63" spans="1:16" x14ac:dyDescent="0.25">
      <c r="A63" s="41">
        <v>38504</v>
      </c>
      <c r="B63">
        <v>2005</v>
      </c>
      <c r="C63">
        <v>2</v>
      </c>
      <c r="D63">
        <v>63</v>
      </c>
      <c r="E63">
        <f>IF(ISBLANK(HLOOKUP(E$1, q_preprocess!$1:$1048576, $D63, FALSE)), "", HLOOKUP(E$1,q_preprocess!$1:$1048576, $D63, FALSE))</f>
        <v>6884146</v>
      </c>
      <c r="F63">
        <f>IF(ISBLANK(HLOOKUP(F$1, q_preprocess!$1:$1048576, $D63, FALSE)), "", HLOOKUP(F$1,q_preprocess!$1:$1048576, $D63, FALSE))</f>
        <v>4823105</v>
      </c>
      <c r="G63">
        <f>IF(ISBLANK(HLOOKUP(G$1, q_preprocess!$1:$1048576, $D63, FALSE)), "", HLOOKUP(G$1,q_preprocess!$1:$1048576, $D63, FALSE))</f>
        <v>707148</v>
      </c>
      <c r="H63">
        <f>IF(ISBLANK(HLOOKUP(H$1, q_preprocess!$1:$1048576, $D63, FALSE)), "", HLOOKUP(H$1,q_preprocess!$1:$1048576, $D63, FALSE))</f>
        <v>1220321</v>
      </c>
      <c r="I63">
        <f>IF(ISBLANK(HLOOKUP(I$1, q_preprocess!$1:$1048576, $D63, FALSE)), "", HLOOKUP(I$1,q_preprocess!$1:$1048576, $D63, FALSE))</f>
        <v>791535</v>
      </c>
      <c r="J63">
        <f>IF(ISBLANK(HLOOKUP(J$1, q_preprocess!$1:$1048576, $D63, FALSE)), "", HLOOKUP(J$1,q_preprocess!$1:$1048576, $D63, FALSE))</f>
        <v>428786</v>
      </c>
      <c r="K63">
        <f>IF(ISBLANK(HLOOKUP(K$1, q_preprocess!$1:$1048576, $D63, FALSE)), "", HLOOKUP(K$1,q_preprocess!$1:$1048576, $D63, FALSE))</f>
        <v>2253724</v>
      </c>
      <c r="L63">
        <f>IF(ISBLANK(HLOOKUP(L$1, q_preprocess!$1:$1048576, $D63, FALSE)), "", HLOOKUP(L$1,q_preprocess!$1:$1048576, $D63, FALSE))</f>
        <v>2120152</v>
      </c>
      <c r="M63">
        <f>IF(ISBLANK(HLOOKUP(M$1, q_preprocess!$1:$1048576, $D63, FALSE)), "", HLOOKUP(M$1,q_preprocess!$1:$1048576, $D63, FALSE))</f>
        <v>1921021</v>
      </c>
      <c r="N63">
        <f>IF(ISBLANK(HLOOKUP(N$1, q_preprocess!$1:$1048576, $D63, FALSE)), "", HLOOKUP(N$1,q_preprocess!$1:$1048576, $D63, FALSE))</f>
        <v>1276141</v>
      </c>
      <c r="O63">
        <f>IF(ISBLANK(HLOOKUP(O$1, q_preprocess!$1:$1048576, $D63, FALSE)), "", HLOOKUP(O$1,q_preprocess!$1:$1048576, $D63, FALSE))</f>
        <v>3081410</v>
      </c>
      <c r="P63">
        <f>IF(ISBLANK(HLOOKUP(P$1, q_preprocess!$1:$1048576, $D63, FALSE)), "", HLOOKUP(P$1,q_preprocess!$1:$1048576, $D63, FALSE))</f>
        <v>6492624.4618520904</v>
      </c>
    </row>
    <row r="64" spans="1:16" x14ac:dyDescent="0.25">
      <c r="A64" s="41">
        <v>38596</v>
      </c>
      <c r="B64">
        <v>2005</v>
      </c>
      <c r="C64">
        <v>3</v>
      </c>
      <c r="D64">
        <v>64</v>
      </c>
      <c r="E64">
        <f>IF(ISBLANK(HLOOKUP(E$1, q_preprocess!$1:$1048576, $D64, FALSE)), "", HLOOKUP(E$1,q_preprocess!$1:$1048576, $D64, FALSE))</f>
        <v>6438360</v>
      </c>
      <c r="F64">
        <f>IF(ISBLANK(HLOOKUP(F$1, q_preprocess!$1:$1048576, $D64, FALSE)), "", HLOOKUP(F$1,q_preprocess!$1:$1048576, $D64, FALSE))</f>
        <v>4625304</v>
      </c>
      <c r="G64">
        <f>IF(ISBLANK(HLOOKUP(G$1, q_preprocess!$1:$1048576, $D64, FALSE)), "", HLOOKUP(G$1,q_preprocess!$1:$1048576, $D64, FALSE))</f>
        <v>765706</v>
      </c>
      <c r="H64">
        <f>IF(ISBLANK(HLOOKUP(H$1, q_preprocess!$1:$1048576, $D64, FALSE)), "", HLOOKUP(H$1,q_preprocess!$1:$1048576, $D64, FALSE))</f>
        <v>854630</v>
      </c>
      <c r="I64">
        <f>IF(ISBLANK(HLOOKUP(I$1, q_preprocess!$1:$1048576, $D64, FALSE)), "", HLOOKUP(I$1,q_preprocess!$1:$1048576, $D64, FALSE))</f>
        <v>820298</v>
      </c>
      <c r="J64">
        <f>IF(ISBLANK(HLOOKUP(J$1, q_preprocess!$1:$1048576, $D64, FALSE)), "", HLOOKUP(J$1,q_preprocess!$1:$1048576, $D64, FALSE))</f>
        <v>34332</v>
      </c>
      <c r="K64">
        <f>IF(ISBLANK(HLOOKUP(K$1, q_preprocess!$1:$1048576, $D64, FALSE)), "", HLOOKUP(K$1,q_preprocess!$1:$1048576, $D64, FALSE))</f>
        <v>2332865</v>
      </c>
      <c r="L64">
        <f>IF(ISBLANK(HLOOKUP(L$1, q_preprocess!$1:$1048576, $D64, FALSE)), "", HLOOKUP(L$1,q_preprocess!$1:$1048576, $D64, FALSE))</f>
        <v>2140144</v>
      </c>
      <c r="M64">
        <f>IF(ISBLANK(HLOOKUP(M$1, q_preprocess!$1:$1048576, $D64, FALSE)), "", HLOOKUP(M$1,q_preprocess!$1:$1048576, $D64, FALSE))</f>
        <v>1537843</v>
      </c>
      <c r="N64">
        <f>IF(ISBLANK(HLOOKUP(N$1, q_preprocess!$1:$1048576, $D64, FALSE)), "", HLOOKUP(N$1,q_preprocess!$1:$1048576, $D64, FALSE))</f>
        <v>1300951</v>
      </c>
      <c r="O64">
        <f>IF(ISBLANK(HLOOKUP(O$1, q_preprocess!$1:$1048576, $D64, FALSE)), "", HLOOKUP(O$1,q_preprocess!$1:$1048576, $D64, FALSE))</f>
        <v>3015968</v>
      </c>
      <c r="P64">
        <f>IF(ISBLANK(HLOOKUP(P$1, q_preprocess!$1:$1048576, $D64, FALSE)), "", HLOOKUP(P$1,q_preprocess!$1:$1048576, $D64, FALSE))</f>
        <v>6510929.1570031</v>
      </c>
    </row>
    <row r="65" spans="1:16" x14ac:dyDescent="0.25">
      <c r="A65" s="41">
        <v>38687</v>
      </c>
      <c r="B65">
        <v>2005</v>
      </c>
      <c r="C65">
        <v>4</v>
      </c>
      <c r="D65">
        <v>65</v>
      </c>
      <c r="E65">
        <f>IF(ISBLANK(HLOOKUP(E$1, q_preprocess!$1:$1048576, $D65, FALSE)), "", HLOOKUP(E$1,q_preprocess!$1:$1048576, $D65, FALSE))</f>
        <v>6712936</v>
      </c>
      <c r="F65">
        <f>IF(ISBLANK(HLOOKUP(F$1, q_preprocess!$1:$1048576, $D65, FALSE)), "", HLOOKUP(F$1,q_preprocess!$1:$1048576, $D65, FALSE))</f>
        <v>4956125</v>
      </c>
      <c r="G65">
        <f>IF(ISBLANK(HLOOKUP(G$1, q_preprocess!$1:$1048576, $D65, FALSE)), "", HLOOKUP(G$1,q_preprocess!$1:$1048576, $D65, FALSE))</f>
        <v>850036</v>
      </c>
      <c r="H65">
        <f>IF(ISBLANK(HLOOKUP(H$1, q_preprocess!$1:$1048576, $D65, FALSE)), "", HLOOKUP(H$1,q_preprocess!$1:$1048576, $D65, FALSE))</f>
        <v>757571</v>
      </c>
      <c r="I65">
        <f>IF(ISBLANK(HLOOKUP(I$1, q_preprocess!$1:$1048576, $D65, FALSE)), "", HLOOKUP(I$1,q_preprocess!$1:$1048576, $D65, FALSE))</f>
        <v>1145056</v>
      </c>
      <c r="J65">
        <f>IF(ISBLANK(HLOOKUP(J$1, q_preprocess!$1:$1048576, $D65, FALSE)), "", HLOOKUP(J$1,q_preprocess!$1:$1048576, $D65, FALSE))</f>
        <v>-387485</v>
      </c>
      <c r="K65">
        <f>IF(ISBLANK(HLOOKUP(K$1, q_preprocess!$1:$1048576, $D65, FALSE)), "", HLOOKUP(K$1,q_preprocess!$1:$1048576, $D65, FALSE))</f>
        <v>2411777</v>
      </c>
      <c r="L65">
        <f>IF(ISBLANK(HLOOKUP(L$1, q_preprocess!$1:$1048576, $D65, FALSE)), "", HLOOKUP(L$1,q_preprocess!$1:$1048576, $D65, FALSE))</f>
        <v>2262574</v>
      </c>
      <c r="M65">
        <f>IF(ISBLANK(HLOOKUP(M$1, q_preprocess!$1:$1048576, $D65, FALSE)), "", HLOOKUP(M$1,q_preprocess!$1:$1048576, $D65, FALSE))</f>
        <v>1590686</v>
      </c>
      <c r="N65">
        <f>IF(ISBLANK(HLOOKUP(N$1, q_preprocess!$1:$1048576, $D65, FALSE)), "", HLOOKUP(N$1,q_preprocess!$1:$1048576, $D65, FALSE))</f>
        <v>1313034</v>
      </c>
      <c r="O65">
        <f>IF(ISBLANK(HLOOKUP(O$1, q_preprocess!$1:$1048576, $D65, FALSE)), "", HLOOKUP(O$1,q_preprocess!$1:$1048576, $D65, FALSE))</f>
        <v>3095414</v>
      </c>
      <c r="P65">
        <f>IF(ISBLANK(HLOOKUP(P$1, q_preprocess!$1:$1048576, $D65, FALSE)), "", HLOOKUP(P$1,q_preprocess!$1:$1048576, $D65, FALSE))</f>
        <v>6573590.1889084997</v>
      </c>
    </row>
    <row r="66" spans="1:16" x14ac:dyDescent="0.25">
      <c r="A66" s="41">
        <v>38777</v>
      </c>
      <c r="B66">
        <v>2006</v>
      </c>
      <c r="C66">
        <v>1</v>
      </c>
      <c r="D66">
        <v>66</v>
      </c>
      <c r="E66">
        <f>IF(ISBLANK(HLOOKUP(E$1, q_preprocess!$1:$1048576, $D66, FALSE)), "", HLOOKUP(E$1,q_preprocess!$1:$1048576, $D66, FALSE))</f>
        <v>6259400</v>
      </c>
      <c r="F66">
        <f>IF(ISBLANK(HLOOKUP(F$1, q_preprocess!$1:$1048576, $D66, FALSE)), "", HLOOKUP(F$1,q_preprocess!$1:$1048576, $D66, FALSE))</f>
        <v>4582945</v>
      </c>
      <c r="G66">
        <f>IF(ISBLANK(HLOOKUP(G$1, q_preprocess!$1:$1048576, $D66, FALSE)), "", HLOOKUP(G$1,q_preprocess!$1:$1048576, $D66, FALSE))</f>
        <v>710869</v>
      </c>
      <c r="H66">
        <f>IF(ISBLANK(HLOOKUP(H$1, q_preprocess!$1:$1048576, $D66, FALSE)), "", HLOOKUP(H$1,q_preprocess!$1:$1048576, $D66, FALSE))</f>
        <v>873900</v>
      </c>
      <c r="I66">
        <f>IF(ISBLANK(HLOOKUP(I$1, q_preprocess!$1:$1048576, $D66, FALSE)), "", HLOOKUP(I$1,q_preprocess!$1:$1048576, $D66, FALSE))</f>
        <v>718256</v>
      </c>
      <c r="J66">
        <f>IF(ISBLANK(HLOOKUP(J$1, q_preprocess!$1:$1048576, $D66, FALSE)), "", HLOOKUP(J$1,q_preprocess!$1:$1048576, $D66, FALSE))</f>
        <v>155644</v>
      </c>
      <c r="K66">
        <f>IF(ISBLANK(HLOOKUP(K$1, q_preprocess!$1:$1048576, $D66, FALSE)), "", HLOOKUP(K$1,q_preprocess!$1:$1048576, $D66, FALSE))</f>
        <v>2240740</v>
      </c>
      <c r="L66">
        <f>IF(ISBLANK(HLOOKUP(L$1, q_preprocess!$1:$1048576, $D66, FALSE)), "", HLOOKUP(L$1,q_preprocess!$1:$1048576, $D66, FALSE))</f>
        <v>2149054</v>
      </c>
      <c r="M66">
        <f>IF(ISBLANK(HLOOKUP(M$1, q_preprocess!$1:$1048576, $D66, FALSE)), "", HLOOKUP(M$1,q_preprocess!$1:$1048576, $D66, FALSE))</f>
        <v>1667072</v>
      </c>
      <c r="N66">
        <f>IF(ISBLANK(HLOOKUP(N$1, q_preprocess!$1:$1048576, $D66, FALSE)), "", HLOOKUP(N$1,q_preprocess!$1:$1048576, $D66, FALSE))</f>
        <v>1128087</v>
      </c>
      <c r="O66">
        <f>IF(ISBLANK(HLOOKUP(O$1, q_preprocess!$1:$1048576, $D66, FALSE)), "", HLOOKUP(O$1,q_preprocess!$1:$1048576, $D66, FALSE))</f>
        <v>2834057</v>
      </c>
      <c r="P66">
        <f>IF(ISBLANK(HLOOKUP(P$1, q_preprocess!$1:$1048576, $D66, FALSE)), "", HLOOKUP(P$1,q_preprocess!$1:$1048576, $D66, FALSE))</f>
        <v>6733479.1260169903</v>
      </c>
    </row>
    <row r="67" spans="1:16" x14ac:dyDescent="0.25">
      <c r="A67" s="41">
        <v>38869</v>
      </c>
      <c r="B67">
        <v>2006</v>
      </c>
      <c r="C67">
        <v>2</v>
      </c>
      <c r="D67">
        <v>67</v>
      </c>
      <c r="E67">
        <f>IF(ISBLANK(HLOOKUP(E$1, q_preprocess!$1:$1048576, $D67, FALSE)), "", HLOOKUP(E$1,q_preprocess!$1:$1048576, $D67, FALSE))</f>
        <v>7150289</v>
      </c>
      <c r="F67">
        <f>IF(ISBLANK(HLOOKUP(F$1, q_preprocess!$1:$1048576, $D67, FALSE)), "", HLOOKUP(F$1,q_preprocess!$1:$1048576, $D67, FALSE))</f>
        <v>4843414</v>
      </c>
      <c r="G67">
        <f>IF(ISBLANK(HLOOKUP(G$1, q_preprocess!$1:$1048576, $D67, FALSE)), "", HLOOKUP(G$1,q_preprocess!$1:$1048576, $D67, FALSE))</f>
        <v>738753</v>
      </c>
      <c r="H67">
        <f>IF(ISBLANK(HLOOKUP(H$1, q_preprocess!$1:$1048576, $D67, FALSE)), "", HLOOKUP(H$1,q_preprocess!$1:$1048576, $D67, FALSE))</f>
        <v>1122537</v>
      </c>
      <c r="I67">
        <f>IF(ISBLANK(HLOOKUP(I$1, q_preprocess!$1:$1048576, $D67, FALSE)), "", HLOOKUP(I$1,q_preprocess!$1:$1048576, $D67, FALSE))</f>
        <v>869397</v>
      </c>
      <c r="J67">
        <f>IF(ISBLANK(HLOOKUP(J$1, q_preprocess!$1:$1048576, $D67, FALSE)), "", HLOOKUP(J$1,q_preprocess!$1:$1048576, $D67, FALSE))</f>
        <v>253140</v>
      </c>
      <c r="K67">
        <f>IF(ISBLANK(HLOOKUP(K$1, q_preprocess!$1:$1048576, $D67, FALSE)), "", HLOOKUP(K$1,q_preprocess!$1:$1048576, $D67, FALSE))</f>
        <v>2742080</v>
      </c>
      <c r="L67">
        <f>IF(ISBLANK(HLOOKUP(L$1, q_preprocess!$1:$1048576, $D67, FALSE)), "", HLOOKUP(L$1,q_preprocess!$1:$1048576, $D67, FALSE))</f>
        <v>2296496</v>
      </c>
      <c r="M67">
        <f>IF(ISBLANK(HLOOKUP(M$1, q_preprocess!$1:$1048576, $D67, FALSE)), "", HLOOKUP(M$1,q_preprocess!$1:$1048576, $D67, FALSE))</f>
        <v>1991065</v>
      </c>
      <c r="N67">
        <f>IF(ISBLANK(HLOOKUP(N$1, q_preprocess!$1:$1048576, $D67, FALSE)), "", HLOOKUP(N$1,q_preprocess!$1:$1048576, $D67, FALSE))</f>
        <v>1323550</v>
      </c>
      <c r="O67">
        <f>IF(ISBLANK(HLOOKUP(O$1, q_preprocess!$1:$1048576, $D67, FALSE)), "", HLOOKUP(O$1,q_preprocess!$1:$1048576, $D67, FALSE))</f>
        <v>3198258</v>
      </c>
      <c r="P67">
        <f>IF(ISBLANK(HLOOKUP(P$1, q_preprocess!$1:$1048576, $D67, FALSE)), "", HLOOKUP(P$1,q_preprocess!$1:$1048576, $D67, FALSE))</f>
        <v>6767875.4573749397</v>
      </c>
    </row>
    <row r="68" spans="1:16" x14ac:dyDescent="0.25">
      <c r="A68" s="41">
        <v>38961</v>
      </c>
      <c r="B68">
        <v>2006</v>
      </c>
      <c r="C68">
        <v>3</v>
      </c>
      <c r="D68">
        <v>68</v>
      </c>
      <c r="E68">
        <f>IF(ISBLANK(HLOOKUP(E$1, q_preprocess!$1:$1048576, $D68, FALSE)), "", HLOOKUP(E$1,q_preprocess!$1:$1048576, $D68, FALSE))</f>
        <v>6807897</v>
      </c>
      <c r="F68">
        <f>IF(ISBLANK(HLOOKUP(F$1, q_preprocess!$1:$1048576, $D68, FALSE)), "", HLOOKUP(F$1,q_preprocess!$1:$1048576, $D68, FALSE))</f>
        <v>4729558</v>
      </c>
      <c r="G68">
        <f>IF(ISBLANK(HLOOKUP(G$1, q_preprocess!$1:$1048576, $D68, FALSE)), "", HLOOKUP(G$1,q_preprocess!$1:$1048576, $D68, FALSE))</f>
        <v>775109</v>
      </c>
      <c r="H68">
        <f>IF(ISBLANK(HLOOKUP(H$1, q_preprocess!$1:$1048576, $D68, FALSE)), "", HLOOKUP(H$1,q_preprocess!$1:$1048576, $D68, FALSE))</f>
        <v>809099</v>
      </c>
      <c r="I68">
        <f>IF(ISBLANK(HLOOKUP(I$1, q_preprocess!$1:$1048576, $D68, FALSE)), "", HLOOKUP(I$1,q_preprocess!$1:$1048576, $D68, FALSE))</f>
        <v>861328</v>
      </c>
      <c r="J68">
        <f>IF(ISBLANK(HLOOKUP(J$1, q_preprocess!$1:$1048576, $D68, FALSE)), "", HLOOKUP(J$1,q_preprocess!$1:$1048576, $D68, FALSE))</f>
        <v>-52229</v>
      </c>
      <c r="K68">
        <f>IF(ISBLANK(HLOOKUP(K$1, q_preprocess!$1:$1048576, $D68, FALSE)), "", HLOOKUP(K$1,q_preprocess!$1:$1048576, $D68, FALSE))</f>
        <v>2725701</v>
      </c>
      <c r="L68">
        <f>IF(ISBLANK(HLOOKUP(L$1, q_preprocess!$1:$1048576, $D68, FALSE)), "", HLOOKUP(L$1,q_preprocess!$1:$1048576, $D68, FALSE))</f>
        <v>2231570</v>
      </c>
      <c r="M68">
        <f>IF(ISBLANK(HLOOKUP(M$1, q_preprocess!$1:$1048576, $D68, FALSE)), "", HLOOKUP(M$1,q_preprocess!$1:$1048576, $D68, FALSE))</f>
        <v>1644550</v>
      </c>
      <c r="N68">
        <f>IF(ISBLANK(HLOOKUP(N$1, q_preprocess!$1:$1048576, $D68, FALSE)), "", HLOOKUP(N$1,q_preprocess!$1:$1048576, $D68, FALSE))</f>
        <v>1428460</v>
      </c>
      <c r="O68">
        <f>IF(ISBLANK(HLOOKUP(O$1, q_preprocess!$1:$1048576, $D68, FALSE)), "", HLOOKUP(O$1,q_preprocess!$1:$1048576, $D68, FALSE))</f>
        <v>3107955</v>
      </c>
      <c r="P68">
        <f>IF(ISBLANK(HLOOKUP(P$1, q_preprocess!$1:$1048576, $D68, FALSE)), "", HLOOKUP(P$1,q_preprocess!$1:$1048576, $D68, FALSE))</f>
        <v>6848565.1126923999</v>
      </c>
    </row>
    <row r="69" spans="1:16" x14ac:dyDescent="0.25">
      <c r="A69" s="41">
        <v>39052</v>
      </c>
      <c r="B69">
        <v>2006</v>
      </c>
      <c r="C69">
        <v>4</v>
      </c>
      <c r="D69">
        <v>69</v>
      </c>
      <c r="E69">
        <f>IF(ISBLANK(HLOOKUP(E$1, q_preprocess!$1:$1048576, $D69, FALSE)), "", HLOOKUP(E$1,q_preprocess!$1:$1048576, $D69, FALSE))</f>
        <v>7061326</v>
      </c>
      <c r="F69">
        <f>IF(ISBLANK(HLOOKUP(F$1, q_preprocess!$1:$1048576, $D69, FALSE)), "", HLOOKUP(F$1,q_preprocess!$1:$1048576, $D69, FALSE))</f>
        <v>5363004</v>
      </c>
      <c r="G69">
        <f>IF(ISBLANK(HLOOKUP(G$1, q_preprocess!$1:$1048576, $D69, FALSE)), "", HLOOKUP(G$1,q_preprocess!$1:$1048576, $D69, FALSE))</f>
        <v>862465</v>
      </c>
      <c r="H69">
        <f>IF(ISBLANK(HLOOKUP(H$1, q_preprocess!$1:$1048576, $D69, FALSE)), "", HLOOKUP(H$1,q_preprocess!$1:$1048576, $D69, FALSE))</f>
        <v>754425</v>
      </c>
      <c r="I69">
        <f>IF(ISBLANK(HLOOKUP(I$1, q_preprocess!$1:$1048576, $D69, FALSE)), "", HLOOKUP(I$1,q_preprocess!$1:$1048576, $D69, FALSE))</f>
        <v>1308100</v>
      </c>
      <c r="J69">
        <f>IF(ISBLANK(HLOOKUP(J$1, q_preprocess!$1:$1048576, $D69, FALSE)), "", HLOOKUP(J$1,q_preprocess!$1:$1048576, $D69, FALSE))</f>
        <v>-553675</v>
      </c>
      <c r="K69">
        <f>IF(ISBLANK(HLOOKUP(K$1, q_preprocess!$1:$1048576, $D69, FALSE)), "", HLOOKUP(K$1,q_preprocess!$1:$1048576, $D69, FALSE))</f>
        <v>2216276</v>
      </c>
      <c r="L69">
        <f>IF(ISBLANK(HLOOKUP(L$1, q_preprocess!$1:$1048576, $D69, FALSE)), "", HLOOKUP(L$1,q_preprocess!$1:$1048576, $D69, FALSE))</f>
        <v>2134843</v>
      </c>
      <c r="M69">
        <f>IF(ISBLANK(HLOOKUP(M$1, q_preprocess!$1:$1048576, $D69, FALSE)), "", HLOOKUP(M$1,q_preprocess!$1:$1048576, $D69, FALSE))</f>
        <v>1600421</v>
      </c>
      <c r="N69">
        <f>IF(ISBLANK(HLOOKUP(N$1, q_preprocess!$1:$1048576, $D69, FALSE)), "", HLOOKUP(N$1,q_preprocess!$1:$1048576, $D69, FALSE))</f>
        <v>1527575</v>
      </c>
      <c r="O69">
        <f>IF(ISBLANK(HLOOKUP(O$1, q_preprocess!$1:$1048576, $D69, FALSE)), "", HLOOKUP(O$1,q_preprocess!$1:$1048576, $D69, FALSE))</f>
        <v>3183081</v>
      </c>
      <c r="P69">
        <f>IF(ISBLANK(HLOOKUP(P$1, q_preprocess!$1:$1048576, $D69, FALSE)), "", HLOOKUP(P$1,q_preprocess!$1:$1048576, $D69, FALSE))</f>
        <v>6902174.7523336904</v>
      </c>
    </row>
    <row r="70" spans="1:16" x14ac:dyDescent="0.25">
      <c r="A70" s="41">
        <v>39142</v>
      </c>
      <c r="B70">
        <v>2007</v>
      </c>
      <c r="C70">
        <v>1</v>
      </c>
      <c r="D70">
        <v>70</v>
      </c>
      <c r="E70">
        <f>IF(ISBLANK(HLOOKUP(E$1, q_preprocess!$1:$1048576, $D70, FALSE)), "", HLOOKUP(E$1,q_preprocess!$1:$1048576, $D70, FALSE))</f>
        <v>6417302</v>
      </c>
      <c r="F70">
        <f>IF(ISBLANK(HLOOKUP(F$1, q_preprocess!$1:$1048576, $D70, FALSE)), "", HLOOKUP(F$1,q_preprocess!$1:$1048576, $D70, FALSE))</f>
        <v>4768148</v>
      </c>
      <c r="G70">
        <f>IF(ISBLANK(HLOOKUP(G$1, q_preprocess!$1:$1048576, $D70, FALSE)), "", HLOOKUP(G$1,q_preprocess!$1:$1048576, $D70, FALSE))</f>
        <v>706991</v>
      </c>
      <c r="H70">
        <f>IF(ISBLANK(HLOOKUP(H$1, q_preprocess!$1:$1048576, $D70, FALSE)), "", HLOOKUP(H$1,q_preprocess!$1:$1048576, $D70, FALSE))</f>
        <v>1023202</v>
      </c>
      <c r="I70">
        <f>IF(ISBLANK(HLOOKUP(I$1, q_preprocess!$1:$1048576, $D70, FALSE)), "", HLOOKUP(I$1,q_preprocess!$1:$1048576, $D70, FALSE))</f>
        <v>851769</v>
      </c>
      <c r="J70">
        <f>IF(ISBLANK(HLOOKUP(J$1, q_preprocess!$1:$1048576, $D70, FALSE)), "", HLOOKUP(J$1,q_preprocess!$1:$1048576, $D70, FALSE))</f>
        <v>171433</v>
      </c>
      <c r="K70">
        <f>IF(ISBLANK(HLOOKUP(K$1, q_preprocess!$1:$1048576, $D70, FALSE)), "", HLOOKUP(K$1,q_preprocess!$1:$1048576, $D70, FALSE))</f>
        <v>2141187</v>
      </c>
      <c r="L70">
        <f>IF(ISBLANK(HLOOKUP(L$1, q_preprocess!$1:$1048576, $D70, FALSE)), "", HLOOKUP(L$1,q_preprocess!$1:$1048576, $D70, FALSE))</f>
        <v>2222225</v>
      </c>
      <c r="M70">
        <f>IF(ISBLANK(HLOOKUP(M$1, q_preprocess!$1:$1048576, $D70, FALSE)), "", HLOOKUP(M$1,q_preprocess!$1:$1048576, $D70, FALSE))</f>
        <v>1624782</v>
      </c>
      <c r="N70">
        <f>IF(ISBLANK(HLOOKUP(N$1, q_preprocess!$1:$1048576, $D70, FALSE)), "", HLOOKUP(N$1,q_preprocess!$1:$1048576, $D70, FALSE))</f>
        <v>1157306</v>
      </c>
      <c r="O70">
        <f>IF(ISBLANK(HLOOKUP(O$1, q_preprocess!$1:$1048576, $D70, FALSE)), "", HLOOKUP(O$1,q_preprocess!$1:$1048576, $D70, FALSE))</f>
        <v>2973021</v>
      </c>
      <c r="P70">
        <f>IF(ISBLANK(HLOOKUP(P$1, q_preprocess!$1:$1048576, $D70, FALSE)), "", HLOOKUP(P$1,q_preprocess!$1:$1048576, $D70, FALSE))</f>
        <v>6934370.92675885</v>
      </c>
    </row>
    <row r="71" spans="1:16" x14ac:dyDescent="0.25">
      <c r="A71" s="41">
        <v>39234</v>
      </c>
      <c r="B71">
        <v>2007</v>
      </c>
      <c r="C71">
        <v>2</v>
      </c>
      <c r="D71">
        <v>71</v>
      </c>
      <c r="E71">
        <f>IF(ISBLANK(HLOOKUP(E$1, q_preprocess!$1:$1048576, $D71, FALSE)), "", HLOOKUP(E$1,q_preprocess!$1:$1048576, $D71, FALSE))</f>
        <v>7442694</v>
      </c>
      <c r="F71">
        <f>IF(ISBLANK(HLOOKUP(F$1, q_preprocess!$1:$1048576, $D71, FALSE)), "", HLOOKUP(F$1,q_preprocess!$1:$1048576, $D71, FALSE))</f>
        <v>4941057</v>
      </c>
      <c r="G71">
        <f>IF(ISBLANK(HLOOKUP(G$1, q_preprocess!$1:$1048576, $D71, FALSE)), "", HLOOKUP(G$1,q_preprocess!$1:$1048576, $D71, FALSE))</f>
        <v>765885</v>
      </c>
      <c r="H71">
        <f>IF(ISBLANK(HLOOKUP(H$1, q_preprocess!$1:$1048576, $D71, FALSE)), "", HLOOKUP(H$1,q_preprocess!$1:$1048576, $D71, FALSE))</f>
        <v>1079106</v>
      </c>
      <c r="I71">
        <f>IF(ISBLANK(HLOOKUP(I$1, q_preprocess!$1:$1048576, $D71, FALSE)), "", HLOOKUP(I$1,q_preprocess!$1:$1048576, $D71, FALSE))</f>
        <v>972931</v>
      </c>
      <c r="J71">
        <f>IF(ISBLANK(HLOOKUP(J$1, q_preprocess!$1:$1048576, $D71, FALSE)), "", HLOOKUP(J$1,q_preprocess!$1:$1048576, $D71, FALSE))</f>
        <v>106175</v>
      </c>
      <c r="K71">
        <f>IF(ISBLANK(HLOOKUP(K$1, q_preprocess!$1:$1048576, $D71, FALSE)), "", HLOOKUP(K$1,q_preprocess!$1:$1048576, $D71, FALSE))</f>
        <v>2802352</v>
      </c>
      <c r="L71">
        <f>IF(ISBLANK(HLOOKUP(L$1, q_preprocess!$1:$1048576, $D71, FALSE)), "", HLOOKUP(L$1,q_preprocess!$1:$1048576, $D71, FALSE))</f>
        <v>2145706</v>
      </c>
      <c r="M71">
        <f>IF(ISBLANK(HLOOKUP(M$1, q_preprocess!$1:$1048576, $D71, FALSE)), "", HLOOKUP(M$1,q_preprocess!$1:$1048576, $D71, FALSE))</f>
        <v>2011544</v>
      </c>
      <c r="N71">
        <f>IF(ISBLANK(HLOOKUP(N$1, q_preprocess!$1:$1048576, $D71, FALSE)), "", HLOOKUP(N$1,q_preprocess!$1:$1048576, $D71, FALSE))</f>
        <v>1418954</v>
      </c>
      <c r="O71">
        <f>IF(ISBLANK(HLOOKUP(O$1, q_preprocess!$1:$1048576, $D71, FALSE)), "", HLOOKUP(O$1,q_preprocess!$1:$1048576, $D71, FALSE))</f>
        <v>3326744</v>
      </c>
      <c r="P71">
        <f>IF(ISBLANK(HLOOKUP(P$1, q_preprocess!$1:$1048576, $D71, FALSE)), "", HLOOKUP(P$1,q_preprocess!$1:$1048576, $D71, FALSE))</f>
        <v>7063143.5847665304</v>
      </c>
    </row>
    <row r="72" spans="1:16" x14ac:dyDescent="0.25">
      <c r="A72" s="41">
        <v>39326</v>
      </c>
      <c r="B72">
        <v>2007</v>
      </c>
      <c r="C72">
        <v>3</v>
      </c>
      <c r="D72">
        <v>72</v>
      </c>
      <c r="E72">
        <f>IF(ISBLANK(HLOOKUP(E$1, q_preprocess!$1:$1048576, $D72, FALSE)), "", HLOOKUP(E$1,q_preprocess!$1:$1048576, $D72, FALSE))</f>
        <v>7171628</v>
      </c>
      <c r="F72">
        <f>IF(ISBLANK(HLOOKUP(F$1, q_preprocess!$1:$1048576, $D72, FALSE)), "", HLOOKUP(F$1,q_preprocess!$1:$1048576, $D72, FALSE))</f>
        <v>4876788</v>
      </c>
      <c r="G72">
        <f>IF(ISBLANK(HLOOKUP(G$1, q_preprocess!$1:$1048576, $D72, FALSE)), "", HLOOKUP(G$1,q_preprocess!$1:$1048576, $D72, FALSE))</f>
        <v>826911</v>
      </c>
      <c r="H72">
        <f>IF(ISBLANK(HLOOKUP(H$1, q_preprocess!$1:$1048576, $D72, FALSE)), "", HLOOKUP(H$1,q_preprocess!$1:$1048576, $D72, FALSE))</f>
        <v>1375852</v>
      </c>
      <c r="I72">
        <f>IF(ISBLANK(HLOOKUP(I$1, q_preprocess!$1:$1048576, $D72, FALSE)), "", HLOOKUP(I$1,q_preprocess!$1:$1048576, $D72, FALSE))</f>
        <v>981382</v>
      </c>
      <c r="J72">
        <f>IF(ISBLANK(HLOOKUP(J$1, q_preprocess!$1:$1048576, $D72, FALSE)), "", HLOOKUP(J$1,q_preprocess!$1:$1048576, $D72, FALSE))</f>
        <v>394470</v>
      </c>
      <c r="K72">
        <f>IF(ISBLANK(HLOOKUP(K$1, q_preprocess!$1:$1048576, $D72, FALSE)), "", HLOOKUP(K$1,q_preprocess!$1:$1048576, $D72, FALSE))</f>
        <v>2653239</v>
      </c>
      <c r="L72">
        <f>IF(ISBLANK(HLOOKUP(L$1, q_preprocess!$1:$1048576, $D72, FALSE)), "", HLOOKUP(L$1,q_preprocess!$1:$1048576, $D72, FALSE))</f>
        <v>2561163</v>
      </c>
      <c r="M72">
        <f>IF(ISBLANK(HLOOKUP(M$1, q_preprocess!$1:$1048576, $D72, FALSE)), "", HLOOKUP(M$1,q_preprocess!$1:$1048576, $D72, FALSE))</f>
        <v>1699188</v>
      </c>
      <c r="N72">
        <f>IF(ISBLANK(HLOOKUP(N$1, q_preprocess!$1:$1048576, $D72, FALSE)), "", HLOOKUP(N$1,q_preprocess!$1:$1048576, $D72, FALSE))</f>
        <v>1550549</v>
      </c>
      <c r="O72">
        <f>IF(ISBLANK(HLOOKUP(O$1, q_preprocess!$1:$1048576, $D72, FALSE)), "", HLOOKUP(O$1,q_preprocess!$1:$1048576, $D72, FALSE))</f>
        <v>3249760</v>
      </c>
      <c r="P72">
        <f>IF(ISBLANK(HLOOKUP(P$1, q_preprocess!$1:$1048576, $D72, FALSE)), "", HLOOKUP(P$1,q_preprocess!$1:$1048576, $D72, FALSE))</f>
        <v>7181448.5263893399</v>
      </c>
    </row>
    <row r="73" spans="1:16" x14ac:dyDescent="0.25">
      <c r="A73" s="41">
        <v>39417</v>
      </c>
      <c r="B73">
        <v>2007</v>
      </c>
      <c r="C73">
        <v>4</v>
      </c>
      <c r="D73">
        <v>73</v>
      </c>
      <c r="E73">
        <f>IF(ISBLANK(HLOOKUP(E$1, q_preprocess!$1:$1048576, $D73, FALSE)), "", HLOOKUP(E$1,q_preprocess!$1:$1048576, $D73, FALSE))</f>
        <v>7492403</v>
      </c>
      <c r="F73">
        <f>IF(ISBLANK(HLOOKUP(F$1, q_preprocess!$1:$1048576, $D73, FALSE)), "", HLOOKUP(F$1,q_preprocess!$1:$1048576, $D73, FALSE))</f>
        <v>5746804</v>
      </c>
      <c r="G73">
        <f>IF(ISBLANK(HLOOKUP(G$1, q_preprocess!$1:$1048576, $D73, FALSE)), "", HLOOKUP(G$1,q_preprocess!$1:$1048576, $D73, FALSE))</f>
        <v>903740</v>
      </c>
      <c r="H73">
        <f>IF(ISBLANK(HLOOKUP(H$1, q_preprocess!$1:$1048576, $D73, FALSE)), "", HLOOKUP(H$1,q_preprocess!$1:$1048576, $D73, FALSE))</f>
        <v>475409</v>
      </c>
      <c r="I73">
        <f>IF(ISBLANK(HLOOKUP(I$1, q_preprocess!$1:$1048576, $D73, FALSE)), "", HLOOKUP(I$1,q_preprocess!$1:$1048576, $D73, FALSE))</f>
        <v>1426032</v>
      </c>
      <c r="J73">
        <f>IF(ISBLANK(HLOOKUP(J$1, q_preprocess!$1:$1048576, $D73, FALSE)), "", HLOOKUP(J$1,q_preprocess!$1:$1048576, $D73, FALSE))</f>
        <v>-950623</v>
      </c>
      <c r="K73">
        <f>IF(ISBLANK(HLOOKUP(K$1, q_preprocess!$1:$1048576, $D73, FALSE)), "", HLOOKUP(K$1,q_preprocess!$1:$1048576, $D73, FALSE))</f>
        <v>2634612</v>
      </c>
      <c r="L73">
        <f>IF(ISBLANK(HLOOKUP(L$1, q_preprocess!$1:$1048576, $D73, FALSE)), "", HLOOKUP(L$1,q_preprocess!$1:$1048576, $D73, FALSE))</f>
        <v>2268162</v>
      </c>
      <c r="M73">
        <f>IF(ISBLANK(HLOOKUP(M$1, q_preprocess!$1:$1048576, $D73, FALSE)), "", HLOOKUP(M$1,q_preprocess!$1:$1048576, $D73, FALSE))</f>
        <v>1755630</v>
      </c>
      <c r="N73">
        <f>IF(ISBLANK(HLOOKUP(N$1, q_preprocess!$1:$1048576, $D73, FALSE)), "", HLOOKUP(N$1,q_preprocess!$1:$1048576, $D73, FALSE))</f>
        <v>1673101</v>
      </c>
      <c r="O73">
        <f>IF(ISBLANK(HLOOKUP(O$1, q_preprocess!$1:$1048576, $D73, FALSE)), "", HLOOKUP(O$1,q_preprocess!$1:$1048576, $D73, FALSE))</f>
        <v>3273312</v>
      </c>
      <c r="P73">
        <f>IF(ISBLANK(HLOOKUP(P$1, q_preprocess!$1:$1048576, $D73, FALSE)), "", HLOOKUP(P$1,q_preprocess!$1:$1048576, $D73, FALSE))</f>
        <v>7304874.2678799499</v>
      </c>
    </row>
    <row r="74" spans="1:16" x14ac:dyDescent="0.25">
      <c r="A74" s="41">
        <v>39508</v>
      </c>
      <c r="B74">
        <v>2008</v>
      </c>
      <c r="C74">
        <v>1</v>
      </c>
      <c r="D74">
        <v>74</v>
      </c>
      <c r="E74">
        <f>IF(ISBLANK(HLOOKUP(E$1, q_preprocess!$1:$1048576, $D74, FALSE)), "", HLOOKUP(E$1,q_preprocess!$1:$1048576, $D74, FALSE))</f>
        <v>6837878</v>
      </c>
      <c r="F74">
        <f>IF(ISBLANK(HLOOKUP(F$1, q_preprocess!$1:$1048576, $D74, FALSE)), "", HLOOKUP(F$1,q_preprocess!$1:$1048576, $D74, FALSE))</f>
        <v>5035098</v>
      </c>
      <c r="G74">
        <f>IF(ISBLANK(HLOOKUP(G$1, q_preprocess!$1:$1048576, $D74, FALSE)), "", HLOOKUP(G$1,q_preprocess!$1:$1048576, $D74, FALSE))</f>
        <v>708560</v>
      </c>
      <c r="H74">
        <f>IF(ISBLANK(HLOOKUP(H$1, q_preprocess!$1:$1048576, $D74, FALSE)), "", HLOOKUP(H$1,q_preprocess!$1:$1048576, $D74, FALSE))</f>
        <v>885518</v>
      </c>
      <c r="I74">
        <f>IF(ISBLANK(HLOOKUP(I$1, q_preprocess!$1:$1048576, $D74, FALSE)), "", HLOOKUP(I$1,q_preprocess!$1:$1048576, $D74, FALSE))</f>
        <v>954389</v>
      </c>
      <c r="J74">
        <f>IF(ISBLANK(HLOOKUP(J$1, q_preprocess!$1:$1048576, $D74, FALSE)), "", HLOOKUP(J$1,q_preprocess!$1:$1048576, $D74, FALSE))</f>
        <v>-68871</v>
      </c>
      <c r="K74">
        <f>IF(ISBLANK(HLOOKUP(K$1, q_preprocess!$1:$1048576, $D74, FALSE)), "", HLOOKUP(K$1,q_preprocess!$1:$1048576, $D74, FALSE))</f>
        <v>2646318</v>
      </c>
      <c r="L74">
        <f>IF(ISBLANK(HLOOKUP(L$1, q_preprocess!$1:$1048576, $D74, FALSE)), "", HLOOKUP(L$1,q_preprocess!$1:$1048576, $D74, FALSE))</f>
        <v>2437617</v>
      </c>
      <c r="M74">
        <f>IF(ISBLANK(HLOOKUP(M$1, q_preprocess!$1:$1048576, $D74, FALSE)), "", HLOOKUP(M$1,q_preprocess!$1:$1048576, $D74, FALSE))</f>
        <v>1840132</v>
      </c>
      <c r="N74">
        <f>IF(ISBLANK(HLOOKUP(N$1, q_preprocess!$1:$1048576, $D74, FALSE)), "", HLOOKUP(N$1,q_preprocess!$1:$1048576, $D74, FALSE))</f>
        <v>1219073</v>
      </c>
      <c r="O74">
        <f>IF(ISBLANK(HLOOKUP(O$1, q_preprocess!$1:$1048576, $D74, FALSE)), "", HLOOKUP(O$1,q_preprocess!$1:$1048576, $D74, FALSE))</f>
        <v>3064795</v>
      </c>
      <c r="P74">
        <f>IF(ISBLANK(HLOOKUP(P$1, q_preprocess!$1:$1048576, $D74, FALSE)), "", HLOOKUP(P$1,q_preprocess!$1:$1048576, $D74, FALSE))</f>
        <v>7420537.0499453796</v>
      </c>
    </row>
    <row r="75" spans="1:16" x14ac:dyDescent="0.25">
      <c r="A75" s="41">
        <v>39600</v>
      </c>
      <c r="B75">
        <v>2008</v>
      </c>
      <c r="C75">
        <v>2</v>
      </c>
      <c r="D75">
        <v>75</v>
      </c>
      <c r="E75">
        <f>IF(ISBLANK(HLOOKUP(E$1, q_preprocess!$1:$1048576, $D75, FALSE)), "", HLOOKUP(E$1,q_preprocess!$1:$1048576, $D75, FALSE))</f>
        <v>7955173</v>
      </c>
      <c r="F75">
        <f>IF(ISBLANK(HLOOKUP(F$1, q_preprocess!$1:$1048576, $D75, FALSE)), "", HLOOKUP(F$1,q_preprocess!$1:$1048576, $D75, FALSE))</f>
        <v>5273197</v>
      </c>
      <c r="G75">
        <f>IF(ISBLANK(HLOOKUP(G$1, q_preprocess!$1:$1048576, $D75, FALSE)), "", HLOOKUP(G$1,q_preprocess!$1:$1048576, $D75, FALSE))</f>
        <v>816555</v>
      </c>
      <c r="H75">
        <f>IF(ISBLANK(HLOOKUP(H$1, q_preprocess!$1:$1048576, $D75, FALSE)), "", HLOOKUP(H$1,q_preprocess!$1:$1048576, $D75, FALSE))</f>
        <v>1511220</v>
      </c>
      <c r="I75">
        <f>IF(ISBLANK(HLOOKUP(I$1, q_preprocess!$1:$1048576, $D75, FALSE)), "", HLOOKUP(I$1,q_preprocess!$1:$1048576, $D75, FALSE))</f>
        <v>1230270</v>
      </c>
      <c r="J75">
        <f>IF(ISBLANK(HLOOKUP(J$1, q_preprocess!$1:$1048576, $D75, FALSE)), "", HLOOKUP(J$1,q_preprocess!$1:$1048576, $D75, FALSE))</f>
        <v>280950</v>
      </c>
      <c r="K75">
        <f>IF(ISBLANK(HLOOKUP(K$1, q_preprocess!$1:$1048576, $D75, FALSE)), "", HLOOKUP(K$1,q_preprocess!$1:$1048576, $D75, FALSE))</f>
        <v>2909900</v>
      </c>
      <c r="L75">
        <f>IF(ISBLANK(HLOOKUP(L$1, q_preprocess!$1:$1048576, $D75, FALSE)), "", HLOOKUP(L$1,q_preprocess!$1:$1048576, $D75, FALSE))</f>
        <v>2555700</v>
      </c>
      <c r="M75">
        <f>IF(ISBLANK(HLOOKUP(M$1, q_preprocess!$1:$1048576, $D75, FALSE)), "", HLOOKUP(M$1,q_preprocess!$1:$1048576, $D75, FALSE))</f>
        <v>2255177</v>
      </c>
      <c r="N75">
        <f>IF(ISBLANK(HLOOKUP(N$1, q_preprocess!$1:$1048576, $D75, FALSE)), "", HLOOKUP(N$1,q_preprocess!$1:$1048576, $D75, FALSE))</f>
        <v>1487491</v>
      </c>
      <c r="O75">
        <f>IF(ISBLANK(HLOOKUP(O$1, q_preprocess!$1:$1048576, $D75, FALSE)), "", HLOOKUP(O$1,q_preprocess!$1:$1048576, $D75, FALSE))</f>
        <v>3475050</v>
      </c>
      <c r="P75">
        <f>IF(ISBLANK(HLOOKUP(P$1, q_preprocess!$1:$1048576, $D75, FALSE)), "", HLOOKUP(P$1,q_preprocess!$1:$1048576, $D75, FALSE))</f>
        <v>7572573.7651152201</v>
      </c>
    </row>
    <row r="76" spans="1:16" x14ac:dyDescent="0.25">
      <c r="A76" s="41">
        <v>39692</v>
      </c>
      <c r="B76">
        <v>2008</v>
      </c>
      <c r="C76">
        <v>3</v>
      </c>
      <c r="D76">
        <v>76</v>
      </c>
      <c r="E76">
        <f>IF(ISBLANK(HLOOKUP(E$1, q_preprocess!$1:$1048576, $D76, FALSE)), "", HLOOKUP(E$1,q_preprocess!$1:$1048576, $D76, FALSE))</f>
        <v>7678219</v>
      </c>
      <c r="F76">
        <f>IF(ISBLANK(HLOOKUP(F$1, q_preprocess!$1:$1048576, $D76, FALSE)), "", HLOOKUP(F$1,q_preprocess!$1:$1048576, $D76, FALSE))</f>
        <v>5160364</v>
      </c>
      <c r="G76">
        <f>IF(ISBLANK(HLOOKUP(G$1, q_preprocess!$1:$1048576, $D76, FALSE)), "", HLOOKUP(G$1,q_preprocess!$1:$1048576, $D76, FALSE))</f>
        <v>863703</v>
      </c>
      <c r="H76">
        <f>IF(ISBLANK(HLOOKUP(H$1, q_preprocess!$1:$1048576, $D76, FALSE)), "", HLOOKUP(H$1,q_preprocess!$1:$1048576, $D76, FALSE))</f>
        <v>1704170</v>
      </c>
      <c r="I76">
        <f>IF(ISBLANK(HLOOKUP(I$1, q_preprocess!$1:$1048576, $D76, FALSE)), "", HLOOKUP(I$1,q_preprocess!$1:$1048576, $D76, FALSE))</f>
        <v>1134275</v>
      </c>
      <c r="J76">
        <f>IF(ISBLANK(HLOOKUP(J$1, q_preprocess!$1:$1048576, $D76, FALSE)), "", HLOOKUP(J$1,q_preprocess!$1:$1048576, $D76, FALSE))</f>
        <v>569895</v>
      </c>
      <c r="K76">
        <f>IF(ISBLANK(HLOOKUP(K$1, q_preprocess!$1:$1048576, $D76, FALSE)), "", HLOOKUP(K$1,q_preprocess!$1:$1048576, $D76, FALSE))</f>
        <v>2570842</v>
      </c>
      <c r="L76">
        <f>IF(ISBLANK(HLOOKUP(L$1, q_preprocess!$1:$1048576, $D76, FALSE)), "", HLOOKUP(L$1,q_preprocess!$1:$1048576, $D76, FALSE))</f>
        <v>2620860</v>
      </c>
      <c r="M76">
        <f>IF(ISBLANK(HLOOKUP(M$1, q_preprocess!$1:$1048576, $D76, FALSE)), "", HLOOKUP(M$1,q_preprocess!$1:$1048576, $D76, FALSE))</f>
        <v>1947141</v>
      </c>
      <c r="N76">
        <f>IF(ISBLANK(HLOOKUP(N$1, q_preprocess!$1:$1048576, $D76, FALSE)), "", HLOOKUP(N$1,q_preprocess!$1:$1048576, $D76, FALSE))</f>
        <v>1638353</v>
      </c>
      <c r="O76">
        <f>IF(ISBLANK(HLOOKUP(O$1, q_preprocess!$1:$1048576, $D76, FALSE)), "", HLOOKUP(O$1,q_preprocess!$1:$1048576, $D76, FALSE))</f>
        <v>3391199</v>
      </c>
      <c r="P76">
        <f>IF(ISBLANK(HLOOKUP(P$1, q_preprocess!$1:$1048576, $D76, FALSE)), "", HLOOKUP(P$1,q_preprocess!$1:$1048576, $D76, FALSE))</f>
        <v>7658982.4521668497</v>
      </c>
    </row>
    <row r="77" spans="1:16" x14ac:dyDescent="0.25">
      <c r="A77" s="41">
        <v>39783</v>
      </c>
      <c r="B77">
        <v>2008</v>
      </c>
      <c r="C77">
        <v>4</v>
      </c>
      <c r="D77">
        <v>77</v>
      </c>
      <c r="E77">
        <f>IF(ISBLANK(HLOOKUP(E$1, q_preprocess!$1:$1048576, $D77, FALSE)), "", HLOOKUP(E$1,q_preprocess!$1:$1048576, $D77, FALSE))</f>
        <v>7806556</v>
      </c>
      <c r="F77">
        <f>IF(ISBLANK(HLOOKUP(F$1, q_preprocess!$1:$1048576, $D77, FALSE)), "", HLOOKUP(F$1,q_preprocess!$1:$1048576, $D77, FALSE))</f>
        <v>5978967</v>
      </c>
      <c r="G77">
        <f>IF(ISBLANK(HLOOKUP(G$1, q_preprocess!$1:$1048576, $D77, FALSE)), "", HLOOKUP(G$1,q_preprocess!$1:$1048576, $D77, FALSE))</f>
        <v>939998</v>
      </c>
      <c r="H77">
        <f>IF(ISBLANK(HLOOKUP(H$1, q_preprocess!$1:$1048576, $D77, FALSE)), "", HLOOKUP(H$1,q_preprocess!$1:$1048576, $D77, FALSE))</f>
        <v>1011584</v>
      </c>
      <c r="I77">
        <f>IF(ISBLANK(HLOOKUP(I$1, q_preprocess!$1:$1048576, $D77, FALSE)), "", HLOOKUP(I$1,q_preprocess!$1:$1048576, $D77, FALSE))</f>
        <v>1703430</v>
      </c>
      <c r="J77">
        <f>IF(ISBLANK(HLOOKUP(J$1, q_preprocess!$1:$1048576, $D77, FALSE)), "", HLOOKUP(J$1,q_preprocess!$1:$1048576, $D77, FALSE))</f>
        <v>-691846</v>
      </c>
      <c r="K77">
        <f>IF(ISBLANK(HLOOKUP(K$1, q_preprocess!$1:$1048576, $D77, FALSE)), "", HLOOKUP(K$1,q_preprocess!$1:$1048576, $D77, FALSE))</f>
        <v>2326814</v>
      </c>
      <c r="L77">
        <f>IF(ISBLANK(HLOOKUP(L$1, q_preprocess!$1:$1048576, $D77, FALSE)), "", HLOOKUP(L$1,q_preprocess!$1:$1048576, $D77, FALSE))</f>
        <v>2450808</v>
      </c>
      <c r="M77">
        <f>IF(ISBLANK(HLOOKUP(M$1, q_preprocess!$1:$1048576, $D77, FALSE)), "", HLOOKUP(M$1,q_preprocess!$1:$1048576, $D77, FALSE))</f>
        <v>1878995</v>
      </c>
      <c r="N77">
        <f>IF(ISBLANK(HLOOKUP(N$1, q_preprocess!$1:$1048576, $D77, FALSE)), "", HLOOKUP(N$1,q_preprocess!$1:$1048576, $D77, FALSE))</f>
        <v>1715524</v>
      </c>
      <c r="O77">
        <f>IF(ISBLANK(HLOOKUP(O$1, q_preprocess!$1:$1048576, $D77, FALSE)), "", HLOOKUP(O$1,q_preprocess!$1:$1048576, $D77, FALSE))</f>
        <v>3360797</v>
      </c>
      <c r="P77">
        <f>IF(ISBLANK(HLOOKUP(P$1, q_preprocess!$1:$1048576, $D77, FALSE)), "", HLOOKUP(P$1,q_preprocess!$1:$1048576, $D77, FALSE))</f>
        <v>7589388.5228719804</v>
      </c>
    </row>
    <row r="78" spans="1:16" x14ac:dyDescent="0.25">
      <c r="A78" s="41">
        <v>39873</v>
      </c>
      <c r="B78">
        <v>2009</v>
      </c>
      <c r="C78">
        <v>1</v>
      </c>
      <c r="D78">
        <v>78</v>
      </c>
      <c r="E78">
        <f>IF(ISBLANK(HLOOKUP(E$1, q_preprocess!$1:$1048576, $D78, FALSE)), "", HLOOKUP(E$1,q_preprocess!$1:$1048576, $D78, FALSE))</f>
        <v>7039510</v>
      </c>
      <c r="F78">
        <f>IF(ISBLANK(HLOOKUP(F$1, q_preprocess!$1:$1048576, $D78, FALSE)), "", HLOOKUP(F$1,q_preprocess!$1:$1048576, $D78, FALSE))</f>
        <v>5193106</v>
      </c>
      <c r="G78">
        <f>IF(ISBLANK(HLOOKUP(G$1, q_preprocess!$1:$1048576, $D78, FALSE)), "", HLOOKUP(G$1,q_preprocess!$1:$1048576, $D78, FALSE))</f>
        <v>731154</v>
      </c>
      <c r="H78">
        <f>IF(ISBLANK(HLOOKUP(H$1, q_preprocess!$1:$1048576, $D78, FALSE)), "", HLOOKUP(H$1,q_preprocess!$1:$1048576, $D78, FALSE))</f>
        <v>1100617</v>
      </c>
      <c r="I78">
        <f>IF(ISBLANK(HLOOKUP(I$1, q_preprocess!$1:$1048576, $D78, FALSE)), "", HLOOKUP(I$1,q_preprocess!$1:$1048576, $D78, FALSE))</f>
        <v>1019713</v>
      </c>
      <c r="J78">
        <f>IF(ISBLANK(HLOOKUP(J$1, q_preprocess!$1:$1048576, $D78, FALSE)), "", HLOOKUP(J$1,q_preprocess!$1:$1048576, $D78, FALSE))</f>
        <v>80904</v>
      </c>
      <c r="K78">
        <f>IF(ISBLANK(HLOOKUP(K$1, q_preprocess!$1:$1048576, $D78, FALSE)), "", HLOOKUP(K$1,q_preprocess!$1:$1048576, $D78, FALSE))</f>
        <v>2196413</v>
      </c>
      <c r="L78">
        <f>IF(ISBLANK(HLOOKUP(L$1, q_preprocess!$1:$1048576, $D78, FALSE)), "", HLOOKUP(L$1,q_preprocess!$1:$1048576, $D78, FALSE))</f>
        <v>2181780</v>
      </c>
      <c r="M78">
        <f>IF(ISBLANK(HLOOKUP(M$1, q_preprocess!$1:$1048576, $D78, FALSE)), "", HLOOKUP(M$1,q_preprocess!$1:$1048576, $D78, FALSE))</f>
        <v>1865889</v>
      </c>
      <c r="N78">
        <f>IF(ISBLANK(HLOOKUP(N$1, q_preprocess!$1:$1048576, $D78, FALSE)), "", HLOOKUP(N$1,q_preprocess!$1:$1048576, $D78, FALSE))</f>
        <v>1251156</v>
      </c>
      <c r="O78">
        <f>IF(ISBLANK(HLOOKUP(O$1, q_preprocess!$1:$1048576, $D78, FALSE)), "", HLOOKUP(O$1,q_preprocess!$1:$1048576, $D78, FALSE))</f>
        <v>3182217</v>
      </c>
      <c r="P78">
        <f>IF(ISBLANK(HLOOKUP(P$1, q_preprocess!$1:$1048576, $D78, FALSE)), "", HLOOKUP(P$1,q_preprocess!$1:$1048576, $D78, FALSE))</f>
        <v>7659605.0814868798</v>
      </c>
    </row>
    <row r="79" spans="1:16" x14ac:dyDescent="0.25">
      <c r="A79" s="41">
        <v>39965</v>
      </c>
      <c r="B79">
        <v>2009</v>
      </c>
      <c r="C79">
        <v>2</v>
      </c>
      <c r="D79">
        <v>79</v>
      </c>
      <c r="E79">
        <f>IF(ISBLANK(HLOOKUP(E$1, q_preprocess!$1:$1048576, $D79, FALSE)), "", HLOOKUP(E$1,q_preprocess!$1:$1048576, $D79, FALSE))</f>
        <v>8130167</v>
      </c>
      <c r="F79">
        <f>IF(ISBLANK(HLOOKUP(F$1, q_preprocess!$1:$1048576, $D79, FALSE)), "", HLOOKUP(F$1,q_preprocess!$1:$1048576, $D79, FALSE))</f>
        <v>5420623</v>
      </c>
      <c r="G79">
        <f>IF(ISBLANK(HLOOKUP(G$1, q_preprocess!$1:$1048576, $D79, FALSE)), "", HLOOKUP(G$1,q_preprocess!$1:$1048576, $D79, FALSE))</f>
        <v>860113</v>
      </c>
      <c r="H79">
        <f>IF(ISBLANK(HLOOKUP(H$1, q_preprocess!$1:$1048576, $D79, FALSE)), "", HLOOKUP(H$1,q_preprocess!$1:$1048576, $D79, FALSE))</f>
        <v>1510999</v>
      </c>
      <c r="I79">
        <f>IF(ISBLANK(HLOOKUP(I$1, q_preprocess!$1:$1048576, $D79, FALSE)), "", HLOOKUP(I$1,q_preprocess!$1:$1048576, $D79, FALSE))</f>
        <v>1111710</v>
      </c>
      <c r="J79">
        <f>IF(ISBLANK(HLOOKUP(J$1, q_preprocess!$1:$1048576, $D79, FALSE)), "", HLOOKUP(J$1,q_preprocess!$1:$1048576, $D79, FALSE))</f>
        <v>399289</v>
      </c>
      <c r="K79">
        <f>IF(ISBLANK(HLOOKUP(K$1, q_preprocess!$1:$1048576, $D79, FALSE)), "", HLOOKUP(K$1,q_preprocess!$1:$1048576, $D79, FALSE))</f>
        <v>2364385</v>
      </c>
      <c r="L79">
        <f>IF(ISBLANK(HLOOKUP(L$1, q_preprocess!$1:$1048576, $D79, FALSE)), "", HLOOKUP(L$1,q_preprocess!$1:$1048576, $D79, FALSE))</f>
        <v>2025954</v>
      </c>
      <c r="M79">
        <f>IF(ISBLANK(HLOOKUP(M$1, q_preprocess!$1:$1048576, $D79, FALSE)), "", HLOOKUP(M$1,q_preprocess!$1:$1048576, $D79, FALSE))</f>
        <v>2333000</v>
      </c>
      <c r="N79">
        <f>IF(ISBLANK(HLOOKUP(N$1, q_preprocess!$1:$1048576, $D79, FALSE)), "", HLOOKUP(N$1,q_preprocess!$1:$1048576, $D79, FALSE))</f>
        <v>1567281</v>
      </c>
      <c r="O79">
        <f>IF(ISBLANK(HLOOKUP(O$1, q_preprocess!$1:$1048576, $D79, FALSE)), "", HLOOKUP(O$1,q_preprocess!$1:$1048576, $D79, FALSE))</f>
        <v>3633245</v>
      </c>
      <c r="P79">
        <f>IF(ISBLANK(HLOOKUP(P$1, q_preprocess!$1:$1048576, $D79, FALSE)), "", HLOOKUP(P$1,q_preprocess!$1:$1048576, $D79, FALSE))</f>
        <v>7768814.6929545403</v>
      </c>
    </row>
    <row r="80" spans="1:16" x14ac:dyDescent="0.25">
      <c r="A80" s="41">
        <v>40057</v>
      </c>
      <c r="B80">
        <v>2009</v>
      </c>
      <c r="C80">
        <v>3</v>
      </c>
      <c r="D80">
        <v>80</v>
      </c>
      <c r="E80">
        <f>IF(ISBLANK(HLOOKUP(E$1, q_preprocess!$1:$1048576, $D80, FALSE)), "", HLOOKUP(E$1,q_preprocess!$1:$1048576, $D80, FALSE))</f>
        <v>7956762</v>
      </c>
      <c r="F80">
        <f>IF(ISBLANK(HLOOKUP(F$1, q_preprocess!$1:$1048576, $D80, FALSE)), "", HLOOKUP(F$1,q_preprocess!$1:$1048576, $D80, FALSE))</f>
        <v>5359068</v>
      </c>
      <c r="G80">
        <f>IF(ISBLANK(HLOOKUP(G$1, q_preprocess!$1:$1048576, $D80, FALSE)), "", HLOOKUP(G$1,q_preprocess!$1:$1048576, $D80, FALSE))</f>
        <v>888242</v>
      </c>
      <c r="H80">
        <f>IF(ISBLANK(HLOOKUP(H$1, q_preprocess!$1:$1048576, $D80, FALSE)), "", HLOOKUP(H$1,q_preprocess!$1:$1048576, $D80, FALSE))</f>
        <v>1538859</v>
      </c>
      <c r="I80">
        <f>IF(ISBLANK(HLOOKUP(I$1, q_preprocess!$1:$1048576, $D80, FALSE)), "", HLOOKUP(I$1,q_preprocess!$1:$1048576, $D80, FALSE))</f>
        <v>1110505</v>
      </c>
      <c r="J80">
        <f>IF(ISBLANK(HLOOKUP(J$1, q_preprocess!$1:$1048576, $D80, FALSE)), "", HLOOKUP(J$1,q_preprocess!$1:$1048576, $D80, FALSE))</f>
        <v>428354</v>
      </c>
      <c r="K80">
        <f>IF(ISBLANK(HLOOKUP(K$1, q_preprocess!$1:$1048576, $D80, FALSE)), "", HLOOKUP(K$1,q_preprocess!$1:$1048576, $D80, FALSE))</f>
        <v>2389510</v>
      </c>
      <c r="L80">
        <f>IF(ISBLANK(HLOOKUP(L$1, q_preprocess!$1:$1048576, $D80, FALSE)), "", HLOOKUP(L$1,q_preprocess!$1:$1048576, $D80, FALSE))</f>
        <v>2218917</v>
      </c>
      <c r="M80">
        <f>IF(ISBLANK(HLOOKUP(M$1, q_preprocess!$1:$1048576, $D80, FALSE)), "", HLOOKUP(M$1,q_preprocess!$1:$1048576, $D80, FALSE))</f>
        <v>1957363</v>
      </c>
      <c r="N80">
        <f>IF(ISBLANK(HLOOKUP(N$1, q_preprocess!$1:$1048576, $D80, FALSE)), "", HLOOKUP(N$1,q_preprocess!$1:$1048576, $D80, FALSE))</f>
        <v>1751157</v>
      </c>
      <c r="O80">
        <f>IF(ISBLANK(HLOOKUP(O$1, q_preprocess!$1:$1048576, $D80, FALSE)), "", HLOOKUP(O$1,q_preprocess!$1:$1048576, $D80, FALSE))</f>
        <v>3571266</v>
      </c>
      <c r="P80">
        <f>IF(ISBLANK(HLOOKUP(P$1, q_preprocess!$1:$1048576, $D80, FALSE)), "", HLOOKUP(P$1,q_preprocess!$1:$1048576, $D80, FALSE))</f>
        <v>7920339.94254498</v>
      </c>
    </row>
    <row r="81" spans="1:16" x14ac:dyDescent="0.25">
      <c r="A81" s="41">
        <v>40148</v>
      </c>
      <c r="B81">
        <v>2009</v>
      </c>
      <c r="C81">
        <v>4</v>
      </c>
      <c r="D81">
        <v>81</v>
      </c>
      <c r="E81">
        <f>IF(ISBLANK(HLOOKUP(E$1, q_preprocess!$1:$1048576, $D81, FALSE)), "", HLOOKUP(E$1,q_preprocess!$1:$1048576, $D81, FALSE))</f>
        <v>8167814</v>
      </c>
      <c r="F81">
        <f>IF(ISBLANK(HLOOKUP(F$1, q_preprocess!$1:$1048576, $D81, FALSE)), "", HLOOKUP(F$1,q_preprocess!$1:$1048576, $D81, FALSE))</f>
        <v>6262632</v>
      </c>
      <c r="G81">
        <f>IF(ISBLANK(HLOOKUP(G$1, q_preprocess!$1:$1048576, $D81, FALSE)), "", HLOOKUP(G$1,q_preprocess!$1:$1048576, $D81, FALSE))</f>
        <v>976470</v>
      </c>
      <c r="H81">
        <f>IF(ISBLANK(HLOOKUP(H$1, q_preprocess!$1:$1048576, $D81, FALSE)), "", HLOOKUP(H$1,q_preprocess!$1:$1048576, $D81, FALSE))</f>
        <v>1160318</v>
      </c>
      <c r="I81">
        <f>IF(ISBLANK(HLOOKUP(I$1, q_preprocess!$1:$1048576, $D81, FALSE)), "", HLOOKUP(I$1,q_preprocess!$1:$1048576, $D81, FALSE))</f>
        <v>1925533</v>
      </c>
      <c r="J81">
        <f>IF(ISBLANK(HLOOKUP(J$1, q_preprocess!$1:$1048576, $D81, FALSE)), "", HLOOKUP(J$1,q_preprocess!$1:$1048576, $D81, FALSE))</f>
        <v>-765215</v>
      </c>
      <c r="K81">
        <f>IF(ISBLANK(HLOOKUP(K$1, q_preprocess!$1:$1048576, $D81, FALSE)), "", HLOOKUP(K$1,q_preprocess!$1:$1048576, $D81, FALSE))</f>
        <v>2379184</v>
      </c>
      <c r="L81">
        <f>IF(ISBLANK(HLOOKUP(L$1, q_preprocess!$1:$1048576, $D81, FALSE)), "", HLOOKUP(L$1,q_preprocess!$1:$1048576, $D81, FALSE))</f>
        <v>2610789</v>
      </c>
      <c r="M81">
        <f>IF(ISBLANK(HLOOKUP(M$1, q_preprocess!$1:$1048576, $D81, FALSE)), "", HLOOKUP(M$1,q_preprocess!$1:$1048576, $D81, FALSE))</f>
        <v>1834433</v>
      </c>
      <c r="N81">
        <f>IF(ISBLANK(HLOOKUP(N$1, q_preprocess!$1:$1048576, $D81, FALSE)), "", HLOOKUP(N$1,q_preprocess!$1:$1048576, $D81, FALSE))</f>
        <v>1839540</v>
      </c>
      <c r="O81">
        <f>IF(ISBLANK(HLOOKUP(O$1, q_preprocess!$1:$1048576, $D81, FALSE)), "", HLOOKUP(O$1,q_preprocess!$1:$1048576, $D81, FALSE))</f>
        <v>3562202</v>
      </c>
      <c r="P81">
        <f>IF(ISBLANK(HLOOKUP(P$1, q_preprocess!$1:$1048576, $D81, FALSE)), "", HLOOKUP(P$1,q_preprocess!$1:$1048576, $D81, FALSE))</f>
        <v>7910521.53556496</v>
      </c>
    </row>
    <row r="82" spans="1:16" x14ac:dyDescent="0.25">
      <c r="A82" s="41">
        <v>40238</v>
      </c>
      <c r="B82">
        <v>2010</v>
      </c>
      <c r="C82">
        <v>1</v>
      </c>
      <c r="D82">
        <v>82</v>
      </c>
      <c r="E82">
        <f>IF(ISBLANK(HLOOKUP(E$1, q_preprocess!$1:$1048576, $D82, FALSE)), "", HLOOKUP(E$1,q_preprocess!$1:$1048576, $D82, FALSE))</f>
        <v>7266227</v>
      </c>
      <c r="F82">
        <f>IF(ISBLANK(HLOOKUP(F$1, q_preprocess!$1:$1048576, $D82, FALSE)), "", HLOOKUP(F$1,q_preprocess!$1:$1048576, $D82, FALSE))</f>
        <v>5365595</v>
      </c>
      <c r="G82">
        <f>IF(ISBLANK(HLOOKUP(G$1, q_preprocess!$1:$1048576, $D82, FALSE)), "", HLOOKUP(G$1,q_preprocess!$1:$1048576, $D82, FALSE))</f>
        <v>756909</v>
      </c>
      <c r="H82">
        <f>IF(ISBLANK(HLOOKUP(H$1, q_preprocess!$1:$1048576, $D82, FALSE)), "", HLOOKUP(H$1,q_preprocess!$1:$1048576, $D82, FALSE))</f>
        <v>1020999</v>
      </c>
      <c r="I82">
        <f>IF(ISBLANK(HLOOKUP(I$1, q_preprocess!$1:$1048576, $D82, FALSE)), "", HLOOKUP(I$1,q_preprocess!$1:$1048576, $D82, FALSE))</f>
        <v>1066225</v>
      </c>
      <c r="J82">
        <f>IF(ISBLANK(HLOOKUP(J$1, q_preprocess!$1:$1048576, $D82, FALSE)), "", HLOOKUP(J$1,q_preprocess!$1:$1048576, $D82, FALSE))</f>
        <v>-45226</v>
      </c>
      <c r="K82">
        <f>IF(ISBLANK(HLOOKUP(K$1, q_preprocess!$1:$1048576, $D82, FALSE)), "", HLOOKUP(K$1,q_preprocess!$1:$1048576, $D82, FALSE))</f>
        <v>2497239</v>
      </c>
      <c r="L82">
        <f>IF(ISBLANK(HLOOKUP(L$1, q_preprocess!$1:$1048576, $D82, FALSE)), "", HLOOKUP(L$1,q_preprocess!$1:$1048576, $D82, FALSE))</f>
        <v>2374514</v>
      </c>
      <c r="M82">
        <f>IF(ISBLANK(HLOOKUP(M$1, q_preprocess!$1:$1048576, $D82, FALSE)), "", HLOOKUP(M$1,q_preprocess!$1:$1048576, $D82, FALSE))</f>
        <v>1897532</v>
      </c>
      <c r="N82">
        <f>IF(ISBLANK(HLOOKUP(N$1, q_preprocess!$1:$1048576, $D82, FALSE)), "", HLOOKUP(N$1,q_preprocess!$1:$1048576, $D82, FALSE))</f>
        <v>1314731</v>
      </c>
      <c r="O82">
        <f>IF(ISBLANK(HLOOKUP(O$1, q_preprocess!$1:$1048576, $D82, FALSE)), "", HLOOKUP(O$1,q_preprocess!$1:$1048576, $D82, FALSE))</f>
        <v>3358248</v>
      </c>
      <c r="P82">
        <f>IF(ISBLANK(HLOOKUP(P$1, q_preprocess!$1:$1048576, $D82, FALSE)), "", HLOOKUP(P$1,q_preprocess!$1:$1048576, $D82, FALSE))</f>
        <v>7911839.7956858203</v>
      </c>
    </row>
    <row r="83" spans="1:16" x14ac:dyDescent="0.25">
      <c r="A83" s="41">
        <v>40330</v>
      </c>
      <c r="B83">
        <v>2010</v>
      </c>
      <c r="C83">
        <v>2</v>
      </c>
      <c r="D83">
        <v>83</v>
      </c>
      <c r="E83">
        <f>IF(ISBLANK(HLOOKUP(E$1, q_preprocess!$1:$1048576, $D83, FALSE)), "", HLOOKUP(E$1,q_preprocess!$1:$1048576, $D83, FALSE))</f>
        <v>8437640</v>
      </c>
      <c r="F83">
        <f>IF(ISBLANK(HLOOKUP(F$1, q_preprocess!$1:$1048576, $D83, FALSE)), "", HLOOKUP(F$1,q_preprocess!$1:$1048576, $D83, FALSE))</f>
        <v>5636744</v>
      </c>
      <c r="G83">
        <f>IF(ISBLANK(HLOOKUP(G$1, q_preprocess!$1:$1048576, $D83, FALSE)), "", HLOOKUP(G$1,q_preprocess!$1:$1048576, $D83, FALSE))</f>
        <v>876206</v>
      </c>
      <c r="H83">
        <f>IF(ISBLANK(HLOOKUP(H$1, q_preprocess!$1:$1048576, $D83, FALSE)), "", HLOOKUP(H$1,q_preprocess!$1:$1048576, $D83, FALSE))</f>
        <v>1692501</v>
      </c>
      <c r="I83">
        <f>IF(ISBLANK(HLOOKUP(I$1, q_preprocess!$1:$1048576, $D83, FALSE)), "", HLOOKUP(I$1,q_preprocess!$1:$1048576, $D83, FALSE))</f>
        <v>1184248</v>
      </c>
      <c r="J83">
        <f>IF(ISBLANK(HLOOKUP(J$1, q_preprocess!$1:$1048576, $D83, FALSE)), "", HLOOKUP(J$1,q_preprocess!$1:$1048576, $D83, FALSE))</f>
        <v>508253</v>
      </c>
      <c r="K83">
        <f>IF(ISBLANK(HLOOKUP(K$1, q_preprocess!$1:$1048576, $D83, FALSE)), "", HLOOKUP(K$1,q_preprocess!$1:$1048576, $D83, FALSE))</f>
        <v>2587874</v>
      </c>
      <c r="L83">
        <f>IF(ISBLANK(HLOOKUP(L$1, q_preprocess!$1:$1048576, $D83, FALSE)), "", HLOOKUP(L$1,q_preprocess!$1:$1048576, $D83, FALSE))</f>
        <v>2355684</v>
      </c>
      <c r="M83">
        <f>IF(ISBLANK(HLOOKUP(M$1, q_preprocess!$1:$1048576, $D83, FALSE)), "", HLOOKUP(M$1,q_preprocess!$1:$1048576, $D83, FALSE))</f>
        <v>2338450</v>
      </c>
      <c r="N83">
        <f>IF(ISBLANK(HLOOKUP(N$1, q_preprocess!$1:$1048576, $D83, FALSE)), "", HLOOKUP(N$1,q_preprocess!$1:$1048576, $D83, FALSE))</f>
        <v>1647294</v>
      </c>
      <c r="O83">
        <f>IF(ISBLANK(HLOOKUP(O$1, q_preprocess!$1:$1048576, $D83, FALSE)), "", HLOOKUP(O$1,q_preprocess!$1:$1048576, $D83, FALSE))</f>
        <v>3807986</v>
      </c>
      <c r="P83">
        <f>IF(ISBLANK(HLOOKUP(P$1, q_preprocess!$1:$1048576, $D83, FALSE)), "", HLOOKUP(P$1,q_preprocess!$1:$1048576, $D83, FALSE))</f>
        <v>8100177.0750491098</v>
      </c>
    </row>
    <row r="84" spans="1:16" x14ac:dyDescent="0.25">
      <c r="A84" s="41">
        <v>40422</v>
      </c>
      <c r="B84">
        <v>2010</v>
      </c>
      <c r="C84">
        <v>3</v>
      </c>
      <c r="D84">
        <v>84</v>
      </c>
      <c r="E84">
        <f>IF(ISBLANK(HLOOKUP(E$1, q_preprocess!$1:$1048576, $D84, FALSE)), "", HLOOKUP(E$1,q_preprocess!$1:$1048576, $D84, FALSE))</f>
        <v>8251995</v>
      </c>
      <c r="F84">
        <f>IF(ISBLANK(HLOOKUP(F$1, q_preprocess!$1:$1048576, $D84, FALSE)), "", HLOOKUP(F$1,q_preprocess!$1:$1048576, $D84, FALSE))</f>
        <v>5546355</v>
      </c>
      <c r="G84">
        <f>IF(ISBLANK(HLOOKUP(G$1, q_preprocess!$1:$1048576, $D84, FALSE)), "", HLOOKUP(G$1,q_preprocess!$1:$1048576, $D84, FALSE))</f>
        <v>926383</v>
      </c>
      <c r="H84">
        <f>IF(ISBLANK(HLOOKUP(H$1, q_preprocess!$1:$1048576, $D84, FALSE)), "", HLOOKUP(H$1,q_preprocess!$1:$1048576, $D84, FALSE))</f>
        <v>1554595</v>
      </c>
      <c r="I84">
        <f>IF(ISBLANK(HLOOKUP(I$1, q_preprocess!$1:$1048576, $D84, FALSE)), "", HLOOKUP(I$1,q_preprocess!$1:$1048576, $D84, FALSE))</f>
        <v>1238874</v>
      </c>
      <c r="J84">
        <f>IF(ISBLANK(HLOOKUP(J$1, q_preprocess!$1:$1048576, $D84, FALSE)), "", HLOOKUP(J$1,q_preprocess!$1:$1048576, $D84, FALSE))</f>
        <v>315721</v>
      </c>
      <c r="K84">
        <f>IF(ISBLANK(HLOOKUP(K$1, q_preprocess!$1:$1048576, $D84, FALSE)), "", HLOOKUP(K$1,q_preprocess!$1:$1048576, $D84, FALSE))</f>
        <v>2620283</v>
      </c>
      <c r="L84">
        <f>IF(ISBLANK(HLOOKUP(L$1, q_preprocess!$1:$1048576, $D84, FALSE)), "", HLOOKUP(L$1,q_preprocess!$1:$1048576, $D84, FALSE))</f>
        <v>2395622</v>
      </c>
      <c r="M84">
        <f>IF(ISBLANK(HLOOKUP(M$1, q_preprocess!$1:$1048576, $D84, FALSE)), "", HLOOKUP(M$1,q_preprocess!$1:$1048576, $D84, FALSE))</f>
        <v>1956019</v>
      </c>
      <c r="N84">
        <f>IF(ISBLANK(HLOOKUP(N$1, q_preprocess!$1:$1048576, $D84, FALSE)), "", HLOOKUP(N$1,q_preprocess!$1:$1048576, $D84, FALSE))</f>
        <v>1793779</v>
      </c>
      <c r="O84">
        <f>IF(ISBLANK(HLOOKUP(O$1, q_preprocess!$1:$1048576, $D84, FALSE)), "", HLOOKUP(O$1,q_preprocess!$1:$1048576, $D84, FALSE))</f>
        <v>3730567</v>
      </c>
      <c r="P84">
        <f>IF(ISBLANK(HLOOKUP(P$1, q_preprocess!$1:$1048576, $D84, FALSE)), "", HLOOKUP(P$1,q_preprocess!$1:$1048576, $D84, FALSE))</f>
        <v>8210736.8616120098</v>
      </c>
    </row>
    <row r="85" spans="1:16" x14ac:dyDescent="0.25">
      <c r="A85" s="41">
        <v>40513</v>
      </c>
      <c r="B85">
        <v>2010</v>
      </c>
      <c r="C85">
        <v>4</v>
      </c>
      <c r="D85">
        <v>85</v>
      </c>
      <c r="E85">
        <f>IF(ISBLANK(HLOOKUP(E$1, q_preprocess!$1:$1048576, $D85, FALSE)), "", HLOOKUP(E$1,q_preprocess!$1:$1048576, $D85, FALSE))</f>
        <v>8629817</v>
      </c>
      <c r="F85">
        <f>IF(ISBLANK(HLOOKUP(F$1, q_preprocess!$1:$1048576, $D85, FALSE)), "", HLOOKUP(F$1,q_preprocess!$1:$1048576, $D85, FALSE))</f>
        <v>6571174</v>
      </c>
      <c r="G85">
        <f>IF(ISBLANK(HLOOKUP(G$1, q_preprocess!$1:$1048576, $D85, FALSE)), "", HLOOKUP(G$1,q_preprocess!$1:$1048576, $D85, FALSE))</f>
        <v>1002535</v>
      </c>
      <c r="H85">
        <f>IF(ISBLANK(HLOOKUP(H$1, q_preprocess!$1:$1048576, $D85, FALSE)), "", HLOOKUP(H$1,q_preprocess!$1:$1048576, $D85, FALSE))</f>
        <v>1422262</v>
      </c>
      <c r="I85">
        <f>IF(ISBLANK(HLOOKUP(I$1, q_preprocess!$1:$1048576, $D85, FALSE)), "", HLOOKUP(I$1,q_preprocess!$1:$1048576, $D85, FALSE))</f>
        <v>2063803</v>
      </c>
      <c r="J85">
        <f>IF(ISBLANK(HLOOKUP(J$1, q_preprocess!$1:$1048576, $D85, FALSE)), "", HLOOKUP(J$1,q_preprocess!$1:$1048576, $D85, FALSE))</f>
        <v>-641541</v>
      </c>
      <c r="K85">
        <f>IF(ISBLANK(HLOOKUP(K$1, q_preprocess!$1:$1048576, $D85, FALSE)), "", HLOOKUP(K$1,q_preprocess!$1:$1048576, $D85, FALSE))</f>
        <v>2543296</v>
      </c>
      <c r="L85">
        <f>IF(ISBLANK(HLOOKUP(L$1, q_preprocess!$1:$1048576, $D85, FALSE)), "", HLOOKUP(L$1,q_preprocess!$1:$1048576, $D85, FALSE))</f>
        <v>2909450</v>
      </c>
      <c r="M85">
        <f>IF(ISBLANK(HLOOKUP(M$1, q_preprocess!$1:$1048576, $D85, FALSE)), "", HLOOKUP(M$1,q_preprocess!$1:$1048576, $D85, FALSE))</f>
        <v>1903930</v>
      </c>
      <c r="N85">
        <f>IF(ISBLANK(HLOOKUP(N$1, q_preprocess!$1:$1048576, $D85, FALSE)), "", HLOOKUP(N$1,q_preprocess!$1:$1048576, $D85, FALSE))</f>
        <v>1870589</v>
      </c>
      <c r="O85">
        <f>IF(ISBLANK(HLOOKUP(O$1, q_preprocess!$1:$1048576, $D85, FALSE)), "", HLOOKUP(O$1,q_preprocess!$1:$1048576, $D85, FALSE))</f>
        <v>3766290</v>
      </c>
      <c r="P85">
        <f>IF(ISBLANK(HLOOKUP(P$1, q_preprocess!$1:$1048576, $D85, FALSE)), "", HLOOKUP(P$1,q_preprocess!$1:$1048576, $D85, FALSE))</f>
        <v>8320603.2929999698</v>
      </c>
    </row>
    <row r="86" spans="1:16" x14ac:dyDescent="0.25">
      <c r="A86" s="41">
        <v>40603</v>
      </c>
      <c r="B86">
        <v>2011</v>
      </c>
      <c r="C86">
        <v>1</v>
      </c>
      <c r="D86">
        <v>86</v>
      </c>
      <c r="E86">
        <f>IF(ISBLANK(HLOOKUP(E$1, q_preprocess!$1:$1048576, $D86, FALSE)), "", HLOOKUP(E$1,q_preprocess!$1:$1048576, $D86, FALSE))</f>
        <v>7715275</v>
      </c>
      <c r="F86">
        <f>IF(ISBLANK(HLOOKUP(F$1, q_preprocess!$1:$1048576, $D86, FALSE)), "", HLOOKUP(F$1,q_preprocess!$1:$1048576, $D86, FALSE))</f>
        <v>5691290</v>
      </c>
      <c r="G86">
        <f>IF(ISBLANK(HLOOKUP(G$1, q_preprocess!$1:$1048576, $D86, FALSE)), "", HLOOKUP(G$1,q_preprocess!$1:$1048576, $D86, FALSE))</f>
        <v>794379</v>
      </c>
      <c r="H86">
        <f>IF(ISBLANK(HLOOKUP(H$1, q_preprocess!$1:$1048576, $D86, FALSE)), "", HLOOKUP(H$1,q_preprocess!$1:$1048576, $D86, FALSE))</f>
        <v>1552280</v>
      </c>
      <c r="I86">
        <f>IF(ISBLANK(HLOOKUP(I$1, q_preprocess!$1:$1048576, $D86, FALSE)), "", HLOOKUP(I$1,q_preprocess!$1:$1048576, $D86, FALSE))</f>
        <v>1235817</v>
      </c>
      <c r="J86">
        <f>IF(ISBLANK(HLOOKUP(J$1, q_preprocess!$1:$1048576, $D86, FALSE)), "", HLOOKUP(J$1,q_preprocess!$1:$1048576, $D86, FALSE))</f>
        <v>316463</v>
      </c>
      <c r="K86">
        <f>IF(ISBLANK(HLOOKUP(K$1, q_preprocess!$1:$1048576, $D86, FALSE)), "", HLOOKUP(K$1,q_preprocess!$1:$1048576, $D86, FALSE))</f>
        <v>2507218</v>
      </c>
      <c r="L86">
        <f>IF(ISBLANK(HLOOKUP(L$1, q_preprocess!$1:$1048576, $D86, FALSE)), "", HLOOKUP(L$1,q_preprocess!$1:$1048576, $D86, FALSE))</f>
        <v>2829893</v>
      </c>
      <c r="M86">
        <f>IF(ISBLANK(HLOOKUP(M$1, q_preprocess!$1:$1048576, $D86, FALSE)), "", HLOOKUP(M$1,q_preprocess!$1:$1048576, $D86, FALSE))</f>
        <v>2005246</v>
      </c>
      <c r="N86">
        <f>IF(ISBLANK(HLOOKUP(N$1, q_preprocess!$1:$1048576, $D86, FALSE)), "", HLOOKUP(N$1,q_preprocess!$1:$1048576, $D86, FALSE))</f>
        <v>1386199</v>
      </c>
      <c r="O86">
        <f>IF(ISBLANK(HLOOKUP(O$1, q_preprocess!$1:$1048576, $D86, FALSE)), "", HLOOKUP(O$1,q_preprocess!$1:$1048576, $D86, FALSE))</f>
        <v>3512787</v>
      </c>
      <c r="P86">
        <f>IF(ISBLANK(HLOOKUP(P$1, q_preprocess!$1:$1048576, $D86, FALSE)), "", HLOOKUP(P$1,q_preprocess!$1:$1048576, $D86, FALSE))</f>
        <v>8396072.1257703099</v>
      </c>
    </row>
    <row r="87" spans="1:16" x14ac:dyDescent="0.25">
      <c r="A87" s="41">
        <v>40695</v>
      </c>
      <c r="B87">
        <v>2011</v>
      </c>
      <c r="C87">
        <v>2</v>
      </c>
      <c r="D87">
        <v>87</v>
      </c>
      <c r="E87">
        <f>IF(ISBLANK(HLOOKUP(E$1, q_preprocess!$1:$1048576, $D87, FALSE)), "", HLOOKUP(E$1,q_preprocess!$1:$1048576, $D87, FALSE))</f>
        <v>8796981</v>
      </c>
      <c r="F87">
        <f>IF(ISBLANK(HLOOKUP(F$1, q_preprocess!$1:$1048576, $D87, FALSE)), "", HLOOKUP(F$1,q_preprocess!$1:$1048576, $D87, FALSE))</f>
        <v>5871761</v>
      </c>
      <c r="G87">
        <f>IF(ISBLANK(HLOOKUP(G$1, q_preprocess!$1:$1048576, $D87, FALSE)), "", HLOOKUP(G$1,q_preprocess!$1:$1048576, $D87, FALSE))</f>
        <v>954103</v>
      </c>
      <c r="H87">
        <f>IF(ISBLANK(HLOOKUP(H$1, q_preprocess!$1:$1048576, $D87, FALSE)), "", HLOOKUP(H$1,q_preprocess!$1:$1048576, $D87, FALSE))</f>
        <v>1885852</v>
      </c>
      <c r="I87">
        <f>IF(ISBLANK(HLOOKUP(I$1, q_preprocess!$1:$1048576, $D87, FALSE)), "", HLOOKUP(I$1,q_preprocess!$1:$1048576, $D87, FALSE))</f>
        <v>1426153</v>
      </c>
      <c r="J87">
        <f>IF(ISBLANK(HLOOKUP(J$1, q_preprocess!$1:$1048576, $D87, FALSE)), "", HLOOKUP(J$1,q_preprocess!$1:$1048576, $D87, FALSE))</f>
        <v>459699</v>
      </c>
      <c r="K87">
        <f>IF(ISBLANK(HLOOKUP(K$1, q_preprocess!$1:$1048576, $D87, FALSE)), "", HLOOKUP(K$1,q_preprocess!$1:$1048576, $D87, FALSE))</f>
        <v>2718771</v>
      </c>
      <c r="L87">
        <f>IF(ISBLANK(HLOOKUP(L$1, q_preprocess!$1:$1048576, $D87, FALSE)), "", HLOOKUP(L$1,q_preprocess!$1:$1048576, $D87, FALSE))</f>
        <v>2633506</v>
      </c>
      <c r="M87">
        <f>IF(ISBLANK(HLOOKUP(M$1, q_preprocess!$1:$1048576, $D87, FALSE)), "", HLOOKUP(M$1,q_preprocess!$1:$1048576, $D87, FALSE))</f>
        <v>2379863</v>
      </c>
      <c r="N87">
        <f>IF(ISBLANK(HLOOKUP(N$1, q_preprocess!$1:$1048576, $D87, FALSE)), "", HLOOKUP(N$1,q_preprocess!$1:$1048576, $D87, FALSE))</f>
        <v>1710041</v>
      </c>
      <c r="O87">
        <f>IF(ISBLANK(HLOOKUP(O$1, q_preprocess!$1:$1048576, $D87, FALSE)), "", HLOOKUP(O$1,q_preprocess!$1:$1048576, $D87, FALSE))</f>
        <v>3985609</v>
      </c>
      <c r="P87">
        <f>IF(ISBLANK(HLOOKUP(P$1, q_preprocess!$1:$1048576, $D87, FALSE)), "", HLOOKUP(P$1,q_preprocess!$1:$1048576, $D87, FALSE))</f>
        <v>8487376.0624802709</v>
      </c>
    </row>
    <row r="88" spans="1:16" x14ac:dyDescent="0.25">
      <c r="A88" s="41">
        <v>40787</v>
      </c>
      <c r="B88">
        <v>2011</v>
      </c>
      <c r="C88">
        <v>3</v>
      </c>
      <c r="D88">
        <v>88</v>
      </c>
      <c r="E88">
        <f>IF(ISBLANK(HLOOKUP(E$1, q_preprocess!$1:$1048576, $D88, FALSE)), "", HLOOKUP(E$1,q_preprocess!$1:$1048576, $D88, FALSE))</f>
        <v>8683047</v>
      </c>
      <c r="F88">
        <f>IF(ISBLANK(HLOOKUP(F$1, q_preprocess!$1:$1048576, $D88, FALSE)), "", HLOOKUP(F$1,q_preprocess!$1:$1048576, $D88, FALSE))</f>
        <v>5840156</v>
      </c>
      <c r="G88">
        <f>IF(ISBLANK(HLOOKUP(G$1, q_preprocess!$1:$1048576, $D88, FALSE)), "", HLOOKUP(G$1,q_preprocess!$1:$1048576, $D88, FALSE))</f>
        <v>981655</v>
      </c>
      <c r="H88">
        <f>IF(ISBLANK(HLOOKUP(H$1, q_preprocess!$1:$1048576, $D88, FALSE)), "", HLOOKUP(H$1,q_preprocess!$1:$1048576, $D88, FALSE))</f>
        <v>2224075</v>
      </c>
      <c r="I88">
        <f>IF(ISBLANK(HLOOKUP(I$1, q_preprocess!$1:$1048576, $D88, FALSE)), "", HLOOKUP(I$1,q_preprocess!$1:$1048576, $D88, FALSE))</f>
        <v>1553147</v>
      </c>
      <c r="J88">
        <f>IF(ISBLANK(HLOOKUP(J$1, q_preprocess!$1:$1048576, $D88, FALSE)), "", HLOOKUP(J$1,q_preprocess!$1:$1048576, $D88, FALSE))</f>
        <v>670928</v>
      </c>
      <c r="K88">
        <f>IF(ISBLANK(HLOOKUP(K$1, q_preprocess!$1:$1048576, $D88, FALSE)), "", HLOOKUP(K$1,q_preprocess!$1:$1048576, $D88, FALSE))</f>
        <v>2842853</v>
      </c>
      <c r="L88">
        <f>IF(ISBLANK(HLOOKUP(L$1, q_preprocess!$1:$1048576, $D88, FALSE)), "", HLOOKUP(L$1,q_preprocess!$1:$1048576, $D88, FALSE))</f>
        <v>3205692</v>
      </c>
      <c r="M88">
        <f>IF(ISBLANK(HLOOKUP(M$1, q_preprocess!$1:$1048576, $D88, FALSE)), "", HLOOKUP(M$1,q_preprocess!$1:$1048576, $D88, FALSE))</f>
        <v>2065966</v>
      </c>
      <c r="N88">
        <f>IF(ISBLANK(HLOOKUP(N$1, q_preprocess!$1:$1048576, $D88, FALSE)), "", HLOOKUP(N$1,q_preprocess!$1:$1048576, $D88, FALSE))</f>
        <v>1860088</v>
      </c>
      <c r="O88">
        <f>IF(ISBLANK(HLOOKUP(O$1, q_preprocess!$1:$1048576, $D88, FALSE)), "", HLOOKUP(O$1,q_preprocess!$1:$1048576, $D88, FALSE))</f>
        <v>3871543</v>
      </c>
      <c r="P88">
        <f>IF(ISBLANK(HLOOKUP(P$1, q_preprocess!$1:$1048576, $D88, FALSE)), "", HLOOKUP(P$1,q_preprocess!$1:$1048576, $D88, FALSE))</f>
        <v>8640122.5106031802</v>
      </c>
    </row>
    <row r="89" spans="1:16" x14ac:dyDescent="0.25">
      <c r="A89" s="41">
        <v>40878</v>
      </c>
      <c r="B89">
        <v>2011</v>
      </c>
      <c r="C89">
        <v>4</v>
      </c>
      <c r="D89">
        <v>89</v>
      </c>
      <c r="E89">
        <f>IF(ISBLANK(HLOOKUP(E$1, q_preprocess!$1:$1048576, $D89, FALSE)), "", HLOOKUP(E$1,q_preprocess!$1:$1048576, $D89, FALSE))</f>
        <v>9086166</v>
      </c>
      <c r="F89">
        <f>IF(ISBLANK(HLOOKUP(F$1, q_preprocess!$1:$1048576, $D89, FALSE)), "", HLOOKUP(F$1,q_preprocess!$1:$1048576, $D89, FALSE))</f>
        <v>6919681</v>
      </c>
      <c r="G89">
        <f>IF(ISBLANK(HLOOKUP(G$1, q_preprocess!$1:$1048576, $D89, FALSE)), "", HLOOKUP(G$1,q_preprocess!$1:$1048576, $D89, FALSE))</f>
        <v>1089897</v>
      </c>
      <c r="H89">
        <f>IF(ISBLANK(HLOOKUP(H$1, q_preprocess!$1:$1048576, $D89, FALSE)), "", HLOOKUP(H$1,q_preprocess!$1:$1048576, $D89, FALSE))</f>
        <v>1499201</v>
      </c>
      <c r="I89">
        <f>IF(ISBLANK(HLOOKUP(I$1, q_preprocess!$1:$1048576, $D89, FALSE)), "", HLOOKUP(I$1,q_preprocess!$1:$1048576, $D89, FALSE))</f>
        <v>2654905</v>
      </c>
      <c r="J89">
        <f>IF(ISBLANK(HLOOKUP(J$1, q_preprocess!$1:$1048576, $D89, FALSE)), "", HLOOKUP(J$1,q_preprocess!$1:$1048576, $D89, FALSE))</f>
        <v>-1155704</v>
      </c>
      <c r="K89">
        <f>IF(ISBLANK(HLOOKUP(K$1, q_preprocess!$1:$1048576, $D89, FALSE)), "", HLOOKUP(K$1,q_preprocess!$1:$1048576, $D89, FALSE))</f>
        <v>2650588</v>
      </c>
      <c r="L89">
        <f>IF(ISBLANK(HLOOKUP(L$1, q_preprocess!$1:$1048576, $D89, FALSE)), "", HLOOKUP(L$1,q_preprocess!$1:$1048576, $D89, FALSE))</f>
        <v>3073200</v>
      </c>
      <c r="M89">
        <f>IF(ISBLANK(HLOOKUP(M$1, q_preprocess!$1:$1048576, $D89, FALSE)), "", HLOOKUP(M$1,q_preprocess!$1:$1048576, $D89, FALSE))</f>
        <v>1978233</v>
      </c>
      <c r="N89">
        <f>IF(ISBLANK(HLOOKUP(N$1, q_preprocess!$1:$1048576, $D89, FALSE)), "", HLOOKUP(N$1,q_preprocess!$1:$1048576, $D89, FALSE))</f>
        <v>1962294</v>
      </c>
      <c r="O89">
        <f>IF(ISBLANK(HLOOKUP(O$1, q_preprocess!$1:$1048576, $D89, FALSE)), "", HLOOKUP(O$1,q_preprocess!$1:$1048576, $D89, FALSE))</f>
        <v>3963576</v>
      </c>
      <c r="P89">
        <f>IF(ISBLANK(HLOOKUP(P$1, q_preprocess!$1:$1048576, $D89, FALSE)), "", HLOOKUP(P$1,q_preprocess!$1:$1048576, $D89, FALSE))</f>
        <v>8726175.0060794801</v>
      </c>
    </row>
    <row r="90" spans="1:16" x14ac:dyDescent="0.25">
      <c r="A90" s="41">
        <v>40969</v>
      </c>
      <c r="B90">
        <v>2012</v>
      </c>
      <c r="C90">
        <v>1</v>
      </c>
      <c r="D90">
        <v>90</v>
      </c>
      <c r="E90">
        <f>IF(ISBLANK(HLOOKUP(E$1, q_preprocess!$1:$1048576, $D90, FALSE)), "", HLOOKUP(E$1,q_preprocess!$1:$1048576, $D90, FALSE))</f>
        <v>8101797</v>
      </c>
      <c r="F90">
        <f>IF(ISBLANK(HLOOKUP(F$1, q_preprocess!$1:$1048576, $D90, FALSE)), "", HLOOKUP(F$1,q_preprocess!$1:$1048576, $D90, FALSE))</f>
        <v>5953770</v>
      </c>
      <c r="G90">
        <f>IF(ISBLANK(HLOOKUP(G$1, q_preprocess!$1:$1048576, $D90, FALSE)), "", HLOOKUP(G$1,q_preprocess!$1:$1048576, $D90, FALSE))</f>
        <v>842203</v>
      </c>
      <c r="H90">
        <f>IF(ISBLANK(HLOOKUP(H$1, q_preprocess!$1:$1048576, $D90, FALSE)), "", HLOOKUP(H$1,q_preprocess!$1:$1048576, $D90, FALSE))</f>
        <v>1884417</v>
      </c>
      <c r="I90">
        <f>IF(ISBLANK(HLOOKUP(I$1, q_preprocess!$1:$1048576, $D90, FALSE)), "", HLOOKUP(I$1,q_preprocess!$1:$1048576, $D90, FALSE))</f>
        <v>1420914</v>
      </c>
      <c r="J90">
        <f>IF(ISBLANK(HLOOKUP(J$1, q_preprocess!$1:$1048576, $D90, FALSE)), "", HLOOKUP(J$1,q_preprocess!$1:$1048576, $D90, FALSE))</f>
        <v>463503</v>
      </c>
      <c r="K90">
        <f>IF(ISBLANK(HLOOKUP(K$1, q_preprocess!$1:$1048576, $D90, FALSE)), "", HLOOKUP(K$1,q_preprocess!$1:$1048576, $D90, FALSE))</f>
        <v>2563027</v>
      </c>
      <c r="L90">
        <f>IF(ISBLANK(HLOOKUP(L$1, q_preprocess!$1:$1048576, $D90, FALSE)), "", HLOOKUP(L$1,q_preprocess!$1:$1048576, $D90, FALSE))</f>
        <v>3141620</v>
      </c>
      <c r="M90">
        <f>IF(ISBLANK(HLOOKUP(M$1, q_preprocess!$1:$1048576, $D90, FALSE)), "", HLOOKUP(M$1,q_preprocess!$1:$1048576, $D90, FALSE))</f>
        <v>2041960</v>
      </c>
      <c r="N90">
        <f>IF(ISBLANK(HLOOKUP(N$1, q_preprocess!$1:$1048576, $D90, FALSE)), "", HLOOKUP(N$1,q_preprocess!$1:$1048576, $D90, FALSE))</f>
        <v>1468695</v>
      </c>
      <c r="O90">
        <f>IF(ISBLANK(HLOOKUP(O$1, q_preprocess!$1:$1048576, $D90, FALSE)), "", HLOOKUP(O$1,q_preprocess!$1:$1048576, $D90, FALSE))</f>
        <v>3670415</v>
      </c>
      <c r="P90">
        <f>IF(ISBLANK(HLOOKUP(P$1, q_preprocess!$1:$1048576, $D90, FALSE)), "", HLOOKUP(P$1,q_preprocess!$1:$1048576, $D90, FALSE))</f>
        <v>8807239.5327999406</v>
      </c>
    </row>
    <row r="91" spans="1:16" x14ac:dyDescent="0.25">
      <c r="A91" s="41">
        <v>41061</v>
      </c>
      <c r="B91">
        <v>2012</v>
      </c>
      <c r="C91">
        <v>2</v>
      </c>
      <c r="D91">
        <v>91</v>
      </c>
      <c r="E91">
        <f>IF(ISBLANK(HLOOKUP(E$1, q_preprocess!$1:$1048576, $D91, FALSE)), "", HLOOKUP(E$1,q_preprocess!$1:$1048576, $D91, FALSE))</f>
        <v>9183013</v>
      </c>
      <c r="F91">
        <f>IF(ISBLANK(HLOOKUP(F$1, q_preprocess!$1:$1048576, $D91, FALSE)), "", HLOOKUP(F$1,q_preprocess!$1:$1048576, $D91, FALSE))</f>
        <v>6106508</v>
      </c>
      <c r="G91">
        <f>IF(ISBLANK(HLOOKUP(G$1, q_preprocess!$1:$1048576, $D91, FALSE)), "", HLOOKUP(G$1,q_preprocess!$1:$1048576, $D91, FALSE))</f>
        <v>992383</v>
      </c>
      <c r="H91">
        <f>IF(ISBLANK(HLOOKUP(H$1, q_preprocess!$1:$1048576, $D91, FALSE)), "", HLOOKUP(H$1,q_preprocess!$1:$1048576, $D91, FALSE))</f>
        <v>1791240</v>
      </c>
      <c r="I91">
        <f>IF(ISBLANK(HLOOKUP(I$1, q_preprocess!$1:$1048576, $D91, FALSE)), "", HLOOKUP(I$1,q_preprocess!$1:$1048576, $D91, FALSE))</f>
        <v>1602382</v>
      </c>
      <c r="J91">
        <f>IF(ISBLANK(HLOOKUP(J$1, q_preprocess!$1:$1048576, $D91, FALSE)), "", HLOOKUP(J$1,q_preprocess!$1:$1048576, $D91, FALSE))</f>
        <v>188858</v>
      </c>
      <c r="K91">
        <f>IF(ISBLANK(HLOOKUP(K$1, q_preprocess!$1:$1048576, $D91, FALSE)), "", HLOOKUP(K$1,q_preprocess!$1:$1048576, $D91, FALSE))</f>
        <v>2997712</v>
      </c>
      <c r="L91">
        <f>IF(ISBLANK(HLOOKUP(L$1, q_preprocess!$1:$1048576, $D91, FALSE)), "", HLOOKUP(L$1,q_preprocess!$1:$1048576, $D91, FALSE))</f>
        <v>2704830</v>
      </c>
      <c r="M91">
        <f>IF(ISBLANK(HLOOKUP(M$1, q_preprocess!$1:$1048576, $D91, FALSE)), "", HLOOKUP(M$1,q_preprocess!$1:$1048576, $D91, FALSE))</f>
        <v>2458476</v>
      </c>
      <c r="N91">
        <f>IF(ISBLANK(HLOOKUP(N$1, q_preprocess!$1:$1048576, $D91, FALSE)), "", HLOOKUP(N$1,q_preprocess!$1:$1048576, $D91, FALSE))</f>
        <v>1817465</v>
      </c>
      <c r="O91">
        <f>IF(ISBLANK(HLOOKUP(O$1, q_preprocess!$1:$1048576, $D91, FALSE)), "", HLOOKUP(O$1,q_preprocess!$1:$1048576, $D91, FALSE))</f>
        <v>4114167</v>
      </c>
      <c r="P91">
        <f>IF(ISBLANK(HLOOKUP(P$1, q_preprocess!$1:$1048576, $D91, FALSE)), "", HLOOKUP(P$1,q_preprocess!$1:$1048576, $D91, FALSE))</f>
        <v>8898736.56500821</v>
      </c>
    </row>
    <row r="92" spans="1:16" x14ac:dyDescent="0.25">
      <c r="A92" s="41">
        <v>41153</v>
      </c>
      <c r="B92">
        <v>2012</v>
      </c>
      <c r="C92">
        <v>3</v>
      </c>
      <c r="D92">
        <v>92</v>
      </c>
      <c r="E92">
        <f>IF(ISBLANK(HLOOKUP(E$1, q_preprocess!$1:$1048576, $D92, FALSE)), "", HLOOKUP(E$1,q_preprocess!$1:$1048576, $D92, FALSE))</f>
        <v>9081845</v>
      </c>
      <c r="F92">
        <f>IF(ISBLANK(HLOOKUP(F$1, q_preprocess!$1:$1048576, $D92, FALSE)), "", HLOOKUP(F$1,q_preprocess!$1:$1048576, $D92, FALSE))</f>
        <v>6077420</v>
      </c>
      <c r="G92">
        <f>IF(ISBLANK(HLOOKUP(G$1, q_preprocess!$1:$1048576, $D92, FALSE)), "", HLOOKUP(G$1,q_preprocess!$1:$1048576, $D92, FALSE))</f>
        <v>1034173</v>
      </c>
      <c r="H92">
        <f>IF(ISBLANK(HLOOKUP(H$1, q_preprocess!$1:$1048576, $D92, FALSE)), "", HLOOKUP(H$1,q_preprocess!$1:$1048576, $D92, FALSE))</f>
        <v>1791334</v>
      </c>
      <c r="I92">
        <f>IF(ISBLANK(HLOOKUP(I$1, q_preprocess!$1:$1048576, $D92, FALSE)), "", HLOOKUP(I$1,q_preprocess!$1:$1048576, $D92, FALSE))</f>
        <v>1479031</v>
      </c>
      <c r="J92">
        <f>IF(ISBLANK(HLOOKUP(J$1, q_preprocess!$1:$1048576, $D92, FALSE)), "", HLOOKUP(J$1,q_preprocess!$1:$1048576, $D92, FALSE))</f>
        <v>312303</v>
      </c>
      <c r="K92">
        <f>IF(ISBLANK(HLOOKUP(K$1, q_preprocess!$1:$1048576, $D92, FALSE)), "", HLOOKUP(K$1,q_preprocess!$1:$1048576, $D92, FALSE))</f>
        <v>3263650</v>
      </c>
      <c r="L92">
        <f>IF(ISBLANK(HLOOKUP(L$1, q_preprocess!$1:$1048576, $D92, FALSE)), "", HLOOKUP(L$1,q_preprocess!$1:$1048576, $D92, FALSE))</f>
        <v>3084731</v>
      </c>
      <c r="M92">
        <f>IF(ISBLANK(HLOOKUP(M$1, q_preprocess!$1:$1048576, $D92, FALSE)), "", HLOOKUP(M$1,q_preprocess!$1:$1048576, $D92, FALSE))</f>
        <v>2131758</v>
      </c>
      <c r="N92">
        <f>IF(ISBLANK(HLOOKUP(N$1, q_preprocess!$1:$1048576, $D92, FALSE)), "", HLOOKUP(N$1,q_preprocess!$1:$1048576, $D92, FALSE))</f>
        <v>1956747</v>
      </c>
      <c r="O92">
        <f>IF(ISBLANK(HLOOKUP(O$1, q_preprocess!$1:$1048576, $D92, FALSE)), "", HLOOKUP(O$1,q_preprocess!$1:$1048576, $D92, FALSE))</f>
        <v>4010946</v>
      </c>
      <c r="P92">
        <f>IF(ISBLANK(HLOOKUP(P$1, q_preprocess!$1:$1048576, $D92, FALSE)), "", HLOOKUP(P$1,q_preprocess!$1:$1048576, $D92, FALSE))</f>
        <v>9035279.1720014308</v>
      </c>
    </row>
    <row r="93" spans="1:16" x14ac:dyDescent="0.25">
      <c r="A93" s="41">
        <v>41244</v>
      </c>
      <c r="B93">
        <v>2012</v>
      </c>
      <c r="C93">
        <v>4</v>
      </c>
      <c r="D93">
        <v>93</v>
      </c>
      <c r="E93">
        <f>IF(ISBLANK(HLOOKUP(E$1, q_preprocess!$1:$1048576, $D93, FALSE)), "", HLOOKUP(E$1,q_preprocess!$1:$1048576, $D93, FALSE))</f>
        <v>9670805</v>
      </c>
      <c r="F93">
        <f>IF(ISBLANK(HLOOKUP(F$1, q_preprocess!$1:$1048576, $D93, FALSE)), "", HLOOKUP(F$1,q_preprocess!$1:$1048576, $D93, FALSE))</f>
        <v>7305392</v>
      </c>
      <c r="G93">
        <f>IF(ISBLANK(HLOOKUP(G$1, q_preprocess!$1:$1048576, $D93, FALSE)), "", HLOOKUP(G$1,q_preprocess!$1:$1048576, $D93, FALSE))</f>
        <v>1137894</v>
      </c>
      <c r="H93">
        <f>IF(ISBLANK(HLOOKUP(H$1, q_preprocess!$1:$1048576, $D93, FALSE)), "", HLOOKUP(H$1,q_preprocess!$1:$1048576, $D93, FALSE))</f>
        <v>1221052</v>
      </c>
      <c r="I93">
        <f>IF(ISBLANK(HLOOKUP(I$1, q_preprocess!$1:$1048576, $D93, FALSE)), "", HLOOKUP(I$1,q_preprocess!$1:$1048576, $D93, FALSE))</f>
        <v>2541207</v>
      </c>
      <c r="J93">
        <f>IF(ISBLANK(HLOOKUP(J$1, q_preprocess!$1:$1048576, $D93, FALSE)), "", HLOOKUP(J$1,q_preprocess!$1:$1048576, $D93, FALSE))</f>
        <v>-1320155</v>
      </c>
      <c r="K93">
        <f>IF(ISBLANK(HLOOKUP(K$1, q_preprocess!$1:$1048576, $D93, FALSE)), "", HLOOKUP(K$1,q_preprocess!$1:$1048576, $D93, FALSE))</f>
        <v>3320253</v>
      </c>
      <c r="L93">
        <f>IF(ISBLANK(HLOOKUP(L$1, q_preprocess!$1:$1048576, $D93, FALSE)), "", HLOOKUP(L$1,q_preprocess!$1:$1048576, $D93, FALSE))</f>
        <v>3313786</v>
      </c>
      <c r="M93">
        <f>IF(ISBLANK(HLOOKUP(M$1, q_preprocess!$1:$1048576, $D93, FALSE)), "", HLOOKUP(M$1,q_preprocess!$1:$1048576, $D93, FALSE))</f>
        <v>2178254</v>
      </c>
      <c r="N93">
        <f>IF(ISBLANK(HLOOKUP(N$1, q_preprocess!$1:$1048576, $D93, FALSE)), "", HLOOKUP(N$1,q_preprocess!$1:$1048576, $D93, FALSE))</f>
        <v>2044100</v>
      </c>
      <c r="O93">
        <f>IF(ISBLANK(HLOOKUP(O$1, q_preprocess!$1:$1048576, $D93, FALSE)), "", HLOOKUP(O$1,q_preprocess!$1:$1048576, $D93, FALSE))</f>
        <v>4135460</v>
      </c>
      <c r="P93">
        <f>IF(ISBLANK(HLOOKUP(P$1, q_preprocess!$1:$1048576, $D93, FALSE)), "", HLOOKUP(P$1,q_preprocess!$1:$1048576, $D93, FALSE))</f>
        <v>9263385.2652953006</v>
      </c>
    </row>
    <row r="94" spans="1:16" x14ac:dyDescent="0.25">
      <c r="A94" s="41">
        <v>41334</v>
      </c>
      <c r="B94">
        <v>2013</v>
      </c>
      <c r="C94">
        <v>1</v>
      </c>
      <c r="D94">
        <v>94</v>
      </c>
      <c r="E94">
        <f>IF(ISBLANK(HLOOKUP(E$1, q_preprocess!$1:$1048576, $D94, FALSE)), "", HLOOKUP(E$1,q_preprocess!$1:$1048576, $D94, FALSE))</f>
        <v>8656909</v>
      </c>
      <c r="F94">
        <f>IF(ISBLANK(HLOOKUP(F$1, q_preprocess!$1:$1048576, $D94, FALSE)), "", HLOOKUP(F$1,q_preprocess!$1:$1048576, $D94, FALSE))</f>
        <v>6277845</v>
      </c>
      <c r="G94">
        <f>IF(ISBLANK(HLOOKUP(G$1, q_preprocess!$1:$1048576, $D94, FALSE)), "", HLOOKUP(G$1,q_preprocess!$1:$1048576, $D94, FALSE))</f>
        <v>914012</v>
      </c>
      <c r="H94">
        <f>IF(ISBLANK(HLOOKUP(H$1, q_preprocess!$1:$1048576, $D94, FALSE)), "", HLOOKUP(H$1,q_preprocess!$1:$1048576, $D94, FALSE))</f>
        <v>1774427</v>
      </c>
      <c r="I94">
        <f>IF(ISBLANK(HLOOKUP(I$1, q_preprocess!$1:$1048576, $D94, FALSE)), "", HLOOKUP(I$1,q_preprocess!$1:$1048576, $D94, FALSE))</f>
        <v>1422991</v>
      </c>
      <c r="J94">
        <f>IF(ISBLANK(HLOOKUP(J$1, q_preprocess!$1:$1048576, $D94, FALSE)), "", HLOOKUP(J$1,q_preprocess!$1:$1048576, $D94, FALSE))</f>
        <v>351436</v>
      </c>
      <c r="K94">
        <f>IF(ISBLANK(HLOOKUP(K$1, q_preprocess!$1:$1048576, $D94, FALSE)), "", HLOOKUP(K$1,q_preprocess!$1:$1048576, $D94, FALSE))</f>
        <v>3030162</v>
      </c>
      <c r="L94">
        <f>IF(ISBLANK(HLOOKUP(L$1, q_preprocess!$1:$1048576, $D94, FALSE)), "", HLOOKUP(L$1,q_preprocess!$1:$1048576, $D94, FALSE))</f>
        <v>3339537</v>
      </c>
      <c r="M94">
        <f>IF(ISBLANK(HLOOKUP(M$1, q_preprocess!$1:$1048576, $D94, FALSE)), "", HLOOKUP(M$1,q_preprocess!$1:$1048576, $D94, FALSE))</f>
        <v>2209941</v>
      </c>
      <c r="N94">
        <f>IF(ISBLANK(HLOOKUP(N$1, q_preprocess!$1:$1048576, $D94, FALSE)), "", HLOOKUP(N$1,q_preprocess!$1:$1048576, $D94, FALSE))</f>
        <v>1536670</v>
      </c>
      <c r="O94">
        <f>IF(ISBLANK(HLOOKUP(O$1, q_preprocess!$1:$1048576, $D94, FALSE)), "", HLOOKUP(O$1,q_preprocess!$1:$1048576, $D94, FALSE))</f>
        <v>3866394</v>
      </c>
      <c r="P94">
        <f>IF(ISBLANK(HLOOKUP(P$1, q_preprocess!$1:$1048576, $D94, FALSE)), "", HLOOKUP(P$1,q_preprocess!$1:$1048576, $D94, FALSE))</f>
        <v>9401330.7904392909</v>
      </c>
    </row>
    <row r="95" spans="1:16" x14ac:dyDescent="0.25">
      <c r="A95" s="41">
        <v>41426</v>
      </c>
      <c r="B95">
        <v>2013</v>
      </c>
      <c r="C95">
        <v>2</v>
      </c>
      <c r="D95">
        <v>95</v>
      </c>
      <c r="E95">
        <f>IF(ISBLANK(HLOOKUP(E$1, q_preprocess!$1:$1048576, $D95, FALSE)), "", HLOOKUP(E$1,q_preprocess!$1:$1048576, $D95, FALSE))</f>
        <v>9833485</v>
      </c>
      <c r="F95">
        <f>IF(ISBLANK(HLOOKUP(F$1, q_preprocess!$1:$1048576, $D95, FALSE)), "", HLOOKUP(F$1,q_preprocess!$1:$1048576, $D95, FALSE))</f>
        <v>6457133</v>
      </c>
      <c r="G95">
        <f>IF(ISBLANK(HLOOKUP(G$1, q_preprocess!$1:$1048576, $D95, FALSE)), "", HLOOKUP(G$1,q_preprocess!$1:$1048576, $D95, FALSE))</f>
        <v>1081185</v>
      </c>
      <c r="H95">
        <f>IF(ISBLANK(HLOOKUP(H$1, q_preprocess!$1:$1048576, $D95, FALSE)), "", HLOOKUP(H$1,q_preprocess!$1:$1048576, $D95, FALSE))</f>
        <v>2051731</v>
      </c>
      <c r="I95">
        <f>IF(ISBLANK(HLOOKUP(I$1, q_preprocess!$1:$1048576, $D95, FALSE)), "", HLOOKUP(I$1,q_preprocess!$1:$1048576, $D95, FALSE))</f>
        <v>1739499</v>
      </c>
      <c r="J95">
        <f>IF(ISBLANK(HLOOKUP(J$1, q_preprocess!$1:$1048576, $D95, FALSE)), "", HLOOKUP(J$1,q_preprocess!$1:$1048576, $D95, FALSE))</f>
        <v>312232</v>
      </c>
      <c r="K95">
        <f>IF(ISBLANK(HLOOKUP(K$1, q_preprocess!$1:$1048576, $D95, FALSE)), "", HLOOKUP(K$1,q_preprocess!$1:$1048576, $D95, FALSE))</f>
        <v>3075467</v>
      </c>
      <c r="L95">
        <f>IF(ISBLANK(HLOOKUP(L$1, q_preprocess!$1:$1048576, $D95, FALSE)), "", HLOOKUP(L$1,q_preprocess!$1:$1048576, $D95, FALSE))</f>
        <v>2832031</v>
      </c>
      <c r="M95">
        <f>IF(ISBLANK(HLOOKUP(M$1, q_preprocess!$1:$1048576, $D95, FALSE)), "", HLOOKUP(M$1,q_preprocess!$1:$1048576, $D95, FALSE))</f>
        <v>2637346</v>
      </c>
      <c r="N95">
        <f>IF(ISBLANK(HLOOKUP(N$1, q_preprocess!$1:$1048576, $D95, FALSE)), "", HLOOKUP(N$1,q_preprocess!$1:$1048576, $D95, FALSE))</f>
        <v>1941129</v>
      </c>
      <c r="O95">
        <f>IF(ISBLANK(HLOOKUP(O$1, q_preprocess!$1:$1048576, $D95, FALSE)), "", HLOOKUP(O$1,q_preprocess!$1:$1048576, $D95, FALSE))</f>
        <v>4355185</v>
      </c>
      <c r="P95">
        <f>IF(ISBLANK(HLOOKUP(P$1, q_preprocess!$1:$1048576, $D95, FALSE)), "", HLOOKUP(P$1,q_preprocess!$1:$1048576, $D95, FALSE))</f>
        <v>9560526.7388815805</v>
      </c>
    </row>
    <row r="96" spans="1:16" x14ac:dyDescent="0.25">
      <c r="A96" s="41">
        <v>41518</v>
      </c>
      <c r="B96">
        <v>2013</v>
      </c>
      <c r="C96">
        <v>3</v>
      </c>
      <c r="D96">
        <v>96</v>
      </c>
      <c r="E96">
        <f>IF(ISBLANK(HLOOKUP(E$1, q_preprocess!$1:$1048576, $D96, FALSE)), "", HLOOKUP(E$1,q_preprocess!$1:$1048576, $D96, FALSE))</f>
        <v>9744162</v>
      </c>
      <c r="F96">
        <f>IF(ISBLANK(HLOOKUP(F$1, q_preprocess!$1:$1048576, $D96, FALSE)), "", HLOOKUP(F$1,q_preprocess!$1:$1048576, $D96, FALSE))</f>
        <v>6454385</v>
      </c>
      <c r="G96">
        <f>IF(ISBLANK(HLOOKUP(G$1, q_preprocess!$1:$1048576, $D96, FALSE)), "", HLOOKUP(G$1,q_preprocess!$1:$1048576, $D96, FALSE))</f>
        <v>1143839</v>
      </c>
      <c r="H96">
        <f>IF(ISBLANK(HLOOKUP(H$1, q_preprocess!$1:$1048576, $D96, FALSE)), "", HLOOKUP(H$1,q_preprocess!$1:$1048576, $D96, FALSE))</f>
        <v>2360855</v>
      </c>
      <c r="I96">
        <f>IF(ISBLANK(HLOOKUP(I$1, q_preprocess!$1:$1048576, $D96, FALSE)), "", HLOOKUP(I$1,q_preprocess!$1:$1048576, $D96, FALSE))</f>
        <v>1712358</v>
      </c>
      <c r="J96">
        <f>IF(ISBLANK(HLOOKUP(J$1, q_preprocess!$1:$1048576, $D96, FALSE)), "", HLOOKUP(J$1,q_preprocess!$1:$1048576, $D96, FALSE))</f>
        <v>648497</v>
      </c>
      <c r="K96">
        <f>IF(ISBLANK(HLOOKUP(K$1, q_preprocess!$1:$1048576, $D96, FALSE)), "", HLOOKUP(K$1,q_preprocess!$1:$1048576, $D96, FALSE))</f>
        <v>3138381</v>
      </c>
      <c r="L96">
        <f>IF(ISBLANK(HLOOKUP(L$1, q_preprocess!$1:$1048576, $D96, FALSE)), "", HLOOKUP(L$1,q_preprocess!$1:$1048576, $D96, FALSE))</f>
        <v>3353298</v>
      </c>
      <c r="M96">
        <f>IF(ISBLANK(HLOOKUP(M$1, q_preprocess!$1:$1048576, $D96, FALSE)), "", HLOOKUP(M$1,q_preprocess!$1:$1048576, $D96, FALSE))</f>
        <v>2283031</v>
      </c>
      <c r="N96">
        <f>IF(ISBLANK(HLOOKUP(N$1, q_preprocess!$1:$1048576, $D96, FALSE)), "", HLOOKUP(N$1,q_preprocess!$1:$1048576, $D96, FALSE))</f>
        <v>2086498</v>
      </c>
      <c r="O96">
        <f>IF(ISBLANK(HLOOKUP(O$1, q_preprocess!$1:$1048576, $D96, FALSE)), "", HLOOKUP(O$1,q_preprocess!$1:$1048576, $D96, FALSE))</f>
        <v>4254111</v>
      </c>
      <c r="P96">
        <f>IF(ISBLANK(HLOOKUP(P$1, q_preprocess!$1:$1048576, $D96, FALSE)), "", HLOOKUP(P$1,q_preprocess!$1:$1048576, $D96, FALSE))</f>
        <v>9687909.3636289798</v>
      </c>
    </row>
    <row r="97" spans="1:16" x14ac:dyDescent="0.25">
      <c r="A97" s="41">
        <v>41609</v>
      </c>
      <c r="B97">
        <v>2013</v>
      </c>
      <c r="C97">
        <v>4</v>
      </c>
      <c r="D97">
        <v>97</v>
      </c>
      <c r="E97">
        <f>IF(ISBLANK(HLOOKUP(E$1, q_preprocess!$1:$1048576, $D97, FALSE)), "", HLOOKUP(E$1,q_preprocess!$1:$1048576, $D97, FALSE))</f>
        <v>10252014</v>
      </c>
      <c r="F97">
        <f>IF(ISBLANK(HLOOKUP(F$1, q_preprocess!$1:$1048576, $D97, FALSE)), "", HLOOKUP(F$1,q_preprocess!$1:$1048576, $D97, FALSE))</f>
        <v>7761794</v>
      </c>
      <c r="G97">
        <f>IF(ISBLANK(HLOOKUP(G$1, q_preprocess!$1:$1048576, $D97, FALSE)), "", HLOOKUP(G$1,q_preprocess!$1:$1048576, $D97, FALSE))</f>
        <v>1239844</v>
      </c>
      <c r="H97">
        <f>IF(ISBLANK(HLOOKUP(H$1, q_preprocess!$1:$1048576, $D97, FALSE)), "", HLOOKUP(H$1,q_preprocess!$1:$1048576, $D97, FALSE))</f>
        <v>1574097</v>
      </c>
      <c r="I97">
        <f>IF(ISBLANK(HLOOKUP(I$1, q_preprocess!$1:$1048576, $D97, FALSE)), "", HLOOKUP(I$1,q_preprocess!$1:$1048576, $D97, FALSE))</f>
        <v>2994682</v>
      </c>
      <c r="J97">
        <f>IF(ISBLANK(HLOOKUP(J$1, q_preprocess!$1:$1048576, $D97, FALSE)), "", HLOOKUP(J$1,q_preprocess!$1:$1048576, $D97, FALSE))</f>
        <v>-1420585</v>
      </c>
      <c r="K97">
        <f>IF(ISBLANK(HLOOKUP(K$1, q_preprocess!$1:$1048576, $D97, FALSE)), "", HLOOKUP(K$1,q_preprocess!$1:$1048576, $D97, FALSE))</f>
        <v>3397942</v>
      </c>
      <c r="L97">
        <f>IF(ISBLANK(HLOOKUP(L$1, q_preprocess!$1:$1048576, $D97, FALSE)), "", HLOOKUP(L$1,q_preprocess!$1:$1048576, $D97, FALSE))</f>
        <v>3721662</v>
      </c>
      <c r="M97">
        <f>IF(ISBLANK(HLOOKUP(M$1, q_preprocess!$1:$1048576, $D97, FALSE)), "", HLOOKUP(M$1,q_preprocess!$1:$1048576, $D97, FALSE))</f>
        <v>2280882</v>
      </c>
      <c r="N97">
        <f>IF(ISBLANK(HLOOKUP(N$1, q_preprocess!$1:$1048576, $D97, FALSE)), "", HLOOKUP(N$1,q_preprocess!$1:$1048576, $D97, FALSE))</f>
        <v>2226350</v>
      </c>
      <c r="O97">
        <f>IF(ISBLANK(HLOOKUP(O$1, q_preprocess!$1:$1048576, $D97, FALSE)), "", HLOOKUP(O$1,q_preprocess!$1:$1048576, $D97, FALSE))</f>
        <v>4372497</v>
      </c>
      <c r="P97">
        <f>IF(ISBLANK(HLOOKUP(P$1, q_preprocess!$1:$1048576, $D97, FALSE)), "", HLOOKUP(P$1,q_preprocess!$1:$1048576, $D97, FALSE))</f>
        <v>9807601.3578066099</v>
      </c>
    </row>
    <row r="98" spans="1:16" x14ac:dyDescent="0.25">
      <c r="A98" s="41">
        <v>41699</v>
      </c>
      <c r="B98">
        <v>2014</v>
      </c>
      <c r="C98">
        <v>1</v>
      </c>
      <c r="D98">
        <v>98</v>
      </c>
      <c r="E98">
        <f>IF(ISBLANK(HLOOKUP(E$1, q_preprocess!$1:$1048576, $D98, FALSE)), "", HLOOKUP(E$1,q_preprocess!$1:$1048576, $D98, FALSE))</f>
        <v>9168558</v>
      </c>
      <c r="F98">
        <f>IF(ISBLANK(HLOOKUP(F$1, q_preprocess!$1:$1048576, $D98, FALSE)), "", HLOOKUP(F$1,q_preprocess!$1:$1048576, $D98, FALSE))</f>
        <v>6619834</v>
      </c>
      <c r="G98">
        <f>IF(ISBLANK(HLOOKUP(G$1, q_preprocess!$1:$1048576, $D98, FALSE)), "", HLOOKUP(G$1,q_preprocess!$1:$1048576, $D98, FALSE))</f>
        <v>979214</v>
      </c>
      <c r="H98">
        <f>IF(ISBLANK(HLOOKUP(H$1, q_preprocess!$1:$1048576, $D98, FALSE)), "", HLOOKUP(H$1,q_preprocess!$1:$1048576, $D98, FALSE))</f>
        <v>2198719</v>
      </c>
      <c r="I98">
        <f>IF(ISBLANK(HLOOKUP(I$1, q_preprocess!$1:$1048576, $D98, FALSE)), "", HLOOKUP(I$1,q_preprocess!$1:$1048576, $D98, FALSE))</f>
        <v>1719106</v>
      </c>
      <c r="J98">
        <f>IF(ISBLANK(HLOOKUP(J$1, q_preprocess!$1:$1048576, $D98, FALSE)), "", HLOOKUP(J$1,q_preprocess!$1:$1048576, $D98, FALSE))</f>
        <v>479613</v>
      </c>
      <c r="K98">
        <f>IF(ISBLANK(HLOOKUP(K$1, q_preprocess!$1:$1048576, $D98, FALSE)), "", HLOOKUP(K$1,q_preprocess!$1:$1048576, $D98, FALSE))</f>
        <v>3256580</v>
      </c>
      <c r="L98">
        <f>IF(ISBLANK(HLOOKUP(L$1, q_preprocess!$1:$1048576, $D98, FALSE)), "", HLOOKUP(L$1,q_preprocess!$1:$1048576, $D98, FALSE))</f>
        <v>3885789</v>
      </c>
      <c r="M98">
        <f>IF(ISBLANK(HLOOKUP(M$1, q_preprocess!$1:$1048576, $D98, FALSE)), "", HLOOKUP(M$1,q_preprocess!$1:$1048576, $D98, FALSE))</f>
        <v>2325666</v>
      </c>
      <c r="N98">
        <f>IF(ISBLANK(HLOOKUP(N$1, q_preprocess!$1:$1048576, $D98, FALSE)), "", HLOOKUP(N$1,q_preprocess!$1:$1048576, $D98, FALSE))</f>
        <v>1612999</v>
      </c>
      <c r="O98">
        <f>IF(ISBLANK(HLOOKUP(O$1, q_preprocess!$1:$1048576, $D98, FALSE)), "", HLOOKUP(O$1,q_preprocess!$1:$1048576, $D98, FALSE))</f>
        <v>4074641</v>
      </c>
      <c r="P98">
        <f>IF(ISBLANK(HLOOKUP(P$1, q_preprocess!$1:$1048576, $D98, FALSE)), "", HLOOKUP(P$1,q_preprocess!$1:$1048576, $D98, FALSE))</f>
        <v>9947511.1356995404</v>
      </c>
    </row>
    <row r="99" spans="1:16" x14ac:dyDescent="0.25">
      <c r="A99" s="41">
        <v>41791</v>
      </c>
      <c r="B99">
        <v>2014</v>
      </c>
      <c r="C99">
        <v>2</v>
      </c>
      <c r="D99">
        <v>99</v>
      </c>
      <c r="E99">
        <f>IF(ISBLANK(HLOOKUP(E$1, q_preprocess!$1:$1048576, $D99, FALSE)), "", HLOOKUP(E$1,q_preprocess!$1:$1048576, $D99, FALSE))</f>
        <v>10305085</v>
      </c>
      <c r="F99">
        <f>IF(ISBLANK(HLOOKUP(F$1, q_preprocess!$1:$1048576, $D99, FALSE)), "", HLOOKUP(F$1,q_preprocess!$1:$1048576, $D99, FALSE))</f>
        <v>6743319</v>
      </c>
      <c r="G99">
        <f>IF(ISBLANK(HLOOKUP(G$1, q_preprocess!$1:$1048576, $D99, FALSE)), "", HLOOKUP(G$1,q_preprocess!$1:$1048576, $D99, FALSE))</f>
        <v>1150764</v>
      </c>
      <c r="H99">
        <f>IF(ISBLANK(HLOOKUP(H$1, q_preprocess!$1:$1048576, $D99, FALSE)), "", HLOOKUP(H$1,q_preprocess!$1:$1048576, $D99, FALSE))</f>
        <v>2154539</v>
      </c>
      <c r="I99">
        <f>IF(ISBLANK(HLOOKUP(I$1, q_preprocess!$1:$1048576, $D99, FALSE)), "", HLOOKUP(I$1,q_preprocess!$1:$1048576, $D99, FALSE))</f>
        <v>1839544</v>
      </c>
      <c r="J99">
        <f>IF(ISBLANK(HLOOKUP(J$1, q_preprocess!$1:$1048576, $D99, FALSE)), "", HLOOKUP(J$1,q_preprocess!$1:$1048576, $D99, FALSE))</f>
        <v>314995</v>
      </c>
      <c r="K99">
        <f>IF(ISBLANK(HLOOKUP(K$1, q_preprocess!$1:$1048576, $D99, FALSE)), "", HLOOKUP(K$1,q_preprocess!$1:$1048576, $D99, FALSE))</f>
        <v>3482107</v>
      </c>
      <c r="L99">
        <f>IF(ISBLANK(HLOOKUP(L$1, q_preprocess!$1:$1048576, $D99, FALSE)), "", HLOOKUP(L$1,q_preprocess!$1:$1048576, $D99, FALSE))</f>
        <v>3225645</v>
      </c>
      <c r="M99">
        <f>IF(ISBLANK(HLOOKUP(M$1, q_preprocess!$1:$1048576, $D99, FALSE)), "", HLOOKUP(M$1,q_preprocess!$1:$1048576, $D99, FALSE))</f>
        <v>2744047</v>
      </c>
      <c r="N99">
        <f>IF(ISBLANK(HLOOKUP(N$1, q_preprocess!$1:$1048576, $D99, FALSE)), "", HLOOKUP(N$1,q_preprocess!$1:$1048576, $D99, FALSE))</f>
        <v>2014081</v>
      </c>
      <c r="O99">
        <f>IF(ISBLANK(HLOOKUP(O$1, q_preprocess!$1:$1048576, $D99, FALSE)), "", HLOOKUP(O$1,q_preprocess!$1:$1048576, $D99, FALSE))</f>
        <v>4565067</v>
      </c>
      <c r="P99">
        <f>IF(ISBLANK(HLOOKUP(P$1, q_preprocess!$1:$1048576, $D99, FALSE)), "", HLOOKUP(P$1,q_preprocess!$1:$1048576, $D99, FALSE))</f>
        <v>10044568.8107426</v>
      </c>
    </row>
    <row r="100" spans="1:16" x14ac:dyDescent="0.25">
      <c r="A100" s="41">
        <v>41883</v>
      </c>
      <c r="B100">
        <v>2014</v>
      </c>
      <c r="C100">
        <v>3</v>
      </c>
      <c r="D100">
        <v>100</v>
      </c>
      <c r="E100">
        <f>IF(ISBLANK(HLOOKUP(E$1, q_preprocess!$1:$1048576, $D100, FALSE)), "", HLOOKUP(E$1,q_preprocess!$1:$1048576, $D100, FALSE))</f>
        <v>10331313</v>
      </c>
      <c r="F100">
        <f>IF(ISBLANK(HLOOKUP(F$1, q_preprocess!$1:$1048576, $D100, FALSE)), "", HLOOKUP(F$1,q_preprocess!$1:$1048576, $D100, FALSE))</f>
        <v>6819558</v>
      </c>
      <c r="G100">
        <f>IF(ISBLANK(HLOOKUP(G$1, q_preprocess!$1:$1048576, $D100, FALSE)), "", HLOOKUP(G$1,q_preprocess!$1:$1048576, $D100, FALSE))</f>
        <v>1215629</v>
      </c>
      <c r="H100">
        <f>IF(ISBLANK(HLOOKUP(H$1, q_preprocess!$1:$1048576, $D100, FALSE)), "", HLOOKUP(H$1,q_preprocess!$1:$1048576, $D100, FALSE))</f>
        <v>2853122</v>
      </c>
      <c r="I100">
        <f>IF(ISBLANK(HLOOKUP(I$1, q_preprocess!$1:$1048576, $D100, FALSE)), "", HLOOKUP(I$1,q_preprocess!$1:$1048576, $D100, FALSE))</f>
        <v>1990753</v>
      </c>
      <c r="J100">
        <f>IF(ISBLANK(HLOOKUP(J$1, q_preprocess!$1:$1048576, $D100, FALSE)), "", HLOOKUP(J$1,q_preprocess!$1:$1048576, $D100, FALSE))</f>
        <v>862369</v>
      </c>
      <c r="K100">
        <f>IF(ISBLANK(HLOOKUP(K$1, q_preprocess!$1:$1048576, $D100, FALSE)), "", HLOOKUP(K$1,q_preprocess!$1:$1048576, $D100, FALSE))</f>
        <v>3578673</v>
      </c>
      <c r="L100">
        <f>IF(ISBLANK(HLOOKUP(L$1, q_preprocess!$1:$1048576, $D100, FALSE)), "", HLOOKUP(L$1,q_preprocess!$1:$1048576, $D100, FALSE))</f>
        <v>4135669</v>
      </c>
      <c r="M100">
        <f>IF(ISBLANK(HLOOKUP(M$1, q_preprocess!$1:$1048576, $D100, FALSE)), "", HLOOKUP(M$1,q_preprocess!$1:$1048576, $D100, FALSE))</f>
        <v>2438281</v>
      </c>
      <c r="N100">
        <f>IF(ISBLANK(HLOOKUP(N$1, q_preprocess!$1:$1048576, $D100, FALSE)), "", HLOOKUP(N$1,q_preprocess!$1:$1048576, $D100, FALSE))</f>
        <v>2194703</v>
      </c>
      <c r="O100">
        <f>IF(ISBLANK(HLOOKUP(O$1, q_preprocess!$1:$1048576, $D100, FALSE)), "", HLOOKUP(O$1,q_preprocess!$1:$1048576, $D100, FALSE))</f>
        <v>4480171</v>
      </c>
      <c r="P100">
        <f>IF(ISBLANK(HLOOKUP(P$1, q_preprocess!$1:$1048576, $D100, FALSE)), "", HLOOKUP(P$1,q_preprocess!$1:$1048576, $D100, FALSE))</f>
        <v>10262559.4093624</v>
      </c>
    </row>
    <row r="101" spans="1:16" x14ac:dyDescent="0.25">
      <c r="A101" s="41">
        <v>41974</v>
      </c>
      <c r="B101">
        <v>2014</v>
      </c>
      <c r="C101">
        <v>4</v>
      </c>
      <c r="D101">
        <v>101</v>
      </c>
      <c r="E101">
        <f>IF(ISBLANK(HLOOKUP(E$1, q_preprocess!$1:$1048576, $D101, FALSE)), "", HLOOKUP(E$1,q_preprocess!$1:$1048576, $D101, FALSE))</f>
        <v>10783199</v>
      </c>
      <c r="F101">
        <f>IF(ISBLANK(HLOOKUP(F$1, q_preprocess!$1:$1048576, $D101, FALSE)), "", HLOOKUP(F$1,q_preprocess!$1:$1048576, $D101, FALSE))</f>
        <v>8229230</v>
      </c>
      <c r="G101">
        <f>IF(ISBLANK(HLOOKUP(G$1, q_preprocess!$1:$1048576, $D101, FALSE)), "", HLOOKUP(G$1,q_preprocess!$1:$1048576, $D101, FALSE))</f>
        <v>1327496</v>
      </c>
      <c r="H101">
        <f>IF(ISBLANK(HLOOKUP(H$1, q_preprocess!$1:$1048576, $D101, FALSE)), "", HLOOKUP(H$1,q_preprocess!$1:$1048576, $D101, FALSE))</f>
        <v>1525648</v>
      </c>
      <c r="I101">
        <f>IF(ISBLANK(HLOOKUP(I$1, q_preprocess!$1:$1048576, $D101, FALSE)), "", HLOOKUP(I$1,q_preprocess!$1:$1048576, $D101, FALSE))</f>
        <v>3099846</v>
      </c>
      <c r="J101">
        <f>IF(ISBLANK(HLOOKUP(J$1, q_preprocess!$1:$1048576, $D101, FALSE)), "", HLOOKUP(J$1,q_preprocess!$1:$1048576, $D101, FALSE))</f>
        <v>-1574198</v>
      </c>
      <c r="K101">
        <f>IF(ISBLANK(HLOOKUP(K$1, q_preprocess!$1:$1048576, $D101, FALSE)), "", HLOOKUP(K$1,q_preprocess!$1:$1048576, $D101, FALSE))</f>
        <v>3698199</v>
      </c>
      <c r="L101">
        <f>IF(ISBLANK(HLOOKUP(L$1, q_preprocess!$1:$1048576, $D101, FALSE)), "", HLOOKUP(L$1,q_preprocess!$1:$1048576, $D101, FALSE))</f>
        <v>3997373</v>
      </c>
      <c r="M101">
        <f>IF(ISBLANK(HLOOKUP(M$1, q_preprocess!$1:$1048576, $D101, FALSE)), "", HLOOKUP(M$1,q_preprocess!$1:$1048576, $D101, FALSE))</f>
        <v>2359831</v>
      </c>
      <c r="N101">
        <f>IF(ISBLANK(HLOOKUP(N$1, q_preprocess!$1:$1048576, $D101, FALSE)), "", HLOOKUP(N$1,q_preprocess!$1:$1048576, $D101, FALSE))</f>
        <v>2338184</v>
      </c>
      <c r="O101">
        <f>IF(ISBLANK(HLOOKUP(O$1, q_preprocess!$1:$1048576, $D101, FALSE)), "", HLOOKUP(O$1,q_preprocess!$1:$1048576, $D101, FALSE))</f>
        <v>4602822</v>
      </c>
      <c r="P101">
        <f>IF(ISBLANK(HLOOKUP(P$1, q_preprocess!$1:$1048576, $D101, FALSE)), "", HLOOKUP(P$1,q_preprocess!$1:$1048576, $D101, FALSE))</f>
        <v>10309235.864881</v>
      </c>
    </row>
    <row r="102" spans="1:16" x14ac:dyDescent="0.25">
      <c r="A102" s="41">
        <v>42064</v>
      </c>
      <c r="B102">
        <v>2015</v>
      </c>
      <c r="C102">
        <v>1</v>
      </c>
      <c r="D102">
        <v>102</v>
      </c>
      <c r="E102">
        <f>IF(ISBLANK(HLOOKUP(E$1, q_preprocess!$1:$1048576, $D102, FALSE)), "", HLOOKUP(E$1,q_preprocess!$1:$1048576, $D102, FALSE))</f>
        <v>9609051</v>
      </c>
      <c r="F102">
        <f>IF(ISBLANK(HLOOKUP(F$1, q_preprocess!$1:$1048576, $D102, FALSE)), "", HLOOKUP(F$1,q_preprocess!$1:$1048576, $D102, FALSE))</f>
        <v>6958019</v>
      </c>
      <c r="G102">
        <f>IF(ISBLANK(HLOOKUP(G$1, q_preprocess!$1:$1048576, $D102, FALSE)), "", HLOOKUP(G$1,q_preprocess!$1:$1048576, $D102, FALSE))</f>
        <v>1061294</v>
      </c>
      <c r="H102">
        <f>IF(ISBLANK(HLOOKUP(H$1, q_preprocess!$1:$1048576, $D102, FALSE)), "", HLOOKUP(H$1,q_preprocess!$1:$1048576, $D102, FALSE))</f>
        <v>2508354</v>
      </c>
      <c r="I102">
        <f>IF(ISBLANK(HLOOKUP(I$1, q_preprocess!$1:$1048576, $D102, FALSE)), "", HLOOKUP(I$1,q_preprocess!$1:$1048576, $D102, FALSE))</f>
        <v>1871057</v>
      </c>
      <c r="J102">
        <f>IF(ISBLANK(HLOOKUP(J$1, q_preprocess!$1:$1048576, $D102, FALSE)), "", HLOOKUP(J$1,q_preprocess!$1:$1048576, $D102, FALSE))</f>
        <v>637297</v>
      </c>
      <c r="K102">
        <f>IF(ISBLANK(HLOOKUP(K$1, q_preprocess!$1:$1048576, $D102, FALSE)), "", HLOOKUP(K$1,q_preprocess!$1:$1048576, $D102, FALSE))</f>
        <v>2915239</v>
      </c>
      <c r="L102">
        <f>IF(ISBLANK(HLOOKUP(L$1, q_preprocess!$1:$1048576, $D102, FALSE)), "", HLOOKUP(L$1,q_preprocess!$1:$1048576, $D102, FALSE))</f>
        <v>3833855</v>
      </c>
      <c r="M102">
        <f>IF(ISBLANK(HLOOKUP(M$1, q_preprocess!$1:$1048576, $D102, FALSE)), "", HLOOKUP(M$1,q_preprocess!$1:$1048576, $D102, FALSE))</f>
        <v>2376964</v>
      </c>
      <c r="N102">
        <f>IF(ISBLANK(HLOOKUP(N$1, q_preprocess!$1:$1048576, $D102, FALSE)), "", HLOOKUP(N$1,q_preprocess!$1:$1048576, $D102, FALSE))</f>
        <v>1698566</v>
      </c>
      <c r="O102">
        <f>IF(ISBLANK(HLOOKUP(O$1, q_preprocess!$1:$1048576, $D102, FALSE)), "", HLOOKUP(O$1,q_preprocess!$1:$1048576, $D102, FALSE))</f>
        <v>4287471</v>
      </c>
      <c r="P102">
        <f>IF(ISBLANK(HLOOKUP(P$1, q_preprocess!$1:$1048576, $D102, FALSE)), "", HLOOKUP(P$1,q_preprocess!$1:$1048576, $D102, FALSE))</f>
        <v>10419708.2957092</v>
      </c>
    </row>
    <row r="103" spans="1:16" x14ac:dyDescent="0.25">
      <c r="A103" s="41">
        <v>42156</v>
      </c>
      <c r="B103">
        <v>2015</v>
      </c>
      <c r="C103">
        <v>2</v>
      </c>
      <c r="D103">
        <v>103</v>
      </c>
      <c r="E103">
        <f>IF(ISBLANK(HLOOKUP(E$1, q_preprocess!$1:$1048576, $D103, FALSE)), "", HLOOKUP(E$1,q_preprocess!$1:$1048576, $D103, FALSE))</f>
        <v>10846338</v>
      </c>
      <c r="F103">
        <f>IF(ISBLANK(HLOOKUP(F$1, q_preprocess!$1:$1048576, $D103, FALSE)), "", HLOOKUP(F$1,q_preprocess!$1:$1048576, $D103, FALSE))</f>
        <v>7125156</v>
      </c>
      <c r="G103">
        <f>IF(ISBLANK(HLOOKUP(G$1, q_preprocess!$1:$1048576, $D103, FALSE)), "", HLOOKUP(G$1,q_preprocess!$1:$1048576, $D103, FALSE))</f>
        <v>1242252</v>
      </c>
      <c r="H103">
        <f>IF(ISBLANK(HLOOKUP(H$1, q_preprocess!$1:$1048576, $D103, FALSE)), "", HLOOKUP(H$1,q_preprocess!$1:$1048576, $D103, FALSE))</f>
        <v>2208747</v>
      </c>
      <c r="I103">
        <f>IF(ISBLANK(HLOOKUP(I$1, q_preprocess!$1:$1048576, $D103, FALSE)), "", HLOOKUP(I$1,q_preprocess!$1:$1048576, $D103, FALSE))</f>
        <v>1947786</v>
      </c>
      <c r="J103">
        <f>IF(ISBLANK(HLOOKUP(J$1, q_preprocess!$1:$1048576, $D103, FALSE)), "", HLOOKUP(J$1,q_preprocess!$1:$1048576, $D103, FALSE))</f>
        <v>260961</v>
      </c>
      <c r="K103">
        <f>IF(ISBLANK(HLOOKUP(K$1, q_preprocess!$1:$1048576, $D103, FALSE)), "", HLOOKUP(K$1,q_preprocess!$1:$1048576, $D103, FALSE))</f>
        <v>3404879</v>
      </c>
      <c r="L103">
        <f>IF(ISBLANK(HLOOKUP(L$1, q_preprocess!$1:$1048576, $D103, FALSE)), "", HLOOKUP(L$1,q_preprocess!$1:$1048576, $D103, FALSE))</f>
        <v>3134695</v>
      </c>
      <c r="M103">
        <f>IF(ISBLANK(HLOOKUP(M$1, q_preprocess!$1:$1048576, $D103, FALSE)), "", HLOOKUP(M$1,q_preprocess!$1:$1048576, $D103, FALSE))</f>
        <v>2834202</v>
      </c>
      <c r="N103">
        <f>IF(ISBLANK(HLOOKUP(N$1, q_preprocess!$1:$1048576, $D103, FALSE)), "", HLOOKUP(N$1,q_preprocess!$1:$1048576, $D103, FALSE))</f>
        <v>2118495</v>
      </c>
      <c r="O103">
        <f>IF(ISBLANK(HLOOKUP(O$1, q_preprocess!$1:$1048576, $D103, FALSE)), "", HLOOKUP(O$1,q_preprocess!$1:$1048576, $D103, FALSE))</f>
        <v>4836518</v>
      </c>
      <c r="P103">
        <f>IF(ISBLANK(HLOOKUP(P$1, q_preprocess!$1:$1048576, $D103, FALSE)), "", HLOOKUP(P$1,q_preprocess!$1:$1048576, $D103, FALSE))</f>
        <v>10587185.5321104</v>
      </c>
    </row>
    <row r="104" spans="1:16" x14ac:dyDescent="0.25">
      <c r="A104" s="41">
        <v>42248</v>
      </c>
      <c r="B104">
        <v>2015</v>
      </c>
      <c r="C104">
        <v>3</v>
      </c>
      <c r="D104">
        <v>104</v>
      </c>
      <c r="E104">
        <f>IF(ISBLANK(HLOOKUP(E$1, q_preprocess!$1:$1048576, $D104, FALSE)), "", HLOOKUP(E$1,q_preprocess!$1:$1048576, $D104, FALSE))</f>
        <v>10737402</v>
      </c>
      <c r="F104">
        <f>IF(ISBLANK(HLOOKUP(F$1, q_preprocess!$1:$1048576, $D104, FALSE)), "", HLOOKUP(F$1,q_preprocess!$1:$1048576, $D104, FALSE))</f>
        <v>7091558</v>
      </c>
      <c r="G104">
        <f>IF(ISBLANK(HLOOKUP(G$1, q_preprocess!$1:$1048576, $D104, FALSE)), "", HLOOKUP(G$1,q_preprocess!$1:$1048576, $D104, FALSE))</f>
        <v>1341634</v>
      </c>
      <c r="H104">
        <f>IF(ISBLANK(HLOOKUP(H$1, q_preprocess!$1:$1048576, $D104, FALSE)), "", HLOOKUP(H$1,q_preprocess!$1:$1048576, $D104, FALSE))</f>
        <v>2621877</v>
      </c>
      <c r="I104">
        <f>IF(ISBLANK(HLOOKUP(I$1, q_preprocess!$1:$1048576, $D104, FALSE)), "", HLOOKUP(I$1,q_preprocess!$1:$1048576, $D104, FALSE))</f>
        <v>1898798</v>
      </c>
      <c r="J104">
        <f>IF(ISBLANK(HLOOKUP(J$1, q_preprocess!$1:$1048576, $D104, FALSE)), "", HLOOKUP(J$1,q_preprocess!$1:$1048576, $D104, FALSE))</f>
        <v>723079</v>
      </c>
      <c r="K104">
        <f>IF(ISBLANK(HLOOKUP(K$1, q_preprocess!$1:$1048576, $D104, FALSE)), "", HLOOKUP(K$1,q_preprocess!$1:$1048576, $D104, FALSE))</f>
        <v>3377912</v>
      </c>
      <c r="L104">
        <f>IF(ISBLANK(HLOOKUP(L$1, q_preprocess!$1:$1048576, $D104, FALSE)), "", HLOOKUP(L$1,q_preprocess!$1:$1048576, $D104, FALSE))</f>
        <v>3695579</v>
      </c>
      <c r="M104">
        <f>IF(ISBLANK(HLOOKUP(M$1, q_preprocess!$1:$1048576, $D104, FALSE)), "", HLOOKUP(M$1,q_preprocess!$1:$1048576, $D104, FALSE))</f>
        <v>2420115</v>
      </c>
      <c r="N104">
        <f>IF(ISBLANK(HLOOKUP(N$1, q_preprocess!$1:$1048576, $D104, FALSE)), "", HLOOKUP(N$1,q_preprocess!$1:$1048576, $D104, FALSE))</f>
        <v>2259985</v>
      </c>
      <c r="O104">
        <f>IF(ISBLANK(HLOOKUP(O$1, q_preprocess!$1:$1048576, $D104, FALSE)), "", HLOOKUP(O$1,q_preprocess!$1:$1048576, $D104, FALSE))</f>
        <v>4749828</v>
      </c>
      <c r="P104">
        <f>IF(ISBLANK(HLOOKUP(P$1, q_preprocess!$1:$1048576, $D104, FALSE)), "", HLOOKUP(P$1,q_preprocess!$1:$1048576, $D104, FALSE))</f>
        <v>10662997.4361588</v>
      </c>
    </row>
    <row r="105" spans="1:16" x14ac:dyDescent="0.25">
      <c r="A105" s="41">
        <v>42339</v>
      </c>
      <c r="B105">
        <v>2015</v>
      </c>
      <c r="C105">
        <v>4</v>
      </c>
      <c r="D105">
        <v>105</v>
      </c>
      <c r="E105">
        <f>IF(ISBLANK(HLOOKUP(E$1, q_preprocess!$1:$1048576, $D105, FALSE)), "", HLOOKUP(E$1,q_preprocess!$1:$1048576, $D105, FALSE))</f>
        <v>11366807</v>
      </c>
      <c r="F105">
        <f>IF(ISBLANK(HLOOKUP(F$1, q_preprocess!$1:$1048576, $D105, FALSE)), "", HLOOKUP(F$1,q_preprocess!$1:$1048576, $D105, FALSE))</f>
        <v>8714491</v>
      </c>
      <c r="G105">
        <f>IF(ISBLANK(HLOOKUP(G$1, q_preprocess!$1:$1048576, $D105, FALSE)), "", HLOOKUP(G$1,q_preprocess!$1:$1048576, $D105, FALSE))</f>
        <v>1456328</v>
      </c>
      <c r="H105">
        <f>IF(ISBLANK(HLOOKUP(H$1, q_preprocess!$1:$1048576, $D105, FALSE)), "", HLOOKUP(H$1,q_preprocess!$1:$1048576, $D105, FALSE))</f>
        <v>1464294</v>
      </c>
      <c r="I105">
        <f>IF(ISBLANK(HLOOKUP(I$1, q_preprocess!$1:$1048576, $D105, FALSE)), "", HLOOKUP(I$1,q_preprocess!$1:$1048576, $D105, FALSE))</f>
        <v>3363588</v>
      </c>
      <c r="J105">
        <f>IF(ISBLANK(HLOOKUP(J$1, q_preprocess!$1:$1048576, $D105, FALSE)), "", HLOOKUP(J$1,q_preprocess!$1:$1048576, $D105, FALSE))</f>
        <v>-1899294</v>
      </c>
      <c r="K105">
        <f>IF(ISBLANK(HLOOKUP(K$1, q_preprocess!$1:$1048576, $D105, FALSE)), "", HLOOKUP(K$1,q_preprocess!$1:$1048576, $D105, FALSE))</f>
        <v>3487989</v>
      </c>
      <c r="L105">
        <f>IF(ISBLANK(HLOOKUP(L$1, q_preprocess!$1:$1048576, $D105, FALSE)), "", HLOOKUP(L$1,q_preprocess!$1:$1048576, $D105, FALSE))</f>
        <v>3756295</v>
      </c>
      <c r="M105">
        <f>IF(ISBLANK(HLOOKUP(M$1, q_preprocess!$1:$1048576, $D105, FALSE)), "", HLOOKUP(M$1,q_preprocess!$1:$1048576, $D105, FALSE))</f>
        <v>2412496</v>
      </c>
      <c r="N105">
        <f>IF(ISBLANK(HLOOKUP(N$1, q_preprocess!$1:$1048576, $D105, FALSE)), "", HLOOKUP(N$1,q_preprocess!$1:$1048576, $D105, FALSE))</f>
        <v>2468785</v>
      </c>
      <c r="O105">
        <f>IF(ISBLANK(HLOOKUP(O$1, q_preprocess!$1:$1048576, $D105, FALSE)), "", HLOOKUP(O$1,q_preprocess!$1:$1048576, $D105, FALSE))</f>
        <v>4881033</v>
      </c>
      <c r="P105">
        <f>IF(ISBLANK(HLOOKUP(P$1, q_preprocess!$1:$1048576, $D105, FALSE)), "", HLOOKUP(P$1,q_preprocess!$1:$1048576, $D105, FALSE))</f>
        <v>10861829.912345299</v>
      </c>
    </row>
    <row r="106" spans="1:16" x14ac:dyDescent="0.25">
      <c r="A106" s="41">
        <v>42430</v>
      </c>
      <c r="B106">
        <v>2016</v>
      </c>
      <c r="C106">
        <v>1</v>
      </c>
      <c r="D106">
        <v>106</v>
      </c>
      <c r="E106">
        <f>IF(ISBLANK(HLOOKUP(E$1, q_preprocess!$1:$1048576, $D106, FALSE)), "", HLOOKUP(E$1,q_preprocess!$1:$1048576, $D106, FALSE))</f>
        <v>10123441</v>
      </c>
      <c r="F106">
        <f>IF(ISBLANK(HLOOKUP(F$1, q_preprocess!$1:$1048576, $D106, FALSE)), "", HLOOKUP(F$1,q_preprocess!$1:$1048576, $D106, FALSE))</f>
        <v>7247381</v>
      </c>
      <c r="G106">
        <f>IF(ISBLANK(HLOOKUP(G$1, q_preprocess!$1:$1048576, $D106, FALSE)), "", HLOOKUP(G$1,q_preprocess!$1:$1048576, $D106, FALSE))</f>
        <v>1099404</v>
      </c>
      <c r="H106">
        <f>IF(ISBLANK(HLOOKUP(H$1, q_preprocess!$1:$1048576, $D106, FALSE)), "", HLOOKUP(H$1,q_preprocess!$1:$1048576, $D106, FALSE))</f>
        <v>2640562</v>
      </c>
      <c r="I106">
        <f>IF(ISBLANK(HLOOKUP(I$1, q_preprocess!$1:$1048576, $D106, FALSE)), "", HLOOKUP(I$1,q_preprocess!$1:$1048576, $D106, FALSE))</f>
        <v>1873645</v>
      </c>
      <c r="J106">
        <f>IF(ISBLANK(HLOOKUP(J$1, q_preprocess!$1:$1048576, $D106, FALSE)), "", HLOOKUP(J$1,q_preprocess!$1:$1048576, $D106, FALSE))</f>
        <v>766917</v>
      </c>
      <c r="K106">
        <f>IF(ISBLANK(HLOOKUP(K$1, q_preprocess!$1:$1048576, $D106, FALSE)), "", HLOOKUP(K$1,q_preprocess!$1:$1048576, $D106, FALSE))</f>
        <v>2865462</v>
      </c>
      <c r="L106">
        <f>IF(ISBLANK(HLOOKUP(L$1, q_preprocess!$1:$1048576, $D106, FALSE)), "", HLOOKUP(L$1,q_preprocess!$1:$1048576, $D106, FALSE))</f>
        <v>3729368</v>
      </c>
      <c r="M106">
        <f>IF(ISBLANK(HLOOKUP(M$1, q_preprocess!$1:$1048576, $D106, FALSE)), "", HLOOKUP(M$1,q_preprocess!$1:$1048576, $D106, FALSE))</f>
        <v>2447911</v>
      </c>
      <c r="N106">
        <f>IF(ISBLANK(HLOOKUP(N$1, q_preprocess!$1:$1048576, $D106, FALSE)), "", HLOOKUP(N$1,q_preprocess!$1:$1048576, $D106, FALSE))</f>
        <v>1811337</v>
      </c>
      <c r="O106">
        <f>IF(ISBLANK(HLOOKUP(O$1, q_preprocess!$1:$1048576, $D106, FALSE)), "", HLOOKUP(O$1,q_preprocess!$1:$1048576, $D106, FALSE))</f>
        <v>4537970</v>
      </c>
      <c r="P106">
        <f>IF(ISBLANK(HLOOKUP(P$1, q_preprocess!$1:$1048576, $D106, FALSE)), "", HLOOKUP(P$1,q_preprocess!$1:$1048576, $D106, FALSE))</f>
        <v>10970019.906521</v>
      </c>
    </row>
    <row r="107" spans="1:16" x14ac:dyDescent="0.25">
      <c r="A107" s="41">
        <v>42522</v>
      </c>
      <c r="B107">
        <v>2016</v>
      </c>
      <c r="C107">
        <v>2</v>
      </c>
      <c r="D107">
        <v>107</v>
      </c>
      <c r="E107">
        <f>IF(ISBLANK(HLOOKUP(E$1, q_preprocess!$1:$1048576, $D107, FALSE)), "", HLOOKUP(E$1,q_preprocess!$1:$1048576, $D107, FALSE))</f>
        <v>11197082</v>
      </c>
      <c r="F107">
        <f>IF(ISBLANK(HLOOKUP(F$1, q_preprocess!$1:$1048576, $D107, FALSE)), "", HLOOKUP(F$1,q_preprocess!$1:$1048576, $D107, FALSE))</f>
        <v>7349724</v>
      </c>
      <c r="G107">
        <f>IF(ISBLANK(HLOOKUP(G$1, q_preprocess!$1:$1048576, $D107, FALSE)), "", HLOOKUP(G$1,q_preprocess!$1:$1048576, $D107, FALSE))</f>
        <v>1268339</v>
      </c>
      <c r="H107">
        <f>IF(ISBLANK(HLOOKUP(H$1, q_preprocess!$1:$1048576, $D107, FALSE)), "", HLOOKUP(H$1,q_preprocess!$1:$1048576, $D107, FALSE))</f>
        <v>2552116</v>
      </c>
      <c r="I107">
        <f>IF(ISBLANK(HLOOKUP(I$1, q_preprocess!$1:$1048576, $D107, FALSE)), "", HLOOKUP(I$1,q_preprocess!$1:$1048576, $D107, FALSE))</f>
        <v>2030627</v>
      </c>
      <c r="J107">
        <f>IF(ISBLANK(HLOOKUP(J$1, q_preprocess!$1:$1048576, $D107, FALSE)), "", HLOOKUP(J$1,q_preprocess!$1:$1048576, $D107, FALSE))</f>
        <v>521489</v>
      </c>
      <c r="K107">
        <f>IF(ISBLANK(HLOOKUP(K$1, q_preprocess!$1:$1048576, $D107, FALSE)), "", HLOOKUP(K$1,q_preprocess!$1:$1048576, $D107, FALSE))</f>
        <v>3182416</v>
      </c>
      <c r="L107">
        <f>IF(ISBLANK(HLOOKUP(L$1, q_preprocess!$1:$1048576, $D107, FALSE)), "", HLOOKUP(L$1,q_preprocess!$1:$1048576, $D107, FALSE))</f>
        <v>3155512</v>
      </c>
      <c r="M107">
        <f>IF(ISBLANK(HLOOKUP(M$1, q_preprocess!$1:$1048576, $D107, FALSE)), "", HLOOKUP(M$1,q_preprocess!$1:$1048576, $D107, FALSE))</f>
        <v>2820216</v>
      </c>
      <c r="N107">
        <f>IF(ISBLANK(HLOOKUP(N$1, q_preprocess!$1:$1048576, $D107, FALSE)), "", HLOOKUP(N$1,q_preprocess!$1:$1048576, $D107, FALSE))</f>
        <v>2240156</v>
      </c>
      <c r="O107">
        <f>IF(ISBLANK(HLOOKUP(O$1, q_preprocess!$1:$1048576, $D107, FALSE)), "", HLOOKUP(O$1,q_preprocess!$1:$1048576, $D107, FALSE))</f>
        <v>5035430</v>
      </c>
      <c r="P107">
        <f>IF(ISBLANK(HLOOKUP(P$1, q_preprocess!$1:$1048576, $D107, FALSE)), "", HLOOKUP(P$1,q_preprocess!$1:$1048576, $D107, FALSE))</f>
        <v>10943467.730127299</v>
      </c>
    </row>
    <row r="108" spans="1:16" x14ac:dyDescent="0.25">
      <c r="A108" s="41">
        <v>42614</v>
      </c>
      <c r="B108">
        <v>2016</v>
      </c>
      <c r="C108">
        <v>3</v>
      </c>
      <c r="D108">
        <v>108</v>
      </c>
      <c r="E108">
        <f>IF(ISBLANK(HLOOKUP(E$1, q_preprocess!$1:$1048576, $D108, FALSE)), "", HLOOKUP(E$1,q_preprocess!$1:$1048576, $D108, FALSE))</f>
        <v>11268033</v>
      </c>
      <c r="F108">
        <f>IF(ISBLANK(HLOOKUP(F$1, q_preprocess!$1:$1048576, $D108, FALSE)), "", HLOOKUP(F$1,q_preprocess!$1:$1048576, $D108, FALSE))</f>
        <v>7325787</v>
      </c>
      <c r="G108">
        <f>IF(ISBLANK(HLOOKUP(G$1, q_preprocess!$1:$1048576, $D108, FALSE)), "", HLOOKUP(G$1,q_preprocess!$1:$1048576, $D108, FALSE))</f>
        <v>1355344</v>
      </c>
      <c r="H108">
        <f>IF(ISBLANK(HLOOKUP(H$1, q_preprocess!$1:$1048576, $D108, FALSE)), "", HLOOKUP(H$1,q_preprocess!$1:$1048576, $D108, FALSE))</f>
        <v>2613659</v>
      </c>
      <c r="I108">
        <f>IF(ISBLANK(HLOOKUP(I$1, q_preprocess!$1:$1048576, $D108, FALSE)), "", HLOOKUP(I$1,q_preprocess!$1:$1048576, $D108, FALSE))</f>
        <v>2042056</v>
      </c>
      <c r="J108">
        <f>IF(ISBLANK(HLOOKUP(J$1, q_preprocess!$1:$1048576, $D108, FALSE)), "", HLOOKUP(J$1,q_preprocess!$1:$1048576, $D108, FALSE))</f>
        <v>571603</v>
      </c>
      <c r="K108">
        <f>IF(ISBLANK(HLOOKUP(K$1, q_preprocess!$1:$1048576, $D108, FALSE)), "", HLOOKUP(K$1,q_preprocess!$1:$1048576, $D108, FALSE))</f>
        <v>3324781</v>
      </c>
      <c r="L108">
        <f>IF(ISBLANK(HLOOKUP(L$1, q_preprocess!$1:$1048576, $D108, FALSE)), "", HLOOKUP(L$1,q_preprocess!$1:$1048576, $D108, FALSE))</f>
        <v>3351539</v>
      </c>
      <c r="M108">
        <f>IF(ISBLANK(HLOOKUP(M$1, q_preprocess!$1:$1048576, $D108, FALSE)), "", HLOOKUP(M$1,q_preprocess!$1:$1048576, $D108, FALSE))</f>
        <v>2472488</v>
      </c>
      <c r="N108">
        <f>IF(ISBLANK(HLOOKUP(N$1, q_preprocess!$1:$1048576, $D108, FALSE)), "", HLOOKUP(N$1,q_preprocess!$1:$1048576, $D108, FALSE))</f>
        <v>2469263</v>
      </c>
      <c r="O108">
        <f>IF(ISBLANK(HLOOKUP(O$1, q_preprocess!$1:$1048576, $D108, FALSE)), "", HLOOKUP(O$1,q_preprocess!$1:$1048576, $D108, FALSE))</f>
        <v>4988765</v>
      </c>
      <c r="P108">
        <f>IF(ISBLANK(HLOOKUP(P$1, q_preprocess!$1:$1048576, $D108, FALSE)), "", HLOOKUP(P$1,q_preprocess!$1:$1048576, $D108, FALSE))</f>
        <v>11187236.555571901</v>
      </c>
    </row>
    <row r="109" spans="1:16" x14ac:dyDescent="0.25">
      <c r="A109" s="41">
        <v>42705</v>
      </c>
      <c r="B109">
        <v>2016</v>
      </c>
      <c r="C109">
        <v>4</v>
      </c>
      <c r="D109">
        <v>109</v>
      </c>
      <c r="E109">
        <f>IF(ISBLANK(HLOOKUP(E$1, q_preprocess!$1:$1048576, $D109, FALSE)), "", HLOOKUP(E$1,q_preprocess!$1:$1048576, $D109, FALSE))</f>
        <v>11785749</v>
      </c>
      <c r="F109">
        <f>IF(ISBLANK(HLOOKUP(F$1, q_preprocess!$1:$1048576, $D109, FALSE)), "", HLOOKUP(F$1,q_preprocess!$1:$1048576, $D109, FALSE))</f>
        <v>8981805</v>
      </c>
      <c r="G109">
        <f>IF(ISBLANK(HLOOKUP(G$1, q_preprocess!$1:$1048576, $D109, FALSE)), "", HLOOKUP(G$1,q_preprocess!$1:$1048576, $D109, FALSE))</f>
        <v>1458367</v>
      </c>
      <c r="H109">
        <f>IF(ISBLANK(HLOOKUP(H$1, q_preprocess!$1:$1048576, $D109, FALSE)), "", HLOOKUP(H$1,q_preprocess!$1:$1048576, $D109, FALSE))</f>
        <v>1865116</v>
      </c>
      <c r="I109">
        <f>IF(ISBLANK(HLOOKUP(I$1, q_preprocess!$1:$1048576, $D109, FALSE)), "", HLOOKUP(I$1,q_preprocess!$1:$1048576, $D109, FALSE))</f>
        <v>3445038</v>
      </c>
      <c r="J109">
        <f>IF(ISBLANK(HLOOKUP(J$1, q_preprocess!$1:$1048576, $D109, FALSE)), "", HLOOKUP(J$1,q_preprocess!$1:$1048576, $D109, FALSE))</f>
        <v>-1579922</v>
      </c>
      <c r="K109">
        <f>IF(ISBLANK(HLOOKUP(K$1, q_preprocess!$1:$1048576, $D109, FALSE)), "", HLOOKUP(K$1,q_preprocess!$1:$1048576, $D109, FALSE))</f>
        <v>3059866</v>
      </c>
      <c r="L109">
        <f>IF(ISBLANK(HLOOKUP(L$1, q_preprocess!$1:$1048576, $D109, FALSE)), "", HLOOKUP(L$1,q_preprocess!$1:$1048576, $D109, FALSE))</f>
        <v>3579404</v>
      </c>
      <c r="M109">
        <f>IF(ISBLANK(HLOOKUP(M$1, q_preprocess!$1:$1048576, $D109, FALSE)), "", HLOOKUP(M$1,q_preprocess!$1:$1048576, $D109, FALSE))</f>
        <v>2436815</v>
      </c>
      <c r="N109">
        <f>IF(ISBLANK(HLOOKUP(N$1, q_preprocess!$1:$1048576, $D109, FALSE)), "", HLOOKUP(N$1,q_preprocess!$1:$1048576, $D109, FALSE))</f>
        <v>2581034</v>
      </c>
      <c r="O109">
        <f>IF(ISBLANK(HLOOKUP(O$1, q_preprocess!$1:$1048576, $D109, FALSE)), "", HLOOKUP(O$1,q_preprocess!$1:$1048576, $D109, FALSE))</f>
        <v>5099820</v>
      </c>
      <c r="P109">
        <f>IF(ISBLANK(HLOOKUP(P$1, q_preprocess!$1:$1048576, $D109, FALSE)), "", HLOOKUP(P$1,q_preprocess!$1:$1048576, $D109, FALSE))</f>
        <v>11258140.587580901</v>
      </c>
    </row>
    <row r="110" spans="1:16" x14ac:dyDescent="0.25">
      <c r="A110" s="41">
        <v>42795</v>
      </c>
      <c r="B110">
        <f>B106+1</f>
        <v>2017</v>
      </c>
      <c r="C110">
        <f>C106</f>
        <v>1</v>
      </c>
      <c r="D110">
        <v>110</v>
      </c>
      <c r="E110">
        <f>IF(ISBLANK(HLOOKUP(E$1, q_preprocess!$1:$1048576, $D110, FALSE)), "", HLOOKUP(E$1,q_preprocess!$1:$1048576, $D110, FALSE))</f>
        <v>10461781</v>
      </c>
      <c r="F110">
        <f>IF(ISBLANK(HLOOKUP(F$1, q_preprocess!$1:$1048576, $D110, FALSE)), "", HLOOKUP(F$1,q_preprocess!$1:$1048576, $D110, FALSE))</f>
        <v>7529412</v>
      </c>
      <c r="G110">
        <f>IF(ISBLANK(HLOOKUP(G$1, q_preprocess!$1:$1048576, $D110, FALSE)), "", HLOOKUP(G$1,q_preprocess!$1:$1048576, $D110, FALSE))</f>
        <v>1148971</v>
      </c>
      <c r="H110">
        <f>IF(ISBLANK(HLOOKUP(H$1, q_preprocess!$1:$1048576, $D110, FALSE)), "", HLOOKUP(H$1,q_preprocess!$1:$1048576, $D110, FALSE))</f>
        <v>3040974</v>
      </c>
      <c r="I110">
        <f>IF(ISBLANK(HLOOKUP(I$1, q_preprocess!$1:$1048576, $D110, FALSE)), "", HLOOKUP(I$1,q_preprocess!$1:$1048576, $D110, FALSE))</f>
        <v>1930123</v>
      </c>
      <c r="J110">
        <f>IF(ISBLANK(HLOOKUP(J$1, q_preprocess!$1:$1048576, $D110, FALSE)), "", HLOOKUP(J$1,q_preprocess!$1:$1048576, $D110, FALSE))</f>
        <v>1110851</v>
      </c>
      <c r="K110">
        <f>IF(ISBLANK(HLOOKUP(K$1, q_preprocess!$1:$1048576, $D110, FALSE)), "", HLOOKUP(K$1,q_preprocess!$1:$1048576, $D110, FALSE))</f>
        <v>2621391</v>
      </c>
      <c r="L110">
        <f>IF(ISBLANK(HLOOKUP(L$1, q_preprocess!$1:$1048576, $D110, FALSE)), "", HLOOKUP(L$1,q_preprocess!$1:$1048576, $D110, FALSE))</f>
        <v>3878967</v>
      </c>
      <c r="M110">
        <f>IF(ISBLANK(HLOOKUP(M$1, q_preprocess!$1:$1048576, $D110, FALSE)), "", HLOOKUP(M$1,q_preprocess!$1:$1048576, $D110, FALSE))</f>
        <v>2450227</v>
      </c>
      <c r="N110">
        <f>IF(ISBLANK(HLOOKUP(N$1, q_preprocess!$1:$1048576, $D110, FALSE)), "", HLOOKUP(N$1,q_preprocess!$1:$1048576, $D110, FALSE))</f>
        <v>1866666</v>
      </c>
      <c r="O110">
        <f>IF(ISBLANK(HLOOKUP(O$1, q_preprocess!$1:$1048576, $D110, FALSE)), "", HLOOKUP(O$1,q_preprocess!$1:$1048576, $D110, FALSE))</f>
        <v>4764329</v>
      </c>
      <c r="P110">
        <f>IF(ISBLANK(HLOOKUP(P$1, q_preprocess!$1:$1048576, $D110, FALSE)), "", HLOOKUP(P$1,q_preprocess!$1:$1048576, $D110, FALSE))</f>
        <v>11334383.0662381</v>
      </c>
    </row>
    <row r="111" spans="1:16" x14ac:dyDescent="0.25">
      <c r="A111" s="41">
        <v>42887</v>
      </c>
      <c r="B111">
        <f>B107+1</f>
        <v>2017</v>
      </c>
      <c r="C111">
        <f>C107</f>
        <v>2</v>
      </c>
      <c r="D111">
        <v>111</v>
      </c>
      <c r="E111">
        <f>IF(ISBLANK(HLOOKUP(E$1, q_preprocess!$1:$1048576, $D111, FALSE)), "", HLOOKUP(E$1,q_preprocess!$1:$1048576, $D111, FALSE))</f>
        <v>11621107</v>
      </c>
      <c r="F111">
        <f>IF(ISBLANK(HLOOKUP(F$1, q_preprocess!$1:$1048576, $D111, FALSE)), "", HLOOKUP(F$1,q_preprocess!$1:$1048576, $D111, FALSE))</f>
        <v>7662826</v>
      </c>
      <c r="G111">
        <f>IF(ISBLANK(HLOOKUP(G$1, q_preprocess!$1:$1048576, $D111, FALSE)), "", HLOOKUP(G$1,q_preprocess!$1:$1048576, $D111, FALSE))</f>
        <v>1333462</v>
      </c>
      <c r="H111">
        <f>IF(ISBLANK(HLOOKUP(H$1, q_preprocess!$1:$1048576, $D111, FALSE)), "", HLOOKUP(H$1,q_preprocess!$1:$1048576, $D111, FALSE))</f>
        <v>2833375</v>
      </c>
      <c r="I111">
        <f>IF(ISBLANK(HLOOKUP(I$1, q_preprocess!$1:$1048576, $D111, FALSE)), "", HLOOKUP(I$1,q_preprocess!$1:$1048576, $D111, FALSE))</f>
        <v>2159720</v>
      </c>
      <c r="J111">
        <f>IF(ISBLANK(HLOOKUP(J$1, q_preprocess!$1:$1048576, $D111, FALSE)), "", HLOOKUP(J$1,q_preprocess!$1:$1048576, $D111, FALSE))</f>
        <v>673655</v>
      </c>
      <c r="K111">
        <f>IF(ISBLANK(HLOOKUP(K$1, q_preprocess!$1:$1048576, $D111, FALSE)), "", HLOOKUP(K$1,q_preprocess!$1:$1048576, $D111, FALSE))</f>
        <v>3069272</v>
      </c>
      <c r="L111">
        <f>IF(ISBLANK(HLOOKUP(L$1, q_preprocess!$1:$1048576, $D111, FALSE)), "", HLOOKUP(L$1,q_preprocess!$1:$1048576, $D111, FALSE))</f>
        <v>3277829</v>
      </c>
      <c r="M111">
        <f>IF(ISBLANK(HLOOKUP(M$1, q_preprocess!$1:$1048576, $D111, FALSE)), "", HLOOKUP(M$1,q_preprocess!$1:$1048576, $D111, FALSE))</f>
        <v>2916374</v>
      </c>
      <c r="N111">
        <f>IF(ISBLANK(HLOOKUP(N$1, q_preprocess!$1:$1048576, $D111, FALSE)), "", HLOOKUP(N$1,q_preprocess!$1:$1048576, $D111, FALSE))</f>
        <v>2291411</v>
      </c>
      <c r="O111">
        <f>IF(ISBLANK(HLOOKUP(O$1, q_preprocess!$1:$1048576, $D111, FALSE)), "", HLOOKUP(O$1,q_preprocess!$1:$1048576, $D111, FALSE))</f>
        <v>5270564</v>
      </c>
      <c r="P111">
        <f>IF(ISBLANK(HLOOKUP(P$1, q_preprocess!$1:$1048576, $D111, FALSE)), "", HLOOKUP(P$1,q_preprocess!$1:$1048576, $D111, FALSE))</f>
        <v>11364160.546649899</v>
      </c>
    </row>
    <row r="112" spans="1:16" x14ac:dyDescent="0.25">
      <c r="A112" s="41">
        <v>42979</v>
      </c>
      <c r="B112">
        <f>B108+1</f>
        <v>2017</v>
      </c>
      <c r="C112">
        <f>C108</f>
        <v>3</v>
      </c>
      <c r="D112">
        <v>112</v>
      </c>
      <c r="E112">
        <f>IF(ISBLANK(HLOOKUP(E$1, q_preprocess!$1:$1048576, $D112, FALSE)), "", HLOOKUP(E$1,q_preprocess!$1:$1048576, $D112, FALSE))</f>
        <v>11750299</v>
      </c>
      <c r="F112">
        <f>IF(ISBLANK(HLOOKUP(F$1, q_preprocess!$1:$1048576, $D112, FALSE)), "", HLOOKUP(F$1,q_preprocess!$1:$1048576, $D112, FALSE))</f>
        <v>7682916</v>
      </c>
      <c r="G112">
        <f>IF(ISBLANK(HLOOKUP(G$1, q_preprocess!$1:$1048576, $D112, FALSE)), "", HLOOKUP(G$1,q_preprocess!$1:$1048576, $D112, FALSE))</f>
        <v>1426110</v>
      </c>
      <c r="H112">
        <f>IF(ISBLANK(HLOOKUP(H$1, q_preprocess!$1:$1048576, $D112, FALSE)), "", HLOOKUP(H$1,q_preprocess!$1:$1048576, $D112, FALSE))</f>
        <v>3098291</v>
      </c>
      <c r="I112">
        <f>IF(ISBLANK(HLOOKUP(I$1, q_preprocess!$1:$1048576, $D112, FALSE)), "", HLOOKUP(I$1,q_preprocess!$1:$1048576, $D112, FALSE))</f>
        <v>2152334</v>
      </c>
      <c r="J112">
        <f>IF(ISBLANK(HLOOKUP(J$1, q_preprocess!$1:$1048576, $D112, FALSE)), "", HLOOKUP(J$1,q_preprocess!$1:$1048576, $D112, FALSE))</f>
        <v>945957</v>
      </c>
      <c r="K112">
        <f>IF(ISBLANK(HLOOKUP(K$1, q_preprocess!$1:$1048576, $D112, FALSE)), "", HLOOKUP(K$1,q_preprocess!$1:$1048576, $D112, FALSE))</f>
        <v>3209301</v>
      </c>
      <c r="L112">
        <f>IF(ISBLANK(HLOOKUP(L$1, q_preprocess!$1:$1048576, $D112, FALSE)), "", HLOOKUP(L$1,q_preprocess!$1:$1048576, $D112, FALSE))</f>
        <v>3666319</v>
      </c>
      <c r="M112">
        <f>IF(ISBLANK(HLOOKUP(M$1, q_preprocess!$1:$1048576, $D112, FALSE)), "", HLOOKUP(M$1,q_preprocess!$1:$1048576, $D112, FALSE))</f>
        <v>2581060</v>
      </c>
      <c r="N112">
        <f>IF(ISBLANK(HLOOKUP(N$1, q_preprocess!$1:$1048576, $D112, FALSE)), "", HLOOKUP(N$1,q_preprocess!$1:$1048576, $D112, FALSE))</f>
        <v>2590875</v>
      </c>
      <c r="O112">
        <f>IF(ISBLANK(HLOOKUP(O$1, q_preprocess!$1:$1048576, $D112, FALSE)), "", HLOOKUP(O$1,q_preprocess!$1:$1048576, $D112, FALSE))</f>
        <v>5199760</v>
      </c>
      <c r="P112" t="str">
        <f>IF(ISBLANK(HLOOKUP(P$1, q_preprocess!$1:$1048576, $D112, FALSE)), "", HLOOKUP(P$1,q_preprocess!$1:$1048576, $D112, FALSE))</f>
        <v/>
      </c>
    </row>
    <row r="113" spans="1:16" x14ac:dyDescent="0.25">
      <c r="A113" s="41">
        <v>43070</v>
      </c>
      <c r="B113">
        <f>B109+1</f>
        <v>2017</v>
      </c>
      <c r="C113">
        <f>C109</f>
        <v>4</v>
      </c>
      <c r="D113">
        <v>113</v>
      </c>
      <c r="E113" t="str">
        <f>IF(ISBLANK(HLOOKUP(E$1, q_preprocess!$1:$1048576, $D113, FALSE)), "", HLOOKUP(E$1,q_preprocess!$1:$1048576, $D113, FALSE))</f>
        <v/>
      </c>
      <c r="F113" t="str">
        <f>IF(ISBLANK(HLOOKUP(F$1, q_preprocess!$1:$1048576, $D113, FALSE)), "", HLOOKUP(F$1,q_preprocess!$1:$1048576, $D113, FALSE))</f>
        <v/>
      </c>
      <c r="G113" t="str">
        <f>IF(ISBLANK(HLOOKUP(G$1, q_preprocess!$1:$1048576, $D113, FALSE)), "", HLOOKUP(G$1,q_preprocess!$1:$1048576, $D113, FALSE))</f>
        <v/>
      </c>
      <c r="H113" t="str">
        <f>IF(ISBLANK(HLOOKUP(H$1, q_preprocess!$1:$1048576, $D113, FALSE)), "", HLOOKUP(H$1,q_preprocess!$1:$1048576, $D113, FALSE))</f>
        <v/>
      </c>
      <c r="I113" t="str">
        <f>IF(ISBLANK(HLOOKUP(I$1, q_preprocess!$1:$1048576, $D113, FALSE)), "", HLOOKUP(I$1,q_preprocess!$1:$1048576, $D113, FALSE))</f>
        <v/>
      </c>
      <c r="J113" t="str">
        <f>IF(ISBLANK(HLOOKUP(J$1, q_preprocess!$1:$1048576, $D113, FALSE)), "", HLOOKUP(J$1,q_preprocess!$1:$1048576, $D113, FALSE))</f>
        <v/>
      </c>
      <c r="K113" t="str">
        <f>IF(ISBLANK(HLOOKUP(K$1, q_preprocess!$1:$1048576, $D113, FALSE)), "", HLOOKUP(K$1,q_preprocess!$1:$1048576, $D113, FALSE))</f>
        <v/>
      </c>
      <c r="L113" t="str">
        <f>IF(ISBLANK(HLOOKUP(L$1, q_preprocess!$1:$1048576, $D113, FALSE)), "", HLOOKUP(L$1,q_preprocess!$1:$1048576, $D113, FALSE))</f>
        <v/>
      </c>
      <c r="M113" t="str">
        <f>IF(ISBLANK(HLOOKUP(M$1, q_preprocess!$1:$1048576, $D113, FALSE)), "", HLOOKUP(M$1,q_preprocess!$1:$1048576, $D113, FALSE))</f>
        <v/>
      </c>
      <c r="N113" t="str">
        <f>IF(ISBLANK(HLOOKUP(N$1, q_preprocess!$1:$1048576, $D113, FALSE)), "", HLOOKUP(N$1,q_preprocess!$1:$1048576, $D113, FALSE))</f>
        <v/>
      </c>
      <c r="O113" t="str">
        <f>IF(ISBLANK(HLOOKUP(O$1, q_preprocess!$1:$1048576, $D113, FALSE)), "", HLOOKUP(O$1,q_preprocess!$1:$1048576, $D113, FALSE))</f>
        <v/>
      </c>
      <c r="P113" t="str">
        <f>IF(ISBLANK(HLOOKUP(P$1, q_preprocess!$1:$1048576, $D113, FALSE)), "", HLOOKUP(P$1,q_preprocess!$1:$1048576, $D113, FALSE))</f>
        <v/>
      </c>
    </row>
    <row r="114" spans="1:16" x14ac:dyDescent="0.25">
      <c r="A114" s="41">
        <v>43160</v>
      </c>
      <c r="B114">
        <v>2018</v>
      </c>
      <c r="C114">
        <v>1</v>
      </c>
      <c r="D114">
        <v>114</v>
      </c>
      <c r="E114" t="str">
        <f>IF(ISBLANK(HLOOKUP(E$1, q_preprocess!$1:$1048576, $D114, FALSE)), "", HLOOKUP(E$1,q_preprocess!$1:$1048576, $D114, FALSE))</f>
        <v/>
      </c>
      <c r="F114" t="str">
        <f>IF(ISBLANK(HLOOKUP(F$1, q_preprocess!$1:$1048576, $D114, FALSE)), "", HLOOKUP(F$1,q_preprocess!$1:$1048576, $D114, FALSE))</f>
        <v/>
      </c>
      <c r="G114" t="str">
        <f>IF(ISBLANK(HLOOKUP(G$1, q_preprocess!$1:$1048576, $D114, FALSE)), "", HLOOKUP(G$1,q_preprocess!$1:$1048576, $D114, FALSE))</f>
        <v/>
      </c>
      <c r="H114" t="str">
        <f>IF(ISBLANK(HLOOKUP(H$1, q_preprocess!$1:$1048576, $D114, FALSE)), "", HLOOKUP(H$1,q_preprocess!$1:$1048576, $D114, FALSE))</f>
        <v/>
      </c>
      <c r="I114" t="str">
        <f>IF(ISBLANK(HLOOKUP(I$1, q_preprocess!$1:$1048576, $D114, FALSE)), "", HLOOKUP(I$1,q_preprocess!$1:$1048576, $D114, FALSE))</f>
        <v/>
      </c>
      <c r="J114" t="str">
        <f>IF(ISBLANK(HLOOKUP(J$1, q_preprocess!$1:$1048576, $D114, FALSE)), "", HLOOKUP(J$1,q_preprocess!$1:$1048576, $D114, FALSE))</f>
        <v/>
      </c>
      <c r="K114" t="str">
        <f>IF(ISBLANK(HLOOKUP(K$1, q_preprocess!$1:$1048576, $D114, FALSE)), "", HLOOKUP(K$1,q_preprocess!$1:$1048576, $D114, FALSE))</f>
        <v/>
      </c>
      <c r="L114" t="str">
        <f>IF(ISBLANK(HLOOKUP(L$1, q_preprocess!$1:$1048576, $D114, FALSE)), "", HLOOKUP(L$1,q_preprocess!$1:$1048576, $D114, FALSE))</f>
        <v/>
      </c>
      <c r="M114" t="str">
        <f>IF(ISBLANK(HLOOKUP(M$1, q_preprocess!$1:$1048576, $D114, FALSE)), "", HLOOKUP(M$1,q_preprocess!$1:$1048576, $D114, FALSE))</f>
        <v/>
      </c>
      <c r="N114" t="str">
        <f>IF(ISBLANK(HLOOKUP(N$1, q_preprocess!$1:$1048576, $D114, FALSE)), "", HLOOKUP(N$1,q_preprocess!$1:$1048576, $D114, FALSE))</f>
        <v/>
      </c>
      <c r="O114" t="str">
        <f>IF(ISBLANK(HLOOKUP(O$1, q_preprocess!$1:$1048576, $D114, FALSE)), "", HLOOKUP(O$1,q_preprocess!$1:$1048576, $D114, FALSE))</f>
        <v/>
      </c>
      <c r="P114" t="str">
        <f>IF(ISBLANK(HLOOKUP(P$1, q_preprocess!$1:$1048576, $D114, FALSE)), "", HLOOKUP(P$1,q_preprocess!$1:$1048576, $D114, FALSE))</f>
        <v/>
      </c>
    </row>
    <row r="115" spans="1:16" x14ac:dyDescent="0.25">
      <c r="A115" s="41">
        <v>43252</v>
      </c>
      <c r="B115">
        <v>2018</v>
      </c>
      <c r="C115">
        <v>2</v>
      </c>
      <c r="D115">
        <v>115</v>
      </c>
      <c r="E115" t="str">
        <f>IF(ISBLANK(HLOOKUP(E$1, q_preprocess!$1:$1048576, $D115, FALSE)), "", HLOOKUP(E$1,q_preprocess!$1:$1048576, $D115, FALSE))</f>
        <v/>
      </c>
      <c r="F115" t="str">
        <f>IF(ISBLANK(HLOOKUP(F$1, q_preprocess!$1:$1048576, $D115, FALSE)), "", HLOOKUP(F$1,q_preprocess!$1:$1048576, $D115, FALSE))</f>
        <v/>
      </c>
      <c r="G115" t="str">
        <f>IF(ISBLANK(HLOOKUP(G$1, q_preprocess!$1:$1048576, $D115, FALSE)), "", HLOOKUP(G$1,q_preprocess!$1:$1048576, $D115, FALSE))</f>
        <v/>
      </c>
      <c r="H115" t="str">
        <f>IF(ISBLANK(HLOOKUP(H$1, q_preprocess!$1:$1048576, $D115, FALSE)), "", HLOOKUP(H$1,q_preprocess!$1:$1048576, $D115, FALSE))</f>
        <v/>
      </c>
      <c r="I115" t="str">
        <f>IF(ISBLANK(HLOOKUP(I$1, q_preprocess!$1:$1048576, $D115, FALSE)), "", HLOOKUP(I$1,q_preprocess!$1:$1048576, $D115, FALSE))</f>
        <v/>
      </c>
      <c r="J115" t="str">
        <f>IF(ISBLANK(HLOOKUP(J$1, q_preprocess!$1:$1048576, $D115, FALSE)), "", HLOOKUP(J$1,q_preprocess!$1:$1048576, $D115, FALSE))</f>
        <v/>
      </c>
      <c r="K115" t="str">
        <f>IF(ISBLANK(HLOOKUP(K$1, q_preprocess!$1:$1048576, $D115, FALSE)), "", HLOOKUP(K$1,q_preprocess!$1:$1048576, $D115, FALSE))</f>
        <v/>
      </c>
      <c r="L115" t="str">
        <f>IF(ISBLANK(HLOOKUP(L$1, q_preprocess!$1:$1048576, $D115, FALSE)), "", HLOOKUP(L$1,q_preprocess!$1:$1048576, $D115, FALSE))</f>
        <v/>
      </c>
      <c r="M115" t="str">
        <f>IF(ISBLANK(HLOOKUP(M$1, q_preprocess!$1:$1048576, $D115, FALSE)), "", HLOOKUP(M$1,q_preprocess!$1:$1048576, $D115, FALSE))</f>
        <v/>
      </c>
      <c r="N115" t="str">
        <f>IF(ISBLANK(HLOOKUP(N$1, q_preprocess!$1:$1048576, $D115, FALSE)), "", HLOOKUP(N$1,q_preprocess!$1:$1048576, $D115, FALSE))</f>
        <v/>
      </c>
      <c r="O115" t="str">
        <f>IF(ISBLANK(HLOOKUP(O$1, q_preprocess!$1:$1048576, $D115, FALSE)), "", HLOOKUP(O$1,q_preprocess!$1:$1048576, $D115, FALSE))</f>
        <v/>
      </c>
      <c r="P115" t="str">
        <f>IF(ISBLANK(HLOOKUP(P$1, q_preprocess!$1:$1048576, $D115, FALSE)), "", HLOOKUP(P$1,q_preprocess!$1:$1048576, $D115, FALSE))</f>
        <v/>
      </c>
    </row>
    <row r="116" spans="1:16" x14ac:dyDescent="0.25">
      <c r="A116" s="41">
        <v>43344</v>
      </c>
      <c r="B116">
        <v>2018</v>
      </c>
      <c r="C116">
        <v>3</v>
      </c>
      <c r="D116">
        <v>116</v>
      </c>
      <c r="E116" t="str">
        <f>IF(ISBLANK(HLOOKUP(E$1, q_preprocess!$1:$1048576, $D116, FALSE)), "", HLOOKUP(E$1,q_preprocess!$1:$1048576, $D116, FALSE))</f>
        <v/>
      </c>
      <c r="F116" t="str">
        <f>IF(ISBLANK(HLOOKUP(F$1, q_preprocess!$1:$1048576, $D116, FALSE)), "", HLOOKUP(F$1,q_preprocess!$1:$1048576, $D116, FALSE))</f>
        <v/>
      </c>
      <c r="G116" t="str">
        <f>IF(ISBLANK(HLOOKUP(G$1, q_preprocess!$1:$1048576, $D116, FALSE)), "", HLOOKUP(G$1,q_preprocess!$1:$1048576, $D116, FALSE))</f>
        <v/>
      </c>
      <c r="H116" t="str">
        <f>IF(ISBLANK(HLOOKUP(H$1, q_preprocess!$1:$1048576, $D116, FALSE)), "", HLOOKUP(H$1,q_preprocess!$1:$1048576, $D116, FALSE))</f>
        <v/>
      </c>
      <c r="I116" t="str">
        <f>IF(ISBLANK(HLOOKUP(I$1, q_preprocess!$1:$1048576, $D116, FALSE)), "", HLOOKUP(I$1,q_preprocess!$1:$1048576, $D116, FALSE))</f>
        <v/>
      </c>
      <c r="J116" t="str">
        <f>IF(ISBLANK(HLOOKUP(J$1, q_preprocess!$1:$1048576, $D116, FALSE)), "", HLOOKUP(J$1,q_preprocess!$1:$1048576, $D116, FALSE))</f>
        <v/>
      </c>
      <c r="K116" t="str">
        <f>IF(ISBLANK(HLOOKUP(K$1, q_preprocess!$1:$1048576, $D116, FALSE)), "", HLOOKUP(K$1,q_preprocess!$1:$1048576, $D116, FALSE))</f>
        <v/>
      </c>
      <c r="L116" t="str">
        <f>IF(ISBLANK(HLOOKUP(L$1, q_preprocess!$1:$1048576, $D116, FALSE)), "", HLOOKUP(L$1,q_preprocess!$1:$1048576, $D116, FALSE))</f>
        <v/>
      </c>
      <c r="M116" t="str">
        <f>IF(ISBLANK(HLOOKUP(M$1, q_preprocess!$1:$1048576, $D116, FALSE)), "", HLOOKUP(M$1,q_preprocess!$1:$1048576, $D116, FALSE))</f>
        <v/>
      </c>
      <c r="N116" t="str">
        <f>IF(ISBLANK(HLOOKUP(N$1, q_preprocess!$1:$1048576, $D116, FALSE)), "", HLOOKUP(N$1,q_preprocess!$1:$1048576, $D116, FALSE))</f>
        <v/>
      </c>
      <c r="O116" t="str">
        <f>IF(ISBLANK(HLOOKUP(O$1, q_preprocess!$1:$1048576, $D116, FALSE)), "", HLOOKUP(O$1,q_preprocess!$1:$1048576, $D116, FALSE))</f>
        <v/>
      </c>
      <c r="P116" t="str">
        <f>IF(ISBLANK(HLOOKUP(P$1, q_preprocess!$1:$1048576, $D116, FALSE)), "", HLOOKUP(P$1,q_preprocess!$1:$1048576, $D116, FALSE))</f>
        <v/>
      </c>
    </row>
    <row r="117" spans="1:16" x14ac:dyDescent="0.25">
      <c r="A117" s="41">
        <v>43435</v>
      </c>
      <c r="B117">
        <v>2018</v>
      </c>
      <c r="C117">
        <v>4</v>
      </c>
      <c r="D117">
        <v>117</v>
      </c>
      <c r="E117" t="str">
        <f>IF(ISBLANK(HLOOKUP(E$1, q_preprocess!$1:$1048576, $D117, FALSE)), "", HLOOKUP(E$1,q_preprocess!$1:$1048576, $D117, FALSE))</f>
        <v/>
      </c>
      <c r="F117" t="str">
        <f>IF(ISBLANK(HLOOKUP(F$1, q_preprocess!$1:$1048576, $D117, FALSE)), "", HLOOKUP(F$1,q_preprocess!$1:$1048576, $D117, FALSE))</f>
        <v/>
      </c>
      <c r="G117" t="str">
        <f>IF(ISBLANK(HLOOKUP(G$1, q_preprocess!$1:$1048576, $D117, FALSE)), "", HLOOKUP(G$1,q_preprocess!$1:$1048576, $D117, FALSE))</f>
        <v/>
      </c>
      <c r="H117" t="str">
        <f>IF(ISBLANK(HLOOKUP(H$1, q_preprocess!$1:$1048576, $D117, FALSE)), "", HLOOKUP(H$1,q_preprocess!$1:$1048576, $D117, FALSE))</f>
        <v/>
      </c>
      <c r="I117" t="str">
        <f>IF(ISBLANK(HLOOKUP(I$1, q_preprocess!$1:$1048576, $D117, FALSE)), "", HLOOKUP(I$1,q_preprocess!$1:$1048576, $D117, FALSE))</f>
        <v/>
      </c>
      <c r="J117" t="str">
        <f>IF(ISBLANK(HLOOKUP(J$1, q_preprocess!$1:$1048576, $D117, FALSE)), "", HLOOKUP(J$1,q_preprocess!$1:$1048576, $D117, FALSE))</f>
        <v/>
      </c>
      <c r="K117" t="str">
        <f>IF(ISBLANK(HLOOKUP(K$1, q_preprocess!$1:$1048576, $D117, FALSE)), "", HLOOKUP(K$1,q_preprocess!$1:$1048576, $D117, FALSE))</f>
        <v/>
      </c>
      <c r="L117" t="str">
        <f>IF(ISBLANK(HLOOKUP(L$1, q_preprocess!$1:$1048576, $D117, FALSE)), "", HLOOKUP(L$1,q_preprocess!$1:$1048576, $D117, FALSE))</f>
        <v/>
      </c>
      <c r="M117" t="str">
        <f>IF(ISBLANK(HLOOKUP(M$1, q_preprocess!$1:$1048576, $D117, FALSE)), "", HLOOKUP(M$1,q_preprocess!$1:$1048576, $D117, FALSE))</f>
        <v/>
      </c>
      <c r="N117" t="str">
        <f>IF(ISBLANK(HLOOKUP(N$1, q_preprocess!$1:$1048576, $D117, FALSE)), "", HLOOKUP(N$1,q_preprocess!$1:$1048576, $D117, FALSE))</f>
        <v/>
      </c>
      <c r="O117" t="str">
        <f>IF(ISBLANK(HLOOKUP(O$1, q_preprocess!$1:$1048576, $D117, FALSE)), "", HLOOKUP(O$1,q_preprocess!$1:$1048576, $D117, FALSE))</f>
        <v/>
      </c>
      <c r="P117" t="str">
        <f>IF(ISBLANK(HLOOKUP(P$1, q_preprocess!$1:$1048576, $D117, FALSE)), "", HLOOKUP(P$1,q_preprocess!$1:$1048576, $D117, FALSE))</f>
        <v/>
      </c>
    </row>
    <row r="118" spans="1:16" x14ac:dyDescent="0.25">
      <c r="A118" s="41">
        <v>43525</v>
      </c>
      <c r="B118">
        <v>2019</v>
      </c>
      <c r="C118">
        <v>1</v>
      </c>
      <c r="D118">
        <v>118</v>
      </c>
      <c r="E118" t="str">
        <f>IF(ISBLANK(HLOOKUP(E$1, q_preprocess!$1:$1048576, $D118, FALSE)), "", HLOOKUP(E$1,q_preprocess!$1:$1048576, $D118, FALSE))</f>
        <v/>
      </c>
      <c r="F118" t="str">
        <f>IF(ISBLANK(HLOOKUP(F$1, q_preprocess!$1:$1048576, $D118, FALSE)), "", HLOOKUP(F$1,q_preprocess!$1:$1048576, $D118, FALSE))</f>
        <v/>
      </c>
      <c r="G118" t="str">
        <f>IF(ISBLANK(HLOOKUP(G$1, q_preprocess!$1:$1048576, $D118, FALSE)), "", HLOOKUP(G$1,q_preprocess!$1:$1048576, $D118, FALSE))</f>
        <v/>
      </c>
      <c r="H118" t="str">
        <f>IF(ISBLANK(HLOOKUP(H$1, q_preprocess!$1:$1048576, $D118, FALSE)), "", HLOOKUP(H$1,q_preprocess!$1:$1048576, $D118, FALSE))</f>
        <v/>
      </c>
      <c r="I118" t="str">
        <f>IF(ISBLANK(HLOOKUP(I$1, q_preprocess!$1:$1048576, $D118, FALSE)), "", HLOOKUP(I$1,q_preprocess!$1:$1048576, $D118, FALSE))</f>
        <v/>
      </c>
      <c r="J118" t="str">
        <f>IF(ISBLANK(HLOOKUP(J$1, q_preprocess!$1:$1048576, $D118, FALSE)), "", HLOOKUP(J$1,q_preprocess!$1:$1048576, $D118, FALSE))</f>
        <v/>
      </c>
      <c r="K118" t="str">
        <f>IF(ISBLANK(HLOOKUP(K$1, q_preprocess!$1:$1048576, $D118, FALSE)), "", HLOOKUP(K$1,q_preprocess!$1:$1048576, $D118, FALSE))</f>
        <v/>
      </c>
      <c r="L118" t="str">
        <f>IF(ISBLANK(HLOOKUP(L$1, q_preprocess!$1:$1048576, $D118, FALSE)), "", HLOOKUP(L$1,q_preprocess!$1:$1048576, $D118, FALSE))</f>
        <v/>
      </c>
      <c r="M118" t="str">
        <f>IF(ISBLANK(HLOOKUP(M$1, q_preprocess!$1:$1048576, $D118, FALSE)), "", HLOOKUP(M$1,q_preprocess!$1:$1048576, $D118, FALSE))</f>
        <v/>
      </c>
      <c r="N118" t="str">
        <f>IF(ISBLANK(HLOOKUP(N$1, q_preprocess!$1:$1048576, $D118, FALSE)), "", HLOOKUP(N$1,q_preprocess!$1:$1048576, $D118, FALSE))</f>
        <v/>
      </c>
      <c r="O118" t="str">
        <f>IF(ISBLANK(HLOOKUP(O$1, q_preprocess!$1:$1048576, $D118, FALSE)), "", HLOOKUP(O$1,q_preprocess!$1:$1048576, $D118, FALSE))</f>
        <v/>
      </c>
      <c r="P118" t="str">
        <f>IF(ISBLANK(HLOOKUP(P$1, q_preprocess!$1:$1048576, $D118, FALSE)), "", HLOOKUP(P$1,q_preprocess!$1:$1048576, $D118, FALSE))</f>
        <v/>
      </c>
    </row>
    <row r="119" spans="1:16" x14ac:dyDescent="0.25">
      <c r="A119" s="41">
        <v>43617</v>
      </c>
      <c r="B119">
        <v>2019</v>
      </c>
      <c r="C119">
        <v>2</v>
      </c>
      <c r="D119">
        <v>119</v>
      </c>
      <c r="E119" t="str">
        <f>IF(ISBLANK(HLOOKUP(E$1, q_preprocess!$1:$1048576, $D119, FALSE)), "", HLOOKUP(E$1,q_preprocess!$1:$1048576, $D119, FALSE))</f>
        <v/>
      </c>
      <c r="F119" t="str">
        <f>IF(ISBLANK(HLOOKUP(F$1, q_preprocess!$1:$1048576, $D119, FALSE)), "", HLOOKUP(F$1,q_preprocess!$1:$1048576, $D119, FALSE))</f>
        <v/>
      </c>
      <c r="G119" t="str">
        <f>IF(ISBLANK(HLOOKUP(G$1, q_preprocess!$1:$1048576, $D119, FALSE)), "", HLOOKUP(G$1,q_preprocess!$1:$1048576, $D119, FALSE))</f>
        <v/>
      </c>
      <c r="H119" t="str">
        <f>IF(ISBLANK(HLOOKUP(H$1, q_preprocess!$1:$1048576, $D119, FALSE)), "", HLOOKUP(H$1,q_preprocess!$1:$1048576, $D119, FALSE))</f>
        <v/>
      </c>
      <c r="I119" t="str">
        <f>IF(ISBLANK(HLOOKUP(I$1, q_preprocess!$1:$1048576, $D119, FALSE)), "", HLOOKUP(I$1,q_preprocess!$1:$1048576, $D119, FALSE))</f>
        <v/>
      </c>
      <c r="J119" t="str">
        <f>IF(ISBLANK(HLOOKUP(J$1, q_preprocess!$1:$1048576, $D119, FALSE)), "", HLOOKUP(J$1,q_preprocess!$1:$1048576, $D119, FALSE))</f>
        <v/>
      </c>
      <c r="K119" t="str">
        <f>IF(ISBLANK(HLOOKUP(K$1, q_preprocess!$1:$1048576, $D119, FALSE)), "", HLOOKUP(K$1,q_preprocess!$1:$1048576, $D119, FALSE))</f>
        <v/>
      </c>
      <c r="L119" t="str">
        <f>IF(ISBLANK(HLOOKUP(L$1, q_preprocess!$1:$1048576, $D119, FALSE)), "", HLOOKUP(L$1,q_preprocess!$1:$1048576, $D119, FALSE))</f>
        <v/>
      </c>
      <c r="M119" t="str">
        <f>IF(ISBLANK(HLOOKUP(M$1, q_preprocess!$1:$1048576, $D119, FALSE)), "", HLOOKUP(M$1,q_preprocess!$1:$1048576, $D119, FALSE))</f>
        <v/>
      </c>
      <c r="N119" t="str">
        <f>IF(ISBLANK(HLOOKUP(N$1, q_preprocess!$1:$1048576, $D119, FALSE)), "", HLOOKUP(N$1,q_preprocess!$1:$1048576, $D119, FALSE))</f>
        <v/>
      </c>
      <c r="O119" t="str">
        <f>IF(ISBLANK(HLOOKUP(O$1, q_preprocess!$1:$1048576, $D119, FALSE)), "", HLOOKUP(O$1,q_preprocess!$1:$1048576, $D119, FALSE))</f>
        <v/>
      </c>
      <c r="P119" t="str">
        <f>IF(ISBLANK(HLOOKUP(P$1, q_preprocess!$1:$1048576, $D119, FALSE)), "", HLOOKUP(P$1,q_preprocess!$1:$1048576, $D119, FALSE))</f>
        <v/>
      </c>
    </row>
    <row r="120" spans="1:16" x14ac:dyDescent="0.25">
      <c r="A120" s="41">
        <v>43709</v>
      </c>
      <c r="B120">
        <v>2019</v>
      </c>
      <c r="C120">
        <v>3</v>
      </c>
      <c r="D120">
        <v>120</v>
      </c>
      <c r="E120" t="str">
        <f>IF(ISBLANK(HLOOKUP(E$1, q_preprocess!$1:$1048576, $D120, FALSE)), "", HLOOKUP(E$1,q_preprocess!$1:$1048576, $D120, FALSE))</f>
        <v/>
      </c>
      <c r="F120" t="str">
        <f>IF(ISBLANK(HLOOKUP(F$1, q_preprocess!$1:$1048576, $D120, FALSE)), "", HLOOKUP(F$1,q_preprocess!$1:$1048576, $D120, FALSE))</f>
        <v/>
      </c>
      <c r="G120" t="str">
        <f>IF(ISBLANK(HLOOKUP(G$1, q_preprocess!$1:$1048576, $D120, FALSE)), "", HLOOKUP(G$1,q_preprocess!$1:$1048576, $D120, FALSE))</f>
        <v/>
      </c>
      <c r="H120" t="str">
        <f>IF(ISBLANK(HLOOKUP(H$1, q_preprocess!$1:$1048576, $D120, FALSE)), "", HLOOKUP(H$1,q_preprocess!$1:$1048576, $D120, FALSE))</f>
        <v/>
      </c>
      <c r="I120" t="str">
        <f>IF(ISBLANK(HLOOKUP(I$1, q_preprocess!$1:$1048576, $D120, FALSE)), "", HLOOKUP(I$1,q_preprocess!$1:$1048576, $D120, FALSE))</f>
        <v/>
      </c>
      <c r="J120" t="str">
        <f>IF(ISBLANK(HLOOKUP(J$1, q_preprocess!$1:$1048576, $D120, FALSE)), "", HLOOKUP(J$1,q_preprocess!$1:$1048576, $D120, FALSE))</f>
        <v/>
      </c>
      <c r="K120" t="str">
        <f>IF(ISBLANK(HLOOKUP(K$1, q_preprocess!$1:$1048576, $D120, FALSE)), "", HLOOKUP(K$1,q_preprocess!$1:$1048576, $D120, FALSE))</f>
        <v/>
      </c>
      <c r="L120" t="str">
        <f>IF(ISBLANK(HLOOKUP(L$1, q_preprocess!$1:$1048576, $D120, FALSE)), "", HLOOKUP(L$1,q_preprocess!$1:$1048576, $D120, FALSE))</f>
        <v/>
      </c>
      <c r="M120" t="str">
        <f>IF(ISBLANK(HLOOKUP(M$1, q_preprocess!$1:$1048576, $D120, FALSE)), "", HLOOKUP(M$1,q_preprocess!$1:$1048576, $D120, FALSE))</f>
        <v/>
      </c>
      <c r="N120" t="str">
        <f>IF(ISBLANK(HLOOKUP(N$1, q_preprocess!$1:$1048576, $D120, FALSE)), "", HLOOKUP(N$1,q_preprocess!$1:$1048576, $D120, FALSE))</f>
        <v/>
      </c>
      <c r="O120" t="str">
        <f>IF(ISBLANK(HLOOKUP(O$1, q_preprocess!$1:$1048576, $D120, FALSE)), "", HLOOKUP(O$1,q_preprocess!$1:$1048576, $D120, FALSE))</f>
        <v/>
      </c>
      <c r="P120" t="str">
        <f>IF(ISBLANK(HLOOKUP(P$1, q_preprocess!$1:$1048576, $D120, FALSE)), "", HLOOKUP(P$1,q_preprocess!$1:$1048576, $D120, FALSE))</f>
        <v/>
      </c>
    </row>
    <row r="121" spans="1:16" x14ac:dyDescent="0.25">
      <c r="A121" s="41">
        <v>43800</v>
      </c>
      <c r="B121">
        <v>2019</v>
      </c>
      <c r="C121">
        <v>4</v>
      </c>
      <c r="D121">
        <v>121</v>
      </c>
      <c r="E121" t="str">
        <f>IF(ISBLANK(HLOOKUP(E$1, q_preprocess!$1:$1048576, $D121, FALSE)), "", HLOOKUP(E$1,q_preprocess!$1:$1048576, $D121, FALSE))</f>
        <v/>
      </c>
      <c r="F121" t="str">
        <f>IF(ISBLANK(HLOOKUP(F$1, q_preprocess!$1:$1048576, $D121, FALSE)), "", HLOOKUP(F$1,q_preprocess!$1:$1048576, $D121, FALSE))</f>
        <v/>
      </c>
      <c r="G121" t="str">
        <f>IF(ISBLANK(HLOOKUP(G$1, q_preprocess!$1:$1048576, $D121, FALSE)), "", HLOOKUP(G$1,q_preprocess!$1:$1048576, $D121, FALSE))</f>
        <v/>
      </c>
      <c r="H121" t="str">
        <f>IF(ISBLANK(HLOOKUP(H$1, q_preprocess!$1:$1048576, $D121, FALSE)), "", HLOOKUP(H$1,q_preprocess!$1:$1048576, $D121, FALSE))</f>
        <v/>
      </c>
      <c r="I121" t="str">
        <f>IF(ISBLANK(HLOOKUP(I$1, q_preprocess!$1:$1048576, $D121, FALSE)), "", HLOOKUP(I$1,q_preprocess!$1:$1048576, $D121, FALSE))</f>
        <v/>
      </c>
      <c r="J121" t="str">
        <f>IF(ISBLANK(HLOOKUP(J$1, q_preprocess!$1:$1048576, $D121, FALSE)), "", HLOOKUP(J$1,q_preprocess!$1:$1048576, $D121, FALSE))</f>
        <v/>
      </c>
      <c r="K121" t="str">
        <f>IF(ISBLANK(HLOOKUP(K$1, q_preprocess!$1:$1048576, $D121, FALSE)), "", HLOOKUP(K$1,q_preprocess!$1:$1048576, $D121, FALSE))</f>
        <v/>
      </c>
      <c r="L121" t="str">
        <f>IF(ISBLANK(HLOOKUP(L$1, q_preprocess!$1:$1048576, $D121, FALSE)), "", HLOOKUP(L$1,q_preprocess!$1:$1048576, $D121, FALSE))</f>
        <v/>
      </c>
      <c r="M121" t="str">
        <f>IF(ISBLANK(HLOOKUP(M$1, q_preprocess!$1:$1048576, $D121, FALSE)), "", HLOOKUP(M$1,q_preprocess!$1:$1048576, $D121, FALSE))</f>
        <v/>
      </c>
      <c r="N121" t="str">
        <f>IF(ISBLANK(HLOOKUP(N$1, q_preprocess!$1:$1048576, $D121, FALSE)), "", HLOOKUP(N$1,q_preprocess!$1:$1048576, $D121, FALSE))</f>
        <v/>
      </c>
      <c r="O121" t="str">
        <f>IF(ISBLANK(HLOOKUP(O$1, q_preprocess!$1:$1048576, $D121, FALSE)), "", HLOOKUP(O$1,q_preprocess!$1:$1048576, $D121, FALSE))</f>
        <v/>
      </c>
      <c r="P121" t="str">
        <f>IF(ISBLANK(HLOOKUP(P$1, q_preprocess!$1:$1048576, $D121, FALSE)), "", HLOOKUP(P$1,q_preprocess!$1:$1048576, $D121,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L125" sqref="L125"/>
    </sheetView>
  </sheetViews>
  <sheetFormatPr defaultRowHeight="15" x14ac:dyDescent="0.25"/>
  <sheetData>
    <row r="1" spans="1:4" x14ac:dyDescent="0.25">
      <c r="B1" t="s">
        <v>175</v>
      </c>
      <c r="C1" t="s">
        <v>176</v>
      </c>
      <c r="D1" t="s">
        <v>177</v>
      </c>
    </row>
    <row r="2" spans="1:4" x14ac:dyDescent="0.25">
      <c r="A2" t="s">
        <v>178</v>
      </c>
      <c r="B2">
        <v>3587595</v>
      </c>
    </row>
    <row r="3" spans="1:4" x14ac:dyDescent="0.25">
      <c r="A3" t="s">
        <v>179</v>
      </c>
      <c r="B3">
        <v>3926068</v>
      </c>
    </row>
    <row r="4" spans="1:4" x14ac:dyDescent="0.25">
      <c r="A4" t="s">
        <v>180</v>
      </c>
      <c r="B4">
        <v>3934133</v>
      </c>
      <c r="C4">
        <v>3934133</v>
      </c>
      <c r="D4">
        <v>3934133</v>
      </c>
    </row>
    <row r="5" spans="1:4" x14ac:dyDescent="0.25">
      <c r="A5" t="s">
        <v>181</v>
      </c>
      <c r="B5">
        <v>3995340</v>
      </c>
      <c r="C5">
        <v>3995340</v>
      </c>
      <c r="D5">
        <v>3995340</v>
      </c>
    </row>
    <row r="6" spans="1:4" x14ac:dyDescent="0.25">
      <c r="A6" t="s">
        <v>182</v>
      </c>
      <c r="B6">
        <v>3677806</v>
      </c>
      <c r="C6">
        <v>3677806</v>
      </c>
      <c r="D6">
        <v>3677806</v>
      </c>
    </row>
    <row r="7" spans="1:4" x14ac:dyDescent="0.25">
      <c r="A7" t="s">
        <v>183</v>
      </c>
      <c r="B7">
        <v>4217984</v>
      </c>
      <c r="C7">
        <v>4217984</v>
      </c>
      <c r="D7">
        <v>4217984</v>
      </c>
    </row>
    <row r="8" spans="1:4" x14ac:dyDescent="0.25">
      <c r="A8" t="s">
        <v>184</v>
      </c>
      <c r="B8">
        <v>4149575</v>
      </c>
      <c r="C8">
        <v>4149575</v>
      </c>
      <c r="D8">
        <v>4149575</v>
      </c>
    </row>
    <row r="9" spans="1:4" x14ac:dyDescent="0.25">
      <c r="A9" t="s">
        <v>185</v>
      </c>
      <c r="B9">
        <v>4211088</v>
      </c>
      <c r="C9">
        <v>4211088</v>
      </c>
      <c r="D9">
        <v>4211088</v>
      </c>
    </row>
    <row r="10" spans="1:4" x14ac:dyDescent="0.25">
      <c r="A10" t="s">
        <v>186</v>
      </c>
      <c r="B10">
        <v>3795756</v>
      </c>
      <c r="C10">
        <v>3795756</v>
      </c>
      <c r="D10">
        <v>3795756</v>
      </c>
    </row>
    <row r="11" spans="1:4" x14ac:dyDescent="0.25">
      <c r="A11" t="s">
        <v>187</v>
      </c>
      <c r="B11">
        <v>4299703</v>
      </c>
      <c r="C11">
        <v>4299703</v>
      </c>
      <c r="D11">
        <v>4299703</v>
      </c>
    </row>
    <row r="12" spans="1:4" x14ac:dyDescent="0.25">
      <c r="A12" t="s">
        <v>188</v>
      </c>
      <c r="B12">
        <v>4164102</v>
      </c>
      <c r="C12">
        <v>4164102</v>
      </c>
      <c r="D12">
        <v>4164102</v>
      </c>
    </row>
    <row r="13" spans="1:4" x14ac:dyDescent="0.25">
      <c r="A13" t="s">
        <v>189</v>
      </c>
      <c r="B13">
        <v>4264554</v>
      </c>
      <c r="C13">
        <v>4264554</v>
      </c>
      <c r="D13">
        <v>4264554</v>
      </c>
    </row>
    <row r="14" spans="1:4" x14ac:dyDescent="0.25">
      <c r="A14" t="s">
        <v>190</v>
      </c>
      <c r="B14">
        <v>3950724</v>
      </c>
      <c r="C14">
        <v>3950724</v>
      </c>
      <c r="D14">
        <v>3950724</v>
      </c>
    </row>
    <row r="15" spans="1:4" x14ac:dyDescent="0.25">
      <c r="A15" t="s">
        <v>191</v>
      </c>
      <c r="B15">
        <v>4553625</v>
      </c>
      <c r="C15">
        <v>4553625</v>
      </c>
      <c r="D15">
        <v>4553625</v>
      </c>
    </row>
    <row r="16" spans="1:4" x14ac:dyDescent="0.25">
      <c r="A16" t="s">
        <v>192</v>
      </c>
      <c r="B16">
        <v>4301545</v>
      </c>
      <c r="C16">
        <v>4301545</v>
      </c>
      <c r="D16">
        <v>4301545</v>
      </c>
    </row>
    <row r="17" spans="1:4" x14ac:dyDescent="0.25">
      <c r="A17" t="s">
        <v>193</v>
      </c>
      <c r="B17">
        <v>4423684</v>
      </c>
      <c r="C17">
        <v>4423684</v>
      </c>
      <c r="D17">
        <v>4423684</v>
      </c>
    </row>
    <row r="18" spans="1:4" x14ac:dyDescent="0.25">
      <c r="A18" t="s">
        <v>194</v>
      </c>
      <c r="B18">
        <v>4182023</v>
      </c>
      <c r="C18">
        <v>4182023</v>
      </c>
      <c r="D18">
        <v>4182023</v>
      </c>
    </row>
    <row r="19" spans="1:4" x14ac:dyDescent="0.25">
      <c r="A19" t="s">
        <v>195</v>
      </c>
      <c r="B19">
        <v>4630765</v>
      </c>
      <c r="C19">
        <v>4630765</v>
      </c>
      <c r="D19">
        <v>4630765</v>
      </c>
    </row>
    <row r="20" spans="1:4" x14ac:dyDescent="0.25">
      <c r="A20" t="s">
        <v>196</v>
      </c>
      <c r="B20">
        <v>4648650</v>
      </c>
      <c r="C20">
        <v>4648650</v>
      </c>
      <c r="D20">
        <v>4648650</v>
      </c>
    </row>
    <row r="21" spans="1:4" x14ac:dyDescent="0.25">
      <c r="A21" t="s">
        <v>197</v>
      </c>
      <c r="B21">
        <v>4572291</v>
      </c>
      <c r="C21">
        <v>4572291</v>
      </c>
      <c r="D21">
        <v>4572291</v>
      </c>
    </row>
    <row r="22" spans="1:4" x14ac:dyDescent="0.25">
      <c r="A22" t="s">
        <v>198</v>
      </c>
      <c r="B22">
        <v>4401909</v>
      </c>
      <c r="C22">
        <v>4401909</v>
      </c>
      <c r="D22">
        <v>4401909</v>
      </c>
    </row>
    <row r="23" spans="1:4" x14ac:dyDescent="0.25">
      <c r="A23" t="s">
        <v>199</v>
      </c>
      <c r="B23">
        <v>4847211</v>
      </c>
      <c r="C23">
        <v>4847211</v>
      </c>
      <c r="D23">
        <v>4847211</v>
      </c>
    </row>
    <row r="24" spans="1:4" x14ac:dyDescent="0.25">
      <c r="A24" t="s">
        <v>200</v>
      </c>
      <c r="B24">
        <v>4788395</v>
      </c>
      <c r="C24">
        <v>4788395</v>
      </c>
      <c r="D24">
        <v>4788395</v>
      </c>
    </row>
    <row r="25" spans="1:4" x14ac:dyDescent="0.25">
      <c r="A25" t="s">
        <v>201</v>
      </c>
      <c r="B25">
        <v>4839881</v>
      </c>
      <c r="C25">
        <v>4839881</v>
      </c>
      <c r="D25">
        <v>4839881</v>
      </c>
    </row>
    <row r="26" spans="1:4" x14ac:dyDescent="0.25">
      <c r="A26" t="s">
        <v>202</v>
      </c>
      <c r="B26">
        <v>4561893</v>
      </c>
      <c r="C26">
        <v>4561893</v>
      </c>
      <c r="D26">
        <v>4561893</v>
      </c>
    </row>
    <row r="27" spans="1:4" x14ac:dyDescent="0.25">
      <c r="A27" t="s">
        <v>203</v>
      </c>
      <c r="B27">
        <v>5122814</v>
      </c>
      <c r="C27">
        <v>5122814</v>
      </c>
      <c r="D27">
        <v>5122814</v>
      </c>
    </row>
    <row r="28" spans="1:4" x14ac:dyDescent="0.25">
      <c r="A28" t="s">
        <v>204</v>
      </c>
      <c r="B28">
        <v>4989894</v>
      </c>
      <c r="C28">
        <v>4989894</v>
      </c>
      <c r="D28">
        <v>4989894</v>
      </c>
    </row>
    <row r="29" spans="1:4" x14ac:dyDescent="0.25">
      <c r="A29" t="s">
        <v>205</v>
      </c>
      <c r="B29">
        <v>5026103</v>
      </c>
      <c r="C29">
        <v>5026103</v>
      </c>
      <c r="D29">
        <v>5026103</v>
      </c>
    </row>
    <row r="30" spans="1:4" x14ac:dyDescent="0.25">
      <c r="A30" t="s">
        <v>206</v>
      </c>
      <c r="B30">
        <v>4781223</v>
      </c>
      <c r="C30">
        <v>4781223</v>
      </c>
      <c r="D30">
        <v>4781223</v>
      </c>
    </row>
    <row r="31" spans="1:4" x14ac:dyDescent="0.25">
      <c r="A31" t="s">
        <v>207</v>
      </c>
      <c r="B31">
        <v>5414865</v>
      </c>
      <c r="C31">
        <v>5414865</v>
      </c>
      <c r="D31">
        <v>5414865</v>
      </c>
    </row>
    <row r="32" spans="1:4" x14ac:dyDescent="0.25">
      <c r="A32" t="s">
        <v>208</v>
      </c>
      <c r="B32">
        <v>5185940</v>
      </c>
      <c r="C32">
        <v>5185940</v>
      </c>
      <c r="D32">
        <v>5185940</v>
      </c>
    </row>
    <row r="33" spans="1:4" x14ac:dyDescent="0.25">
      <c r="A33" t="s">
        <v>209</v>
      </c>
      <c r="B33">
        <v>5294691</v>
      </c>
      <c r="C33">
        <v>5294691</v>
      </c>
      <c r="D33">
        <v>5294691</v>
      </c>
    </row>
    <row r="34" spans="1:4" x14ac:dyDescent="0.25">
      <c r="A34" t="s">
        <v>210</v>
      </c>
      <c r="B34">
        <v>5104073</v>
      </c>
      <c r="C34">
        <v>5104073</v>
      </c>
      <c r="D34">
        <v>5104073</v>
      </c>
    </row>
    <row r="35" spans="1:4" x14ac:dyDescent="0.25">
      <c r="A35" t="s">
        <v>211</v>
      </c>
      <c r="B35">
        <v>5682209</v>
      </c>
      <c r="C35">
        <v>5682209</v>
      </c>
      <c r="D35">
        <v>5682209</v>
      </c>
    </row>
    <row r="36" spans="1:4" x14ac:dyDescent="0.25">
      <c r="A36" t="s">
        <v>212</v>
      </c>
      <c r="B36">
        <v>5428849</v>
      </c>
      <c r="C36">
        <v>5428849</v>
      </c>
      <c r="D36">
        <v>5428849</v>
      </c>
    </row>
    <row r="37" spans="1:4" x14ac:dyDescent="0.25">
      <c r="A37" t="s">
        <v>213</v>
      </c>
      <c r="B37">
        <v>5501492</v>
      </c>
      <c r="C37">
        <v>5501492</v>
      </c>
      <c r="D37">
        <v>5501492</v>
      </c>
    </row>
    <row r="38" spans="1:4" x14ac:dyDescent="0.25">
      <c r="A38" t="s">
        <v>214</v>
      </c>
      <c r="B38">
        <v>5141965</v>
      </c>
      <c r="C38">
        <v>5141965</v>
      </c>
      <c r="D38">
        <v>5141965</v>
      </c>
    </row>
    <row r="39" spans="1:4" x14ac:dyDescent="0.25">
      <c r="A39" t="s">
        <v>215</v>
      </c>
      <c r="B39">
        <v>5631526</v>
      </c>
      <c r="C39">
        <v>5631526</v>
      </c>
      <c r="D39">
        <v>5631526</v>
      </c>
    </row>
    <row r="40" spans="1:4" x14ac:dyDescent="0.25">
      <c r="A40" t="s">
        <v>216</v>
      </c>
      <c r="B40">
        <v>5385855</v>
      </c>
      <c r="C40">
        <v>5385855</v>
      </c>
      <c r="D40">
        <v>5385855</v>
      </c>
    </row>
    <row r="41" spans="1:4" x14ac:dyDescent="0.25">
      <c r="A41" t="s">
        <v>217</v>
      </c>
      <c r="B41">
        <v>5649983</v>
      </c>
      <c r="C41">
        <v>5649983</v>
      </c>
      <c r="D41">
        <v>5649983</v>
      </c>
    </row>
    <row r="42" spans="1:4" x14ac:dyDescent="0.25">
      <c r="A42" t="s">
        <v>218</v>
      </c>
      <c r="B42">
        <v>5249518</v>
      </c>
      <c r="C42">
        <v>5249518</v>
      </c>
      <c r="D42">
        <v>5249518</v>
      </c>
    </row>
    <row r="43" spans="1:4" x14ac:dyDescent="0.25">
      <c r="A43" t="s">
        <v>219</v>
      </c>
      <c r="B43">
        <v>5904001</v>
      </c>
      <c r="C43">
        <v>5904001</v>
      </c>
      <c r="D43">
        <v>5904001</v>
      </c>
    </row>
    <row r="44" spans="1:4" x14ac:dyDescent="0.25">
      <c r="A44" t="s">
        <v>220</v>
      </c>
      <c r="B44">
        <v>5440791</v>
      </c>
      <c r="C44">
        <v>5440791</v>
      </c>
      <c r="D44">
        <v>5440791</v>
      </c>
    </row>
    <row r="45" spans="1:4" x14ac:dyDescent="0.25">
      <c r="A45" t="s">
        <v>221</v>
      </c>
      <c r="B45">
        <v>5761955</v>
      </c>
      <c r="C45">
        <v>5761955</v>
      </c>
      <c r="D45">
        <v>5761955</v>
      </c>
    </row>
    <row r="46" spans="1:4" x14ac:dyDescent="0.25">
      <c r="A46" t="s">
        <v>222</v>
      </c>
      <c r="B46">
        <v>5249129</v>
      </c>
      <c r="C46">
        <v>5249129</v>
      </c>
      <c r="D46">
        <v>5249129</v>
      </c>
    </row>
    <row r="47" spans="1:4" x14ac:dyDescent="0.25">
      <c r="A47" t="s">
        <v>223</v>
      </c>
      <c r="B47">
        <v>5957303</v>
      </c>
      <c r="C47">
        <v>5957303</v>
      </c>
      <c r="D47">
        <v>5957303</v>
      </c>
    </row>
    <row r="48" spans="1:4" x14ac:dyDescent="0.25">
      <c r="A48" t="s">
        <v>224</v>
      </c>
      <c r="B48">
        <v>5581774</v>
      </c>
      <c r="C48">
        <v>5581774</v>
      </c>
      <c r="D48">
        <v>5581774</v>
      </c>
    </row>
    <row r="49" spans="1:4" x14ac:dyDescent="0.25">
      <c r="A49" t="s">
        <v>225</v>
      </c>
      <c r="B49">
        <v>5944495</v>
      </c>
      <c r="C49">
        <v>5944495</v>
      </c>
      <c r="D49">
        <v>5944495</v>
      </c>
    </row>
    <row r="50" spans="1:4" x14ac:dyDescent="0.25">
      <c r="A50" t="s">
        <v>226</v>
      </c>
      <c r="B50">
        <v>5321686</v>
      </c>
      <c r="C50">
        <v>5321686</v>
      </c>
      <c r="D50">
        <v>5321686</v>
      </c>
    </row>
    <row r="51" spans="1:4" x14ac:dyDescent="0.25">
      <c r="A51" t="s">
        <v>227</v>
      </c>
      <c r="B51">
        <v>6187346</v>
      </c>
      <c r="C51">
        <v>6187346</v>
      </c>
      <c r="D51">
        <v>6187346</v>
      </c>
    </row>
    <row r="52" spans="1:4" x14ac:dyDescent="0.25">
      <c r="A52" t="s">
        <v>228</v>
      </c>
      <c r="B52">
        <v>5790531</v>
      </c>
      <c r="C52">
        <v>5790531</v>
      </c>
      <c r="D52">
        <v>5790531</v>
      </c>
    </row>
    <row r="53" spans="1:4" x14ac:dyDescent="0.25">
      <c r="A53" t="s">
        <v>229</v>
      </c>
      <c r="B53">
        <v>5998173</v>
      </c>
      <c r="C53">
        <v>5998173</v>
      </c>
      <c r="D53">
        <v>5998173</v>
      </c>
    </row>
    <row r="54" spans="1:4" x14ac:dyDescent="0.25">
      <c r="A54" t="s">
        <v>230</v>
      </c>
      <c r="B54">
        <v>5498240</v>
      </c>
      <c r="C54">
        <v>5498240</v>
      </c>
      <c r="D54">
        <v>5498240</v>
      </c>
    </row>
    <row r="55" spans="1:4" x14ac:dyDescent="0.25">
      <c r="A55" t="s">
        <v>231</v>
      </c>
      <c r="B55">
        <v>6387990</v>
      </c>
      <c r="C55">
        <v>6387990</v>
      </c>
      <c r="D55">
        <v>6387990</v>
      </c>
    </row>
    <row r="56" spans="1:4" x14ac:dyDescent="0.25">
      <c r="A56" t="s">
        <v>232</v>
      </c>
      <c r="B56">
        <v>5842775</v>
      </c>
      <c r="C56">
        <v>5842775</v>
      </c>
      <c r="D56">
        <v>5842775</v>
      </c>
    </row>
    <row r="57" spans="1:4" x14ac:dyDescent="0.25">
      <c r="A57" t="s">
        <v>233</v>
      </c>
      <c r="B57">
        <v>6200411</v>
      </c>
      <c r="C57">
        <v>6200411</v>
      </c>
      <c r="D57">
        <v>6200411</v>
      </c>
    </row>
    <row r="58" spans="1:4" x14ac:dyDescent="0.25">
      <c r="A58" t="s">
        <v>234</v>
      </c>
      <c r="B58">
        <v>5739404</v>
      </c>
      <c r="C58">
        <v>5739404</v>
      </c>
      <c r="D58">
        <v>5739404</v>
      </c>
    </row>
    <row r="59" spans="1:4" x14ac:dyDescent="0.25">
      <c r="A59" t="s">
        <v>235</v>
      </c>
      <c r="B59">
        <v>6620938</v>
      </c>
      <c r="C59">
        <v>6620938</v>
      </c>
      <c r="D59">
        <v>6620938</v>
      </c>
    </row>
    <row r="60" spans="1:4" x14ac:dyDescent="0.25">
      <c r="A60" t="s">
        <v>236</v>
      </c>
      <c r="B60">
        <v>6202285</v>
      </c>
      <c r="C60">
        <v>6202285</v>
      </c>
      <c r="D60">
        <v>6202285</v>
      </c>
    </row>
    <row r="61" spans="1:4" x14ac:dyDescent="0.25">
      <c r="A61" t="s">
        <v>237</v>
      </c>
      <c r="B61">
        <v>6365435</v>
      </c>
      <c r="C61">
        <v>6365435</v>
      </c>
      <c r="D61">
        <v>6365435</v>
      </c>
    </row>
    <row r="62" spans="1:4" x14ac:dyDescent="0.25">
      <c r="A62" t="s">
        <v>238</v>
      </c>
      <c r="B62">
        <v>5994798</v>
      </c>
      <c r="C62">
        <v>5994798</v>
      </c>
      <c r="D62">
        <v>5994798</v>
      </c>
    </row>
    <row r="63" spans="1:4" x14ac:dyDescent="0.25">
      <c r="A63" t="s">
        <v>239</v>
      </c>
      <c r="B63">
        <v>6884146</v>
      </c>
      <c r="C63">
        <v>6884146</v>
      </c>
      <c r="D63">
        <v>6884146</v>
      </c>
    </row>
    <row r="64" spans="1:4" x14ac:dyDescent="0.25">
      <c r="A64" t="s">
        <v>240</v>
      </c>
      <c r="B64">
        <v>6438360</v>
      </c>
      <c r="C64">
        <v>6438360</v>
      </c>
      <c r="D64">
        <v>6438360</v>
      </c>
    </row>
    <row r="65" spans="1:4" x14ac:dyDescent="0.25">
      <c r="A65" t="s">
        <v>241</v>
      </c>
      <c r="B65">
        <v>6712936</v>
      </c>
      <c r="C65">
        <v>6712936</v>
      </c>
      <c r="D65">
        <v>6712936</v>
      </c>
    </row>
    <row r="66" spans="1:4" x14ac:dyDescent="0.25">
      <c r="A66" t="s">
        <v>242</v>
      </c>
      <c r="B66">
        <v>6259400</v>
      </c>
      <c r="C66">
        <v>6259400</v>
      </c>
      <c r="D66">
        <v>6259400</v>
      </c>
    </row>
    <row r="67" spans="1:4" x14ac:dyDescent="0.25">
      <c r="A67" t="s">
        <v>243</v>
      </c>
      <c r="B67">
        <v>7150289</v>
      </c>
      <c r="C67">
        <v>7150289</v>
      </c>
      <c r="D67">
        <v>7150289</v>
      </c>
    </row>
    <row r="68" spans="1:4" x14ac:dyDescent="0.25">
      <c r="A68" t="s">
        <v>244</v>
      </c>
      <c r="B68">
        <v>6807897</v>
      </c>
      <c r="C68">
        <v>6807897</v>
      </c>
      <c r="D68">
        <v>6807897</v>
      </c>
    </row>
    <row r="69" spans="1:4" x14ac:dyDescent="0.25">
      <c r="A69" t="s">
        <v>245</v>
      </c>
      <c r="B69">
        <v>7061326</v>
      </c>
      <c r="C69">
        <v>7061326</v>
      </c>
      <c r="D69">
        <v>7061326</v>
      </c>
    </row>
    <row r="70" spans="1:4" x14ac:dyDescent="0.25">
      <c r="A70" t="s">
        <v>246</v>
      </c>
      <c r="B70">
        <v>6417302</v>
      </c>
      <c r="C70">
        <v>6417302</v>
      </c>
      <c r="D70">
        <v>6417302</v>
      </c>
    </row>
    <row r="71" spans="1:4" x14ac:dyDescent="0.25">
      <c r="A71" t="s">
        <v>247</v>
      </c>
      <c r="B71">
        <v>7442694</v>
      </c>
      <c r="C71">
        <v>7442694</v>
      </c>
      <c r="D71">
        <v>7442694</v>
      </c>
    </row>
    <row r="72" spans="1:4" x14ac:dyDescent="0.25">
      <c r="A72" t="s">
        <v>248</v>
      </c>
      <c r="B72">
        <v>7171628</v>
      </c>
      <c r="C72">
        <v>7171628</v>
      </c>
      <c r="D72">
        <v>7171628</v>
      </c>
    </row>
    <row r="73" spans="1:4" x14ac:dyDescent="0.25">
      <c r="A73" t="s">
        <v>249</v>
      </c>
      <c r="B73">
        <v>7492403</v>
      </c>
      <c r="C73">
        <v>7492403</v>
      </c>
      <c r="D73">
        <v>7492403</v>
      </c>
    </row>
    <row r="74" spans="1:4" x14ac:dyDescent="0.25">
      <c r="A74" t="s">
        <v>250</v>
      </c>
      <c r="B74">
        <v>6837878</v>
      </c>
      <c r="C74">
        <v>6837878</v>
      </c>
      <c r="D74">
        <v>6837878</v>
      </c>
    </row>
    <row r="75" spans="1:4" x14ac:dyDescent="0.25">
      <c r="A75" t="s">
        <v>251</v>
      </c>
      <c r="B75">
        <v>7955173</v>
      </c>
      <c r="C75">
        <v>7955173</v>
      </c>
      <c r="D75">
        <v>7955173</v>
      </c>
    </row>
    <row r="76" spans="1:4" x14ac:dyDescent="0.25">
      <c r="A76" t="s">
        <v>252</v>
      </c>
      <c r="B76">
        <v>7678219</v>
      </c>
      <c r="C76">
        <v>7678219</v>
      </c>
      <c r="D76">
        <v>7678219</v>
      </c>
    </row>
    <row r="77" spans="1:4" x14ac:dyDescent="0.25">
      <c r="A77" t="s">
        <v>253</v>
      </c>
      <c r="B77">
        <v>7806556</v>
      </c>
      <c r="C77">
        <v>7806556</v>
      </c>
      <c r="D77">
        <v>7806556</v>
      </c>
    </row>
    <row r="78" spans="1:4" x14ac:dyDescent="0.25">
      <c r="A78" t="s">
        <v>254</v>
      </c>
      <c r="B78">
        <v>7039510</v>
      </c>
      <c r="C78">
        <v>7039510</v>
      </c>
      <c r="D78">
        <v>7039510</v>
      </c>
    </row>
    <row r="79" spans="1:4" x14ac:dyDescent="0.25">
      <c r="A79" t="s">
        <v>255</v>
      </c>
      <c r="B79">
        <v>8130167</v>
      </c>
      <c r="C79">
        <v>8130167</v>
      </c>
      <c r="D79">
        <v>8130167</v>
      </c>
    </row>
    <row r="80" spans="1:4" x14ac:dyDescent="0.25">
      <c r="A80" t="s">
        <v>256</v>
      </c>
      <c r="B80">
        <v>7956762</v>
      </c>
      <c r="C80">
        <v>7956762</v>
      </c>
      <c r="D80">
        <v>7956762</v>
      </c>
    </row>
    <row r="81" spans="1:4" x14ac:dyDescent="0.25">
      <c r="A81" t="s">
        <v>257</v>
      </c>
      <c r="B81">
        <v>8167814</v>
      </c>
      <c r="C81">
        <v>8167814</v>
      </c>
      <c r="D81">
        <v>8167814</v>
      </c>
    </row>
    <row r="82" spans="1:4" x14ac:dyDescent="0.25">
      <c r="A82" t="s">
        <v>258</v>
      </c>
      <c r="B82">
        <v>7266227</v>
      </c>
      <c r="C82">
        <v>7266227</v>
      </c>
      <c r="D82">
        <v>7266227</v>
      </c>
    </row>
    <row r="83" spans="1:4" x14ac:dyDescent="0.25">
      <c r="A83" t="s">
        <v>259</v>
      </c>
      <c r="B83">
        <v>8437640</v>
      </c>
      <c r="C83">
        <v>8437640</v>
      </c>
      <c r="D83">
        <v>8437640</v>
      </c>
    </row>
    <row r="84" spans="1:4" x14ac:dyDescent="0.25">
      <c r="A84" t="s">
        <v>260</v>
      </c>
      <c r="B84">
        <v>8251995</v>
      </c>
      <c r="C84">
        <v>8251995</v>
      </c>
      <c r="D84">
        <v>8251995</v>
      </c>
    </row>
    <row r="85" spans="1:4" x14ac:dyDescent="0.25">
      <c r="A85" t="s">
        <v>261</v>
      </c>
      <c r="B85">
        <v>8629817</v>
      </c>
      <c r="C85">
        <v>8629817</v>
      </c>
      <c r="D85">
        <v>8629817</v>
      </c>
    </row>
    <row r="86" spans="1:4" x14ac:dyDescent="0.25">
      <c r="A86" t="s">
        <v>262</v>
      </c>
      <c r="B86">
        <v>7715275</v>
      </c>
      <c r="C86">
        <v>7715275</v>
      </c>
      <c r="D86">
        <v>7715275</v>
      </c>
    </row>
    <row r="87" spans="1:4" x14ac:dyDescent="0.25">
      <c r="A87" t="s">
        <v>263</v>
      </c>
      <c r="B87">
        <v>8796981</v>
      </c>
      <c r="C87">
        <v>8796981</v>
      </c>
      <c r="D87">
        <v>8796981</v>
      </c>
    </row>
    <row r="88" spans="1:4" x14ac:dyDescent="0.25">
      <c r="A88" t="s">
        <v>264</v>
      </c>
      <c r="B88">
        <v>8683047</v>
      </c>
      <c r="C88">
        <v>8683047</v>
      </c>
      <c r="D88">
        <v>8683047</v>
      </c>
    </row>
    <row r="89" spans="1:4" x14ac:dyDescent="0.25">
      <c r="A89" t="s">
        <v>265</v>
      </c>
      <c r="B89">
        <v>9086166</v>
      </c>
      <c r="C89">
        <v>9086166</v>
      </c>
      <c r="D89">
        <v>9086166</v>
      </c>
    </row>
    <row r="90" spans="1:4" x14ac:dyDescent="0.25">
      <c r="A90" t="s">
        <v>266</v>
      </c>
      <c r="B90">
        <v>8101797</v>
      </c>
      <c r="C90">
        <v>8101797</v>
      </c>
      <c r="D90">
        <v>8101797</v>
      </c>
    </row>
    <row r="91" spans="1:4" x14ac:dyDescent="0.25">
      <c r="A91" t="s">
        <v>267</v>
      </c>
      <c r="B91">
        <v>9183013</v>
      </c>
      <c r="C91">
        <v>9183013</v>
      </c>
      <c r="D91">
        <v>9183013</v>
      </c>
    </row>
    <row r="92" spans="1:4" x14ac:dyDescent="0.25">
      <c r="A92" t="s">
        <v>268</v>
      </c>
      <c r="B92">
        <v>9081845</v>
      </c>
      <c r="C92">
        <v>9081845</v>
      </c>
      <c r="D92">
        <v>9081845</v>
      </c>
    </row>
    <row r="93" spans="1:4" x14ac:dyDescent="0.25">
      <c r="A93" t="s">
        <v>269</v>
      </c>
      <c r="B93">
        <v>9670805</v>
      </c>
      <c r="C93">
        <v>9670805</v>
      </c>
      <c r="D93">
        <v>9670805</v>
      </c>
    </row>
    <row r="94" spans="1:4" x14ac:dyDescent="0.25">
      <c r="A94" t="s">
        <v>270</v>
      </c>
      <c r="B94">
        <v>8656909</v>
      </c>
      <c r="C94">
        <v>8656909</v>
      </c>
      <c r="D94">
        <v>8656909</v>
      </c>
    </row>
    <row r="95" spans="1:4" x14ac:dyDescent="0.25">
      <c r="A95" t="s">
        <v>271</v>
      </c>
      <c r="B95">
        <v>9833485</v>
      </c>
      <c r="C95">
        <v>9833485</v>
      </c>
      <c r="D95">
        <v>9833485</v>
      </c>
    </row>
    <row r="96" spans="1:4" x14ac:dyDescent="0.25">
      <c r="A96" t="s">
        <v>272</v>
      </c>
      <c r="B96">
        <v>9744162</v>
      </c>
      <c r="C96">
        <v>9744162</v>
      </c>
      <c r="D96">
        <v>9744162</v>
      </c>
    </row>
    <row r="97" spans="1:4" x14ac:dyDescent="0.25">
      <c r="A97" t="s">
        <v>273</v>
      </c>
      <c r="B97">
        <v>10252014</v>
      </c>
      <c r="C97">
        <v>10252014</v>
      </c>
      <c r="D97">
        <v>10252014</v>
      </c>
    </row>
    <row r="98" spans="1:4" x14ac:dyDescent="0.25">
      <c r="A98" t="s">
        <v>274</v>
      </c>
      <c r="B98">
        <v>9168558</v>
      </c>
      <c r="C98">
        <v>9168558</v>
      </c>
      <c r="D98">
        <v>9168558</v>
      </c>
    </row>
    <row r="99" spans="1:4" x14ac:dyDescent="0.25">
      <c r="A99" t="s">
        <v>275</v>
      </c>
      <c r="B99">
        <v>10305085</v>
      </c>
      <c r="C99">
        <v>10305085</v>
      </c>
      <c r="D99">
        <v>10305085</v>
      </c>
    </row>
    <row r="100" spans="1:4" x14ac:dyDescent="0.25">
      <c r="A100" t="s">
        <v>276</v>
      </c>
      <c r="B100">
        <v>10331313</v>
      </c>
      <c r="C100">
        <v>10331313</v>
      </c>
      <c r="D100">
        <v>10331313</v>
      </c>
    </row>
    <row r="101" spans="1:4" x14ac:dyDescent="0.25">
      <c r="A101" t="s">
        <v>277</v>
      </c>
      <c r="B101">
        <v>10783199</v>
      </c>
      <c r="C101">
        <v>10783199</v>
      </c>
      <c r="D101">
        <v>10783199</v>
      </c>
    </row>
    <row r="102" spans="1:4" x14ac:dyDescent="0.25">
      <c r="A102" t="s">
        <v>278</v>
      </c>
      <c r="B102">
        <v>9609051</v>
      </c>
      <c r="C102">
        <v>9609051</v>
      </c>
      <c r="D102">
        <v>9609051</v>
      </c>
    </row>
    <row r="103" spans="1:4" x14ac:dyDescent="0.25">
      <c r="A103" t="s">
        <v>279</v>
      </c>
      <c r="B103">
        <v>10846338</v>
      </c>
      <c r="C103">
        <v>10846338</v>
      </c>
      <c r="D103">
        <v>10846338</v>
      </c>
    </row>
    <row r="104" spans="1:4" x14ac:dyDescent="0.25">
      <c r="A104" t="s">
        <v>280</v>
      </c>
      <c r="B104">
        <v>10737402</v>
      </c>
      <c r="C104">
        <v>10737402</v>
      </c>
      <c r="D104">
        <v>10737402</v>
      </c>
    </row>
    <row r="105" spans="1:4" x14ac:dyDescent="0.25">
      <c r="A105" t="s">
        <v>281</v>
      </c>
      <c r="B105">
        <v>11366807</v>
      </c>
      <c r="C105">
        <v>11366807</v>
      </c>
      <c r="D105">
        <v>11366807</v>
      </c>
    </row>
    <row r="106" spans="1:4" x14ac:dyDescent="0.25">
      <c r="A106" t="s">
        <v>282</v>
      </c>
      <c r="B106">
        <v>10123441</v>
      </c>
      <c r="C106">
        <v>10123441</v>
      </c>
      <c r="D106">
        <v>10123441</v>
      </c>
    </row>
    <row r="107" spans="1:4" x14ac:dyDescent="0.25">
      <c r="A107" t="s">
        <v>283</v>
      </c>
      <c r="B107">
        <v>11197082</v>
      </c>
      <c r="C107">
        <v>11197082</v>
      </c>
      <c r="D107">
        <v>11197082</v>
      </c>
    </row>
    <row r="108" spans="1:4" x14ac:dyDescent="0.25">
      <c r="A108" t="s">
        <v>284</v>
      </c>
      <c r="B108">
        <v>11268033</v>
      </c>
      <c r="C108">
        <v>11268033</v>
      </c>
      <c r="D108">
        <v>11268033</v>
      </c>
    </row>
    <row r="109" spans="1:4" x14ac:dyDescent="0.25">
      <c r="A109" t="s">
        <v>285</v>
      </c>
      <c r="B109">
        <v>11785749</v>
      </c>
      <c r="C109">
        <v>11785749</v>
      </c>
      <c r="D109">
        <v>11785749</v>
      </c>
    </row>
    <row r="110" spans="1:4" x14ac:dyDescent="0.25">
      <c r="A110" t="s">
        <v>286</v>
      </c>
      <c r="B110">
        <v>10461781</v>
      </c>
      <c r="C110">
        <v>10461781</v>
      </c>
      <c r="D110">
        <v>10461781</v>
      </c>
    </row>
    <row r="111" spans="1:4" x14ac:dyDescent="0.25">
      <c r="A111" t="s">
        <v>287</v>
      </c>
      <c r="B111">
        <v>11621107</v>
      </c>
      <c r="C111">
        <v>11621107</v>
      </c>
      <c r="D111">
        <v>11621107</v>
      </c>
    </row>
    <row r="112" spans="1:4" x14ac:dyDescent="0.25">
      <c r="A112" t="s">
        <v>288</v>
      </c>
      <c r="B112">
        <v>11750299</v>
      </c>
      <c r="C112">
        <v>11750299</v>
      </c>
      <c r="D112">
        <v>11750299</v>
      </c>
    </row>
    <row r="113" spans="1:6" x14ac:dyDescent="0.25">
      <c r="A113" t="s">
        <v>289</v>
      </c>
      <c r="B113">
        <v>12280750.460000001</v>
      </c>
      <c r="C113">
        <v>12280750.460000001</v>
      </c>
      <c r="D113">
        <v>12280750.460000001</v>
      </c>
    </row>
    <row r="114" spans="1:6" x14ac:dyDescent="0.25">
      <c r="A114" s="102" t="s">
        <v>290</v>
      </c>
      <c r="B114" s="102"/>
      <c r="C114" s="102">
        <v>10987283.026149999</v>
      </c>
      <c r="D114" s="102">
        <v>10994669.127865</v>
      </c>
    </row>
    <row r="115" spans="1:6" x14ac:dyDescent="0.25">
      <c r="A115" s="102" t="s">
        <v>291</v>
      </c>
      <c r="B115" s="102"/>
      <c r="C115" s="102">
        <v>12067506.311021199</v>
      </c>
      <c r="D115" s="102">
        <v>12075230.975129399</v>
      </c>
    </row>
    <row r="116" spans="1:6" x14ac:dyDescent="0.25">
      <c r="A116" s="102" t="s">
        <v>292</v>
      </c>
      <c r="B116" s="102"/>
      <c r="C116" s="102">
        <v>12198465.2044232</v>
      </c>
      <c r="D116" s="102">
        <v>12197709.209240999</v>
      </c>
    </row>
    <row r="117" spans="1:6" x14ac:dyDescent="0.25">
      <c r="A117" s="102" t="s">
        <v>293</v>
      </c>
      <c r="B117" s="102"/>
      <c r="C117" s="102">
        <v>12777515.289565399</v>
      </c>
      <c r="D117" s="102">
        <v>12787747.597483801</v>
      </c>
      <c r="E117" s="31">
        <f>SUM(C114:C117)/SUM(C110:C113)-1</f>
        <v>4.1567310811888358E-2</v>
      </c>
      <c r="F117" s="31">
        <f>SUM(D114:D117)/SUM(D110:D113)-1</f>
        <v>4.2100491882811397E-2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130"/>
  <sheetViews>
    <sheetView tabSelected="1" zoomScale="90" zoomScaleNormal="90" workbookViewId="0">
      <pane xSplit="3" ySplit="1" topLeftCell="D100" activePane="bottomRight" state="frozen"/>
      <selection activeCell="A280" sqref="A280:C285"/>
      <selection pane="topRight" activeCell="A280" sqref="A280:C285"/>
      <selection pane="bottomLeft" activeCell="A280" sqref="A280:C285"/>
      <selection pane="bottomRight" activeCell="D113" sqref="D113"/>
    </sheetView>
  </sheetViews>
  <sheetFormatPr defaultColWidth="9.140625" defaultRowHeight="15" x14ac:dyDescent="0.25"/>
  <cols>
    <col min="1" max="1" width="13.5703125" style="1" customWidth="1"/>
    <col min="2" max="2" width="9.140625" customWidth="1"/>
    <col min="4" max="6" width="22.85546875" customWidth="1"/>
    <col min="7" max="16" width="10.28515625" customWidth="1"/>
  </cols>
  <sheetData>
    <row r="1" spans="1:16" s="2" customFormat="1" x14ac:dyDescent="0.25">
      <c r="A1" s="4" t="s">
        <v>4</v>
      </c>
      <c r="B1" s="2" t="s">
        <v>0</v>
      </c>
      <c r="C1" s="2" t="s">
        <v>1</v>
      </c>
      <c r="D1" s="45" t="s">
        <v>2</v>
      </c>
      <c r="E1" s="45" t="s">
        <v>174</v>
      </c>
      <c r="F1" s="83" t="s">
        <v>150</v>
      </c>
      <c r="G1" s="45" t="s">
        <v>3</v>
      </c>
      <c r="H1" s="45" t="s">
        <v>9</v>
      </c>
      <c r="I1" s="45" t="s">
        <v>10</v>
      </c>
      <c r="J1" s="45" t="s">
        <v>164</v>
      </c>
      <c r="K1" s="45" t="s">
        <v>165</v>
      </c>
      <c r="L1" s="45" t="s">
        <v>11</v>
      </c>
      <c r="M1" s="45" t="s">
        <v>12</v>
      </c>
      <c r="N1" s="46" t="s">
        <v>118</v>
      </c>
      <c r="O1" s="46" t="s">
        <v>119</v>
      </c>
      <c r="P1" s="46" t="s">
        <v>120</v>
      </c>
    </row>
    <row r="2" spans="1:16" x14ac:dyDescent="0.25">
      <c r="A2" s="41">
        <v>32933</v>
      </c>
      <c r="B2">
        <v>1990</v>
      </c>
      <c r="C2">
        <v>1</v>
      </c>
      <c r="D2" s="43">
        <v>3587595</v>
      </c>
      <c r="E2" s="43"/>
      <c r="F2" s="43">
        <v>3863305.6643125201</v>
      </c>
      <c r="G2" s="43">
        <v>2796502</v>
      </c>
      <c r="H2" s="43">
        <v>36491</v>
      </c>
      <c r="I2" s="43">
        <f t="shared" ref="I2:I33" si="0">J2+K2</f>
        <v>376124</v>
      </c>
      <c r="J2" s="43">
        <v>370326</v>
      </c>
      <c r="K2" s="43">
        <v>5798</v>
      </c>
      <c r="L2" s="43">
        <v>820443</v>
      </c>
      <c r="M2" s="43">
        <v>770383</v>
      </c>
      <c r="N2">
        <v>935137</v>
      </c>
      <c r="O2">
        <v>705436</v>
      </c>
      <c r="P2">
        <v>1650384</v>
      </c>
    </row>
    <row r="3" spans="1:16" x14ac:dyDescent="0.25">
      <c r="A3" s="41">
        <v>33025</v>
      </c>
      <c r="B3">
        <v>1990</v>
      </c>
      <c r="C3">
        <v>2</v>
      </c>
      <c r="D3" s="43">
        <v>3926068</v>
      </c>
      <c r="E3" s="43"/>
      <c r="F3" s="43">
        <v>3780106.7719648601</v>
      </c>
      <c r="G3" s="43">
        <v>2812780</v>
      </c>
      <c r="H3" s="43">
        <v>466627</v>
      </c>
      <c r="I3" s="43">
        <f t="shared" si="0"/>
        <v>639568</v>
      </c>
      <c r="J3" s="43">
        <v>483751</v>
      </c>
      <c r="K3" s="43">
        <v>155817</v>
      </c>
      <c r="L3" s="43">
        <v>847373</v>
      </c>
      <c r="M3" s="43">
        <v>840279</v>
      </c>
      <c r="N3">
        <v>1114512</v>
      </c>
      <c r="O3">
        <v>751772</v>
      </c>
      <c r="P3">
        <v>1753392</v>
      </c>
    </row>
    <row r="4" spans="1:16" x14ac:dyDescent="0.25">
      <c r="A4" s="41">
        <v>33117</v>
      </c>
      <c r="B4">
        <v>1990</v>
      </c>
      <c r="C4">
        <v>3</v>
      </c>
      <c r="D4" s="43">
        <v>3934133</v>
      </c>
      <c r="E4" s="43"/>
      <c r="F4" s="43">
        <v>3877537.8605916202</v>
      </c>
      <c r="G4" s="43">
        <v>3084953</v>
      </c>
      <c r="H4" s="43">
        <v>430279</v>
      </c>
      <c r="I4" s="43">
        <f t="shared" si="0"/>
        <v>443785</v>
      </c>
      <c r="J4" s="43">
        <v>510949</v>
      </c>
      <c r="K4" s="43">
        <v>-67164</v>
      </c>
      <c r="L4" s="43">
        <v>920782</v>
      </c>
      <c r="M4" s="43">
        <v>945668</v>
      </c>
      <c r="N4">
        <v>955934</v>
      </c>
      <c r="O4">
        <v>839367</v>
      </c>
      <c r="P4">
        <v>1794123</v>
      </c>
    </row>
    <row r="5" spans="1:16" x14ac:dyDescent="0.25">
      <c r="A5" s="41">
        <v>33208</v>
      </c>
      <c r="B5">
        <v>1990</v>
      </c>
      <c r="C5">
        <v>4</v>
      </c>
      <c r="D5" s="43">
        <v>3995340</v>
      </c>
      <c r="E5" s="43"/>
      <c r="F5" s="43">
        <v>3923121.3887250298</v>
      </c>
      <c r="G5" s="43">
        <v>3175652</v>
      </c>
      <c r="H5" s="43">
        <v>553598</v>
      </c>
      <c r="I5" s="43">
        <f t="shared" si="0"/>
        <v>475848</v>
      </c>
      <c r="J5" s="43">
        <v>574398</v>
      </c>
      <c r="K5" s="43">
        <v>-98550</v>
      </c>
      <c r="L5" s="43">
        <v>928882</v>
      </c>
      <c r="M5" s="43">
        <v>1138640</v>
      </c>
      <c r="N5">
        <v>947407</v>
      </c>
      <c r="O5">
        <v>797070</v>
      </c>
      <c r="P5">
        <v>1918884</v>
      </c>
    </row>
    <row r="6" spans="1:16" x14ac:dyDescent="0.25">
      <c r="A6" s="41">
        <v>33298</v>
      </c>
      <c r="B6">
        <v>1991</v>
      </c>
      <c r="C6">
        <v>1</v>
      </c>
      <c r="D6" s="43">
        <v>3677806</v>
      </c>
      <c r="E6" s="43"/>
      <c r="F6" s="43">
        <v>3966740.79887251</v>
      </c>
      <c r="G6" s="43">
        <v>2769704</v>
      </c>
      <c r="H6" s="43">
        <v>334126</v>
      </c>
      <c r="I6" s="43">
        <f t="shared" si="0"/>
        <v>553146</v>
      </c>
      <c r="J6" s="43">
        <v>480028</v>
      </c>
      <c r="K6" s="43">
        <v>73118</v>
      </c>
      <c r="L6" s="43">
        <v>85189</v>
      </c>
      <c r="M6" s="43">
        <v>83106</v>
      </c>
      <c r="N6">
        <v>997733</v>
      </c>
      <c r="O6">
        <v>721379</v>
      </c>
      <c r="P6">
        <v>1636795</v>
      </c>
    </row>
    <row r="7" spans="1:16" x14ac:dyDescent="0.25">
      <c r="A7" s="41">
        <v>33390</v>
      </c>
      <c r="B7">
        <v>1991</v>
      </c>
      <c r="C7">
        <v>2</v>
      </c>
      <c r="D7" s="43">
        <v>4217984</v>
      </c>
      <c r="E7" s="43"/>
      <c r="F7" s="43">
        <v>4045961.6284750798</v>
      </c>
      <c r="G7" s="43">
        <v>3022256</v>
      </c>
      <c r="H7" s="43">
        <v>503179</v>
      </c>
      <c r="I7" s="43">
        <f t="shared" si="0"/>
        <v>793535</v>
      </c>
      <c r="J7" s="43">
        <v>544111</v>
      </c>
      <c r="K7" s="43">
        <v>249424</v>
      </c>
      <c r="L7" s="43">
        <v>939002</v>
      </c>
      <c r="M7" s="43">
        <v>1039988</v>
      </c>
      <c r="N7">
        <v>1228155</v>
      </c>
      <c r="O7">
        <v>785590</v>
      </c>
      <c r="P7">
        <v>1872449</v>
      </c>
    </row>
    <row r="8" spans="1:16" x14ac:dyDescent="0.25">
      <c r="A8" s="41">
        <v>33482</v>
      </c>
      <c r="B8">
        <v>1991</v>
      </c>
      <c r="C8">
        <v>3</v>
      </c>
      <c r="D8" s="43">
        <v>4149575</v>
      </c>
      <c r="E8" s="43"/>
      <c r="F8" s="43">
        <v>4104098.3635978298</v>
      </c>
      <c r="G8" s="43">
        <v>3038234</v>
      </c>
      <c r="H8" s="43">
        <v>477544</v>
      </c>
      <c r="I8" s="43">
        <f t="shared" si="0"/>
        <v>623282</v>
      </c>
      <c r="J8" s="43">
        <v>608297</v>
      </c>
      <c r="K8" s="43">
        <v>14985</v>
      </c>
      <c r="L8" s="43">
        <v>1092747</v>
      </c>
      <c r="M8" s="43">
        <v>1082232</v>
      </c>
      <c r="N8">
        <v>1001390</v>
      </c>
      <c r="O8">
        <v>878873</v>
      </c>
      <c r="P8">
        <v>1914952</v>
      </c>
    </row>
    <row r="9" spans="1:16" x14ac:dyDescent="0.25">
      <c r="A9" s="41">
        <v>33573</v>
      </c>
      <c r="B9">
        <v>1991</v>
      </c>
      <c r="C9">
        <v>4</v>
      </c>
      <c r="D9" s="43">
        <v>4211088</v>
      </c>
      <c r="E9" s="43"/>
      <c r="F9" s="43">
        <v>4136708.6916868901</v>
      </c>
      <c r="G9" s="43">
        <v>3434174</v>
      </c>
      <c r="H9" s="43">
        <v>561216</v>
      </c>
      <c r="I9" s="43">
        <f t="shared" si="0"/>
        <v>532160</v>
      </c>
      <c r="J9" s="43">
        <v>676791</v>
      </c>
      <c r="K9" s="43">
        <v>-144631</v>
      </c>
      <c r="L9" s="43">
        <v>890398</v>
      </c>
      <c r="M9" s="43">
        <v>1206861</v>
      </c>
      <c r="N9">
        <v>994959</v>
      </c>
      <c r="O9">
        <v>862368</v>
      </c>
      <c r="P9">
        <v>1992042</v>
      </c>
    </row>
    <row r="10" spans="1:16" x14ac:dyDescent="0.25">
      <c r="A10" s="41">
        <v>33664</v>
      </c>
      <c r="B10">
        <v>1992</v>
      </c>
      <c r="C10">
        <v>1</v>
      </c>
      <c r="D10" s="43">
        <v>3795756</v>
      </c>
      <c r="E10" s="43"/>
      <c r="F10" s="43">
        <v>4089565.7617154</v>
      </c>
      <c r="G10" s="43">
        <v>3010188</v>
      </c>
      <c r="H10" s="43">
        <v>368625</v>
      </c>
      <c r="I10" s="43">
        <f t="shared" si="0"/>
        <v>614918</v>
      </c>
      <c r="J10" s="43">
        <v>520063</v>
      </c>
      <c r="K10" s="43">
        <v>94855</v>
      </c>
      <c r="L10" s="43">
        <v>869021</v>
      </c>
      <c r="M10" s="43">
        <v>1066997</v>
      </c>
      <c r="N10">
        <v>945220</v>
      </c>
      <c r="O10">
        <v>770667</v>
      </c>
      <c r="P10">
        <v>1743732</v>
      </c>
    </row>
    <row r="11" spans="1:16" x14ac:dyDescent="0.25">
      <c r="A11" s="41">
        <v>33756</v>
      </c>
      <c r="B11">
        <v>1992</v>
      </c>
      <c r="C11">
        <v>2</v>
      </c>
      <c r="D11" s="43">
        <v>4299703</v>
      </c>
      <c r="E11" s="43"/>
      <c r="F11" s="43">
        <v>4113228.2225485798</v>
      </c>
      <c r="G11" s="43">
        <v>3149510</v>
      </c>
      <c r="H11" s="43">
        <v>486855</v>
      </c>
      <c r="I11" s="43">
        <f t="shared" si="0"/>
        <v>737694</v>
      </c>
      <c r="J11" s="43">
        <v>599767</v>
      </c>
      <c r="K11" s="43">
        <v>137927</v>
      </c>
      <c r="L11" s="43">
        <v>996297</v>
      </c>
      <c r="M11" s="43">
        <v>1070653</v>
      </c>
      <c r="N11">
        <v>1201026</v>
      </c>
      <c r="O11">
        <v>832052</v>
      </c>
      <c r="P11">
        <v>1928413</v>
      </c>
    </row>
    <row r="12" spans="1:16" x14ac:dyDescent="0.25">
      <c r="A12" s="41">
        <v>33848</v>
      </c>
      <c r="B12">
        <v>1992</v>
      </c>
      <c r="C12">
        <v>3</v>
      </c>
      <c r="D12" s="43">
        <v>4164102</v>
      </c>
      <c r="E12" s="43"/>
      <c r="F12" s="43">
        <v>4129518.8377643502</v>
      </c>
      <c r="G12" s="43">
        <v>3222047</v>
      </c>
      <c r="H12" s="43">
        <v>483618</v>
      </c>
      <c r="I12" s="43">
        <f t="shared" si="0"/>
        <v>695499</v>
      </c>
      <c r="J12" s="43">
        <v>699253</v>
      </c>
      <c r="K12" s="43">
        <v>-3754</v>
      </c>
      <c r="L12" s="43">
        <v>964754</v>
      </c>
      <c r="M12" s="43">
        <v>1201816</v>
      </c>
      <c r="N12">
        <v>982450</v>
      </c>
      <c r="O12">
        <v>868427</v>
      </c>
      <c r="P12">
        <v>1944911</v>
      </c>
    </row>
    <row r="13" spans="1:16" x14ac:dyDescent="0.25">
      <c r="A13" s="41">
        <v>33939</v>
      </c>
      <c r="B13">
        <v>1992</v>
      </c>
      <c r="C13">
        <v>4</v>
      </c>
      <c r="D13" s="43">
        <v>4264554</v>
      </c>
      <c r="E13" s="43"/>
      <c r="F13" s="43">
        <v>4201302.4469516603</v>
      </c>
      <c r="G13" s="43">
        <v>3318688</v>
      </c>
      <c r="H13" s="43">
        <v>606237</v>
      </c>
      <c r="I13" s="43">
        <f t="shared" si="0"/>
        <v>587192</v>
      </c>
      <c r="J13" s="43">
        <v>768787</v>
      </c>
      <c r="K13" s="43">
        <v>-181595</v>
      </c>
      <c r="L13" s="43">
        <v>985964</v>
      </c>
      <c r="M13" s="43">
        <v>1233528</v>
      </c>
      <c r="N13">
        <v>1004768</v>
      </c>
      <c r="O13">
        <v>835440</v>
      </c>
      <c r="P13">
        <v>2067905</v>
      </c>
    </row>
    <row r="14" spans="1:16" s="96" customFormat="1" x14ac:dyDescent="0.25">
      <c r="A14" s="95">
        <v>34029</v>
      </c>
      <c r="B14" s="96">
        <v>1993</v>
      </c>
      <c r="C14" s="96">
        <v>1</v>
      </c>
      <c r="D14" s="97">
        <v>3950724</v>
      </c>
      <c r="E14" s="97"/>
      <c r="F14" s="97">
        <v>4236425.82698604</v>
      </c>
      <c r="G14" s="97">
        <v>3063480</v>
      </c>
      <c r="H14" s="97">
        <v>423965</v>
      </c>
      <c r="I14" s="97">
        <f t="shared" si="0"/>
        <v>614529</v>
      </c>
      <c r="J14" s="97">
        <v>575531</v>
      </c>
      <c r="K14" s="97">
        <v>38998</v>
      </c>
      <c r="L14" s="97">
        <v>795573</v>
      </c>
      <c r="M14" s="97">
        <v>946823</v>
      </c>
      <c r="N14" s="96">
        <v>992605</v>
      </c>
      <c r="O14" s="96">
        <v>780771</v>
      </c>
      <c r="P14" s="96">
        <v>1847398</v>
      </c>
    </row>
    <row r="15" spans="1:16" x14ac:dyDescent="0.25">
      <c r="A15" s="41">
        <v>34121</v>
      </c>
      <c r="B15">
        <v>1993</v>
      </c>
      <c r="C15">
        <v>2</v>
      </c>
      <c r="D15" s="43">
        <v>4553625</v>
      </c>
      <c r="E15" s="43"/>
      <c r="F15" s="43">
        <v>4354161.9493911304</v>
      </c>
      <c r="G15" s="43">
        <v>3345387</v>
      </c>
      <c r="H15" s="43">
        <v>533570</v>
      </c>
      <c r="I15" s="43">
        <f t="shared" si="0"/>
        <v>787664</v>
      </c>
      <c r="J15" s="43">
        <v>655494</v>
      </c>
      <c r="K15" s="43">
        <v>132170</v>
      </c>
      <c r="L15" s="43">
        <v>997428</v>
      </c>
      <c r="M15" s="43">
        <v>1110425</v>
      </c>
      <c r="N15">
        <v>1250820</v>
      </c>
      <c r="O15">
        <v>877459</v>
      </c>
      <c r="P15">
        <v>2049804</v>
      </c>
    </row>
    <row r="16" spans="1:16" x14ac:dyDescent="0.25">
      <c r="A16" s="41">
        <v>34213</v>
      </c>
      <c r="B16">
        <v>1993</v>
      </c>
      <c r="C16">
        <v>3</v>
      </c>
      <c r="D16" s="43">
        <v>4301545</v>
      </c>
      <c r="E16" s="43"/>
      <c r="F16" s="43">
        <v>4272448.6928057503</v>
      </c>
      <c r="G16" s="43">
        <v>3259388</v>
      </c>
      <c r="H16" s="43">
        <v>449985</v>
      </c>
      <c r="I16" s="43">
        <f t="shared" si="0"/>
        <v>599173</v>
      </c>
      <c r="J16" s="43">
        <v>661870</v>
      </c>
      <c r="K16" s="43">
        <v>-62697</v>
      </c>
      <c r="L16" s="43">
        <v>1058427</v>
      </c>
      <c r="M16" s="43">
        <v>1065427</v>
      </c>
      <c r="N16">
        <v>1037188</v>
      </c>
      <c r="O16">
        <v>916417</v>
      </c>
      <c r="P16">
        <v>1986190</v>
      </c>
    </row>
    <row r="17" spans="1:16" x14ac:dyDescent="0.25">
      <c r="A17" s="41">
        <v>34304</v>
      </c>
      <c r="B17">
        <v>1993</v>
      </c>
      <c r="C17">
        <v>4</v>
      </c>
      <c r="D17" s="43">
        <v>4423684</v>
      </c>
      <c r="E17" s="43"/>
      <c r="F17" s="43">
        <v>4375167.6786690401</v>
      </c>
      <c r="G17" s="43">
        <v>3454457</v>
      </c>
      <c r="H17" s="43">
        <v>587086</v>
      </c>
      <c r="I17" s="43">
        <f t="shared" si="0"/>
        <v>632116</v>
      </c>
      <c r="J17" s="43">
        <v>762999</v>
      </c>
      <c r="K17" s="43">
        <v>-130883</v>
      </c>
      <c r="L17" s="43">
        <v>1167033</v>
      </c>
      <c r="M17" s="43">
        <v>1417008</v>
      </c>
      <c r="N17">
        <v>1052134</v>
      </c>
      <c r="O17">
        <v>876180</v>
      </c>
      <c r="P17">
        <v>2121452</v>
      </c>
    </row>
    <row r="18" spans="1:16" x14ac:dyDescent="0.25">
      <c r="A18" s="41">
        <v>34394</v>
      </c>
      <c r="B18">
        <v>1994</v>
      </c>
      <c r="C18">
        <v>1</v>
      </c>
      <c r="D18" s="43">
        <v>4182023</v>
      </c>
      <c r="E18" s="43"/>
      <c r="F18" s="43">
        <v>4451943.3930188604</v>
      </c>
      <c r="G18" s="43">
        <v>3165853</v>
      </c>
      <c r="H18" s="43">
        <v>450814</v>
      </c>
      <c r="I18" s="43">
        <f t="shared" si="0"/>
        <v>522307</v>
      </c>
      <c r="J18" s="43">
        <v>478343</v>
      </c>
      <c r="K18" s="43">
        <v>43964</v>
      </c>
      <c r="L18" s="43">
        <v>1011725</v>
      </c>
      <c r="M18" s="43">
        <v>968675</v>
      </c>
      <c r="N18">
        <v>1113623</v>
      </c>
      <c r="O18">
        <v>774936</v>
      </c>
      <c r="P18">
        <v>1942176</v>
      </c>
    </row>
    <row r="19" spans="1:16" x14ac:dyDescent="0.25">
      <c r="A19" s="41">
        <v>34486</v>
      </c>
      <c r="B19">
        <v>1994</v>
      </c>
      <c r="C19">
        <v>2</v>
      </c>
      <c r="D19" s="43">
        <v>4630765</v>
      </c>
      <c r="E19" s="43"/>
      <c r="F19" s="43">
        <v>4444266.3538218597</v>
      </c>
      <c r="G19" s="43">
        <v>3366397</v>
      </c>
      <c r="H19" s="43">
        <v>467730</v>
      </c>
      <c r="I19" s="43">
        <f t="shared" si="0"/>
        <v>720527</v>
      </c>
      <c r="J19" s="43">
        <v>558622</v>
      </c>
      <c r="K19" s="43">
        <v>161905</v>
      </c>
      <c r="L19" s="43">
        <v>1116968</v>
      </c>
      <c r="M19" s="43">
        <v>1040857</v>
      </c>
      <c r="N19">
        <v>1331577</v>
      </c>
      <c r="O19">
        <v>886195</v>
      </c>
      <c r="P19">
        <v>2048298</v>
      </c>
    </row>
    <row r="20" spans="1:16" x14ac:dyDescent="0.25">
      <c r="A20" s="41">
        <v>34578</v>
      </c>
      <c r="B20">
        <v>1994</v>
      </c>
      <c r="C20">
        <v>3</v>
      </c>
      <c r="D20" s="43">
        <v>4648650</v>
      </c>
      <c r="E20" s="43"/>
      <c r="F20" s="43">
        <v>4606233.4666932598</v>
      </c>
      <c r="G20" s="43">
        <v>3396136</v>
      </c>
      <c r="H20" s="43">
        <v>584329</v>
      </c>
      <c r="I20" s="43">
        <f t="shared" si="0"/>
        <v>597425</v>
      </c>
      <c r="J20" s="43">
        <v>693222</v>
      </c>
      <c r="K20" s="43">
        <v>-95797</v>
      </c>
      <c r="L20" s="43">
        <v>1251657</v>
      </c>
      <c r="M20" s="43">
        <v>1180896</v>
      </c>
      <c r="N20">
        <v>1067963</v>
      </c>
      <c r="O20">
        <v>997706</v>
      </c>
      <c r="P20">
        <v>2184640</v>
      </c>
    </row>
    <row r="21" spans="1:16" x14ac:dyDescent="0.25">
      <c r="A21" s="41">
        <v>34669</v>
      </c>
      <c r="B21">
        <v>1994</v>
      </c>
      <c r="C21">
        <v>4</v>
      </c>
      <c r="D21" s="43">
        <v>4572291</v>
      </c>
      <c r="E21" s="43"/>
      <c r="F21" s="43">
        <v>4543236.8678858904</v>
      </c>
      <c r="G21" s="43">
        <v>3579298</v>
      </c>
      <c r="H21" s="43">
        <v>554211</v>
      </c>
      <c r="I21" s="43">
        <f t="shared" si="0"/>
        <v>514015</v>
      </c>
      <c r="J21" s="43">
        <v>712755</v>
      </c>
      <c r="K21" s="43">
        <v>-198740</v>
      </c>
      <c r="L21" s="43">
        <v>1244758</v>
      </c>
      <c r="M21" s="43">
        <v>1319991</v>
      </c>
      <c r="N21">
        <v>1052546</v>
      </c>
      <c r="O21">
        <v>953767</v>
      </c>
      <c r="P21">
        <v>2179202</v>
      </c>
    </row>
    <row r="22" spans="1:16" x14ac:dyDescent="0.25">
      <c r="A22" s="41">
        <v>34759</v>
      </c>
      <c r="B22">
        <v>1995</v>
      </c>
      <c r="C22">
        <v>1</v>
      </c>
      <c r="D22" s="43">
        <v>4401909</v>
      </c>
      <c r="E22" s="43"/>
      <c r="F22" s="43">
        <v>4664402.7294485504</v>
      </c>
      <c r="G22" s="43">
        <v>3316381</v>
      </c>
      <c r="H22" s="43">
        <v>469791</v>
      </c>
      <c r="I22" s="43">
        <f t="shared" si="0"/>
        <v>679283</v>
      </c>
      <c r="J22" s="43">
        <v>571618</v>
      </c>
      <c r="K22" s="43">
        <v>107665</v>
      </c>
      <c r="L22" s="43">
        <v>1087174</v>
      </c>
      <c r="M22" s="43">
        <v>1150719</v>
      </c>
      <c r="N22">
        <v>1104349</v>
      </c>
      <c r="O22">
        <v>877304</v>
      </c>
      <c r="P22">
        <v>2033523</v>
      </c>
    </row>
    <row r="23" spans="1:16" x14ac:dyDescent="0.25">
      <c r="A23" s="41">
        <v>34851</v>
      </c>
      <c r="B23">
        <v>1995</v>
      </c>
      <c r="C23">
        <v>2</v>
      </c>
      <c r="D23" s="43">
        <v>4847211</v>
      </c>
      <c r="E23" s="43"/>
      <c r="F23" s="43">
        <v>4653690.0318298703</v>
      </c>
      <c r="G23" s="43">
        <v>3450367</v>
      </c>
      <c r="H23" s="43">
        <v>484780</v>
      </c>
      <c r="I23" s="43">
        <f t="shared" si="0"/>
        <v>905789</v>
      </c>
      <c r="J23" s="43">
        <v>640158</v>
      </c>
      <c r="K23" s="43">
        <v>265631</v>
      </c>
      <c r="L23" s="43">
        <v>1364573</v>
      </c>
      <c r="M23" s="43">
        <v>1358299</v>
      </c>
      <c r="N23">
        <v>1393190</v>
      </c>
      <c r="O23">
        <v>937872</v>
      </c>
      <c r="P23">
        <v>2111037</v>
      </c>
    </row>
    <row r="24" spans="1:16" x14ac:dyDescent="0.25">
      <c r="A24" s="41">
        <v>34943</v>
      </c>
      <c r="B24">
        <v>1995</v>
      </c>
      <c r="C24">
        <v>3</v>
      </c>
      <c r="D24" s="43">
        <v>4788395</v>
      </c>
      <c r="E24" s="43"/>
      <c r="F24" s="43">
        <v>4748738.9192597298</v>
      </c>
      <c r="G24" s="43">
        <v>3446355</v>
      </c>
      <c r="H24" s="43">
        <v>560599</v>
      </c>
      <c r="I24" s="43">
        <f t="shared" si="0"/>
        <v>662960</v>
      </c>
      <c r="J24" s="43">
        <v>766622</v>
      </c>
      <c r="K24" s="43">
        <v>-103662</v>
      </c>
      <c r="L24" s="43">
        <v>1301194</v>
      </c>
      <c r="M24" s="43">
        <v>1182714</v>
      </c>
      <c r="N24">
        <v>1111347</v>
      </c>
      <c r="O24">
        <v>1060185</v>
      </c>
      <c r="P24">
        <v>2211160</v>
      </c>
    </row>
    <row r="25" spans="1:16" x14ac:dyDescent="0.25">
      <c r="A25" s="41">
        <v>35034</v>
      </c>
      <c r="B25">
        <v>1995</v>
      </c>
      <c r="C25">
        <v>4</v>
      </c>
      <c r="D25" s="43">
        <v>4839881</v>
      </c>
      <c r="E25" s="43"/>
      <c r="F25" s="43">
        <v>4816373.6490788599</v>
      </c>
      <c r="G25" s="43">
        <v>3692657</v>
      </c>
      <c r="H25" s="43">
        <v>678307</v>
      </c>
      <c r="I25" s="43">
        <f t="shared" si="0"/>
        <v>396021</v>
      </c>
      <c r="J25" s="43">
        <v>801686</v>
      </c>
      <c r="K25" s="43">
        <v>-405665</v>
      </c>
      <c r="L25" s="43">
        <v>1293898</v>
      </c>
      <c r="M25" s="43">
        <v>1221002</v>
      </c>
      <c r="N25">
        <v>1126558</v>
      </c>
      <c r="O25">
        <v>978217</v>
      </c>
      <c r="P25">
        <v>2307646</v>
      </c>
    </row>
    <row r="26" spans="1:16" x14ac:dyDescent="0.25">
      <c r="A26" s="41">
        <v>35125</v>
      </c>
      <c r="B26">
        <v>1996</v>
      </c>
      <c r="C26">
        <v>1</v>
      </c>
      <c r="D26" s="43">
        <v>4561893</v>
      </c>
      <c r="E26" s="43"/>
      <c r="F26" s="43">
        <v>4826689.0917406799</v>
      </c>
      <c r="G26" s="43">
        <v>3373818</v>
      </c>
      <c r="H26" s="43">
        <v>461817</v>
      </c>
      <c r="I26" s="43">
        <f t="shared" si="0"/>
        <v>626284</v>
      </c>
      <c r="J26" s="43">
        <v>634560</v>
      </c>
      <c r="K26" s="43">
        <v>-8276</v>
      </c>
      <c r="L26" s="43">
        <v>1159967</v>
      </c>
      <c r="M26" s="43">
        <v>1059992</v>
      </c>
      <c r="N26">
        <v>1186562</v>
      </c>
      <c r="O26">
        <v>902887</v>
      </c>
      <c r="P26">
        <v>2081836</v>
      </c>
    </row>
    <row r="27" spans="1:16" x14ac:dyDescent="0.25">
      <c r="A27" s="41">
        <v>35217</v>
      </c>
      <c r="B27">
        <v>1996</v>
      </c>
      <c r="C27">
        <v>2</v>
      </c>
      <c r="D27" s="43">
        <v>5122814</v>
      </c>
      <c r="E27" s="43"/>
      <c r="F27" s="43">
        <v>4908392.6659435499</v>
      </c>
      <c r="G27" s="43">
        <v>3524661</v>
      </c>
      <c r="H27" s="43">
        <v>557308</v>
      </c>
      <c r="I27" s="43">
        <f t="shared" si="0"/>
        <v>994186</v>
      </c>
      <c r="J27" s="43">
        <v>742224</v>
      </c>
      <c r="K27" s="43">
        <v>251962</v>
      </c>
      <c r="L27" s="43">
        <v>1298033</v>
      </c>
      <c r="M27" s="43">
        <v>1251374</v>
      </c>
      <c r="N27">
        <v>1450780</v>
      </c>
      <c r="O27">
        <v>1006343</v>
      </c>
      <c r="P27">
        <v>2256073</v>
      </c>
    </row>
    <row r="28" spans="1:16" x14ac:dyDescent="0.25">
      <c r="A28" s="41">
        <v>35309</v>
      </c>
      <c r="B28">
        <v>1996</v>
      </c>
      <c r="C28">
        <v>3</v>
      </c>
      <c r="D28" s="43">
        <v>4989894</v>
      </c>
      <c r="E28" s="43"/>
      <c r="F28" s="43">
        <v>4963321.90599606</v>
      </c>
      <c r="G28" s="43">
        <v>3598264</v>
      </c>
      <c r="H28" s="43">
        <v>579996</v>
      </c>
      <c r="I28" s="43">
        <f t="shared" si="0"/>
        <v>732357</v>
      </c>
      <c r="J28" s="43">
        <v>820782</v>
      </c>
      <c r="K28" s="43">
        <v>-88425</v>
      </c>
      <c r="L28" s="43">
        <v>1483827</v>
      </c>
      <c r="M28" s="43">
        <v>1404550</v>
      </c>
      <c r="N28">
        <v>1126098</v>
      </c>
      <c r="O28">
        <v>1110923</v>
      </c>
      <c r="P28">
        <v>2326430</v>
      </c>
    </row>
    <row r="29" spans="1:16" x14ac:dyDescent="0.25">
      <c r="A29" s="41">
        <v>35400</v>
      </c>
      <c r="B29">
        <v>1996</v>
      </c>
      <c r="C29">
        <v>4</v>
      </c>
      <c r="D29" s="43">
        <v>5026103</v>
      </c>
      <c r="E29" s="43"/>
      <c r="F29" s="43">
        <v>5002091.3699987</v>
      </c>
      <c r="G29" s="43">
        <v>3863163</v>
      </c>
      <c r="H29" s="43">
        <v>651507</v>
      </c>
      <c r="I29" s="43">
        <f t="shared" si="0"/>
        <v>787983</v>
      </c>
      <c r="J29" s="43">
        <v>908575</v>
      </c>
      <c r="K29" s="43">
        <v>-120592</v>
      </c>
      <c r="L29" s="43">
        <v>1310351</v>
      </c>
      <c r="M29" s="43">
        <v>1586902</v>
      </c>
      <c r="N29">
        <v>1122342</v>
      </c>
      <c r="O29">
        <v>1047201</v>
      </c>
      <c r="P29">
        <v>2402360</v>
      </c>
    </row>
    <row r="30" spans="1:16" x14ac:dyDescent="0.25">
      <c r="A30" s="41">
        <v>35490</v>
      </c>
      <c r="B30">
        <v>1997</v>
      </c>
      <c r="C30">
        <v>1</v>
      </c>
      <c r="D30" s="43">
        <v>4781223</v>
      </c>
      <c r="E30" s="43"/>
      <c r="F30" s="43">
        <v>5053522.4376429804</v>
      </c>
      <c r="G30" s="43">
        <v>3509734</v>
      </c>
      <c r="H30" s="43">
        <v>483551</v>
      </c>
      <c r="I30" s="43">
        <f t="shared" si="0"/>
        <v>991212</v>
      </c>
      <c r="J30" s="43">
        <v>837450</v>
      </c>
      <c r="K30" s="43">
        <v>153762</v>
      </c>
      <c r="L30" s="43">
        <v>1154233</v>
      </c>
      <c r="M30" s="43">
        <v>1357507</v>
      </c>
      <c r="N30">
        <v>1218616</v>
      </c>
      <c r="O30">
        <v>957870</v>
      </c>
      <c r="P30">
        <v>2187446</v>
      </c>
    </row>
    <row r="31" spans="1:16" x14ac:dyDescent="0.25">
      <c r="A31" s="41">
        <v>35582</v>
      </c>
      <c r="B31">
        <v>1997</v>
      </c>
      <c r="C31">
        <v>2</v>
      </c>
      <c r="D31" s="43">
        <v>5414865</v>
      </c>
      <c r="E31" s="43"/>
      <c r="F31" s="43">
        <v>5172921.14384693</v>
      </c>
      <c r="G31" s="43">
        <v>3752498</v>
      </c>
      <c r="H31" s="43">
        <v>582250</v>
      </c>
      <c r="I31" s="43">
        <f t="shared" si="0"/>
        <v>1139781</v>
      </c>
      <c r="J31" s="43">
        <v>968440</v>
      </c>
      <c r="K31" s="43">
        <v>171341</v>
      </c>
      <c r="L31" s="43">
        <v>1343759</v>
      </c>
      <c r="M31" s="43">
        <v>1403424</v>
      </c>
      <c r="N31">
        <v>1525757</v>
      </c>
      <c r="O31">
        <v>1038737</v>
      </c>
      <c r="P31">
        <v>2414409</v>
      </c>
    </row>
    <row r="32" spans="1:16" x14ac:dyDescent="0.25">
      <c r="A32" s="41">
        <v>35674</v>
      </c>
      <c r="B32">
        <v>1997</v>
      </c>
      <c r="C32">
        <v>3</v>
      </c>
      <c r="D32" s="43">
        <v>5185940</v>
      </c>
      <c r="E32" s="43"/>
      <c r="F32" s="43">
        <v>5189386.5109191099</v>
      </c>
      <c r="G32" s="43">
        <v>3834485</v>
      </c>
      <c r="H32" s="43">
        <v>582886</v>
      </c>
      <c r="I32" s="43">
        <f t="shared" si="0"/>
        <v>1043146</v>
      </c>
      <c r="J32" s="43">
        <v>996930</v>
      </c>
      <c r="K32" s="43">
        <v>46216</v>
      </c>
      <c r="L32" s="43">
        <v>1296776</v>
      </c>
      <c r="M32" s="43">
        <v>1571353</v>
      </c>
      <c r="N32">
        <v>1191848</v>
      </c>
      <c r="O32">
        <v>1111431</v>
      </c>
      <c r="P32">
        <v>2431446</v>
      </c>
    </row>
    <row r="33" spans="1:16" x14ac:dyDescent="0.25">
      <c r="A33" s="41">
        <v>35765</v>
      </c>
      <c r="B33">
        <v>1997</v>
      </c>
      <c r="C33">
        <v>4</v>
      </c>
      <c r="D33" s="43">
        <v>5294691</v>
      </c>
      <c r="E33" s="43"/>
      <c r="F33" s="43">
        <v>5254139.5605757497</v>
      </c>
      <c r="G33" s="43">
        <v>4042788</v>
      </c>
      <c r="H33" s="43">
        <v>677565</v>
      </c>
      <c r="I33" s="43">
        <f t="shared" si="0"/>
        <v>916249</v>
      </c>
      <c r="J33" s="43">
        <v>1134619</v>
      </c>
      <c r="K33" s="43">
        <v>-218370</v>
      </c>
      <c r="L33" s="43">
        <v>1346576</v>
      </c>
      <c r="M33" s="43">
        <v>1688488</v>
      </c>
      <c r="N33">
        <v>1200571</v>
      </c>
      <c r="O33">
        <v>1062046</v>
      </c>
      <c r="P33">
        <v>2558228</v>
      </c>
    </row>
    <row r="34" spans="1:16" x14ac:dyDescent="0.25">
      <c r="A34" s="41">
        <v>35855</v>
      </c>
      <c r="B34">
        <v>1998</v>
      </c>
      <c r="C34">
        <v>1</v>
      </c>
      <c r="D34" s="43">
        <v>5104073</v>
      </c>
      <c r="E34" s="43"/>
      <c r="F34" s="43">
        <v>5389681.2636571303</v>
      </c>
      <c r="G34" s="43">
        <v>3720863</v>
      </c>
      <c r="H34" s="43">
        <v>510714</v>
      </c>
      <c r="I34" s="43">
        <f t="shared" ref="I34:I65" si="1">J34+K34</f>
        <v>1358344</v>
      </c>
      <c r="J34" s="43">
        <v>1144926</v>
      </c>
      <c r="K34" s="43">
        <v>213418</v>
      </c>
      <c r="L34" s="43">
        <v>1145556</v>
      </c>
      <c r="M34" s="43">
        <v>1631404</v>
      </c>
      <c r="N34">
        <v>1233550</v>
      </c>
      <c r="O34">
        <v>1078252</v>
      </c>
      <c r="P34">
        <v>2323604</v>
      </c>
    </row>
    <row r="35" spans="1:16" x14ac:dyDescent="0.25">
      <c r="A35" s="41">
        <v>35947</v>
      </c>
      <c r="B35">
        <v>1998</v>
      </c>
      <c r="C35">
        <v>2</v>
      </c>
      <c r="D35" s="43">
        <v>5682209</v>
      </c>
      <c r="E35" s="43"/>
      <c r="F35" s="43">
        <v>5421561.7078932198</v>
      </c>
      <c r="G35" s="43">
        <v>4033873</v>
      </c>
      <c r="H35" s="43">
        <v>574255</v>
      </c>
      <c r="I35" s="43">
        <f t="shared" si="1"/>
        <v>1529134</v>
      </c>
      <c r="J35" s="43">
        <v>1187946</v>
      </c>
      <c r="K35" s="43">
        <v>341188</v>
      </c>
      <c r="L35" s="43">
        <v>1334307</v>
      </c>
      <c r="M35" s="43">
        <v>1789360</v>
      </c>
      <c r="N35">
        <v>1516054</v>
      </c>
      <c r="O35">
        <v>1112685</v>
      </c>
      <c r="P35">
        <v>2560503</v>
      </c>
    </row>
    <row r="36" spans="1:16" x14ac:dyDescent="0.25">
      <c r="A36" s="41">
        <v>36039</v>
      </c>
      <c r="B36">
        <v>1998</v>
      </c>
      <c r="C36">
        <v>3</v>
      </c>
      <c r="D36" s="43">
        <v>5428849</v>
      </c>
      <c r="E36" s="43"/>
      <c r="F36" s="43">
        <v>5464665.6071707802</v>
      </c>
      <c r="G36" s="43">
        <v>3896370</v>
      </c>
      <c r="H36" s="43">
        <v>615674</v>
      </c>
      <c r="I36" s="43">
        <f t="shared" si="1"/>
        <v>1331866</v>
      </c>
      <c r="J36" s="43">
        <v>1311175</v>
      </c>
      <c r="K36" s="43">
        <v>20691</v>
      </c>
      <c r="L36" s="43">
        <v>1493543</v>
      </c>
      <c r="M36" s="43">
        <v>1908605</v>
      </c>
      <c r="N36">
        <v>1224938</v>
      </c>
      <c r="O36">
        <v>1190911</v>
      </c>
      <c r="P36">
        <v>2513667</v>
      </c>
    </row>
    <row r="37" spans="1:16" x14ac:dyDescent="0.25">
      <c r="A37" s="41">
        <v>36130</v>
      </c>
      <c r="B37">
        <v>1998</v>
      </c>
      <c r="C37">
        <v>4</v>
      </c>
      <c r="D37" s="43">
        <v>5501492</v>
      </c>
      <c r="E37" s="43"/>
      <c r="F37" s="43">
        <v>5431224.3994673202</v>
      </c>
      <c r="G37" s="43">
        <v>4283711</v>
      </c>
      <c r="H37" s="43">
        <v>714025</v>
      </c>
      <c r="I37" s="43">
        <f t="shared" si="1"/>
        <v>1037217</v>
      </c>
      <c r="J37" s="43">
        <v>1443784</v>
      </c>
      <c r="K37" s="43">
        <v>-406567</v>
      </c>
      <c r="L37" s="43">
        <v>1501223</v>
      </c>
      <c r="M37" s="43">
        <v>2034684</v>
      </c>
      <c r="N37">
        <v>1134754</v>
      </c>
      <c r="O37">
        <v>1133084</v>
      </c>
      <c r="P37">
        <v>2724850</v>
      </c>
    </row>
    <row r="38" spans="1:16" x14ac:dyDescent="0.25">
      <c r="A38" s="41">
        <v>36220</v>
      </c>
      <c r="B38">
        <v>1999</v>
      </c>
      <c r="C38">
        <v>1</v>
      </c>
      <c r="D38" s="43">
        <v>5141965</v>
      </c>
      <c r="E38" s="43"/>
      <c r="F38" s="43">
        <v>5436300.2644952601</v>
      </c>
      <c r="G38" s="43">
        <v>3868451</v>
      </c>
      <c r="H38" s="43">
        <v>536231</v>
      </c>
      <c r="I38" s="43">
        <f t="shared" si="1"/>
        <v>1359169</v>
      </c>
      <c r="J38" s="43">
        <v>1188791</v>
      </c>
      <c r="K38" s="43">
        <v>170378</v>
      </c>
      <c r="L38" s="43">
        <v>1016615</v>
      </c>
      <c r="M38" s="43">
        <v>1638501</v>
      </c>
      <c r="N38">
        <v>1227980</v>
      </c>
      <c r="O38">
        <v>1050177</v>
      </c>
      <c r="P38">
        <v>2417305</v>
      </c>
    </row>
    <row r="39" spans="1:16" x14ac:dyDescent="0.25">
      <c r="A39" s="41">
        <v>36312</v>
      </c>
      <c r="B39">
        <v>1999</v>
      </c>
      <c r="C39">
        <v>2</v>
      </c>
      <c r="D39" s="43">
        <v>5631526</v>
      </c>
      <c r="E39" s="43"/>
      <c r="F39" s="43">
        <v>5365973.2369954204</v>
      </c>
      <c r="G39" s="43">
        <v>4154780</v>
      </c>
      <c r="H39" s="43">
        <v>581486</v>
      </c>
      <c r="I39" s="43">
        <f t="shared" si="1"/>
        <v>982007</v>
      </c>
      <c r="J39" s="43">
        <v>942394</v>
      </c>
      <c r="K39" s="43">
        <v>39613</v>
      </c>
      <c r="L39" s="43">
        <v>1253714</v>
      </c>
      <c r="M39" s="43">
        <v>1340462</v>
      </c>
      <c r="N39">
        <v>1479612</v>
      </c>
      <c r="O39">
        <v>1113912</v>
      </c>
      <c r="P39">
        <v>2612321</v>
      </c>
    </row>
    <row r="40" spans="1:16" x14ac:dyDescent="0.25">
      <c r="A40" s="41">
        <v>36404</v>
      </c>
      <c r="B40">
        <v>1999</v>
      </c>
      <c r="C40">
        <v>3</v>
      </c>
      <c r="D40" s="43">
        <v>5385855</v>
      </c>
      <c r="E40" s="43"/>
      <c r="F40" s="43">
        <v>5453324.5294516804</v>
      </c>
      <c r="G40" s="43">
        <v>3968714</v>
      </c>
      <c r="H40" s="43">
        <v>641968</v>
      </c>
      <c r="I40" s="43">
        <f t="shared" si="1"/>
        <v>994988</v>
      </c>
      <c r="J40" s="43">
        <v>987422</v>
      </c>
      <c r="K40" s="43">
        <v>7566</v>
      </c>
      <c r="L40" s="43">
        <v>1179810</v>
      </c>
      <c r="M40" s="43">
        <v>1399624</v>
      </c>
      <c r="N40">
        <v>1180384</v>
      </c>
      <c r="O40">
        <v>1158593</v>
      </c>
      <c r="P40">
        <v>2619232</v>
      </c>
    </row>
    <row r="41" spans="1:16" x14ac:dyDescent="0.25">
      <c r="A41" s="41">
        <v>36495</v>
      </c>
      <c r="B41">
        <v>1999</v>
      </c>
      <c r="C41">
        <v>4</v>
      </c>
      <c r="D41" s="43">
        <v>5649983</v>
      </c>
      <c r="E41" s="43"/>
      <c r="F41" s="43">
        <v>5537333.7177892504</v>
      </c>
      <c r="G41" s="43">
        <v>4383055</v>
      </c>
      <c r="H41" s="43">
        <v>732499</v>
      </c>
      <c r="I41" s="43">
        <f t="shared" si="1"/>
        <v>934155</v>
      </c>
      <c r="J41" s="43">
        <v>1191997</v>
      </c>
      <c r="K41" s="43">
        <v>-257842</v>
      </c>
      <c r="L41" s="43">
        <v>1323475</v>
      </c>
      <c r="M41" s="43">
        <v>1723202</v>
      </c>
      <c r="N41">
        <v>1200060</v>
      </c>
      <c r="O41">
        <v>1129794</v>
      </c>
      <c r="P41">
        <v>2855901</v>
      </c>
    </row>
    <row r="42" spans="1:16" x14ac:dyDescent="0.25">
      <c r="A42" s="41">
        <v>36586</v>
      </c>
      <c r="B42">
        <v>2000</v>
      </c>
      <c r="C42">
        <v>1</v>
      </c>
      <c r="D42" s="43">
        <v>5249518</v>
      </c>
      <c r="E42" s="43"/>
      <c r="F42" s="43">
        <v>5580988.33386561</v>
      </c>
      <c r="G42" s="43">
        <v>3903357</v>
      </c>
      <c r="H42" s="43">
        <v>585539</v>
      </c>
      <c r="I42" s="43">
        <f t="shared" si="1"/>
        <v>1164189</v>
      </c>
      <c r="J42" s="43">
        <v>987059</v>
      </c>
      <c r="K42" s="43">
        <v>177130</v>
      </c>
      <c r="L42" s="43">
        <v>1197267</v>
      </c>
      <c r="M42" s="43">
        <v>1600834</v>
      </c>
      <c r="N42">
        <v>1255762</v>
      </c>
      <c r="O42">
        <v>1058544</v>
      </c>
      <c r="P42">
        <v>2501765</v>
      </c>
    </row>
    <row r="43" spans="1:16" x14ac:dyDescent="0.25">
      <c r="A43" s="41">
        <v>36678</v>
      </c>
      <c r="B43">
        <v>2000</v>
      </c>
      <c r="C43">
        <v>2</v>
      </c>
      <c r="D43" s="43">
        <v>5904001</v>
      </c>
      <c r="E43" s="43"/>
      <c r="F43" s="43">
        <v>5605571.1349766403</v>
      </c>
      <c r="G43" s="43">
        <v>4356240</v>
      </c>
      <c r="H43" s="43">
        <v>627063</v>
      </c>
      <c r="I43" s="43">
        <f t="shared" si="1"/>
        <v>1149814</v>
      </c>
      <c r="J43" s="43">
        <v>937919</v>
      </c>
      <c r="K43" s="43">
        <v>211895</v>
      </c>
      <c r="L43" s="43">
        <v>1370454</v>
      </c>
      <c r="M43" s="43">
        <v>1599570</v>
      </c>
      <c r="N43">
        <v>1544209</v>
      </c>
      <c r="O43">
        <v>1126996</v>
      </c>
      <c r="P43">
        <v>2786769</v>
      </c>
    </row>
    <row r="44" spans="1:16" x14ac:dyDescent="0.25">
      <c r="A44" s="41">
        <v>36770</v>
      </c>
      <c r="B44">
        <v>2000</v>
      </c>
      <c r="C44">
        <v>3</v>
      </c>
      <c r="D44" s="43">
        <v>5440791</v>
      </c>
      <c r="E44" s="43"/>
      <c r="F44" s="43">
        <v>5531851.1310459403</v>
      </c>
      <c r="G44" s="43">
        <v>4031852</v>
      </c>
      <c r="H44" s="43">
        <v>602878</v>
      </c>
      <c r="I44" s="43">
        <f t="shared" si="1"/>
        <v>1048182</v>
      </c>
      <c r="J44" s="43">
        <v>933027</v>
      </c>
      <c r="K44" s="43">
        <v>115155</v>
      </c>
      <c r="L44" s="43">
        <v>1348228</v>
      </c>
      <c r="M44" s="43">
        <v>1590349</v>
      </c>
      <c r="N44">
        <v>1238541</v>
      </c>
      <c r="O44">
        <v>1129780</v>
      </c>
      <c r="P44">
        <v>2630136</v>
      </c>
    </row>
    <row r="45" spans="1:16" x14ac:dyDescent="0.25">
      <c r="A45" s="41">
        <v>36861</v>
      </c>
      <c r="B45">
        <v>2000</v>
      </c>
      <c r="C45">
        <v>4</v>
      </c>
      <c r="D45" s="43">
        <v>5761955</v>
      </c>
      <c r="E45" s="43"/>
      <c r="F45" s="43">
        <v>5618182.2114578802</v>
      </c>
      <c r="G45" s="43">
        <v>4460692</v>
      </c>
      <c r="H45" s="43">
        <v>728505</v>
      </c>
      <c r="I45" s="43">
        <f t="shared" si="1"/>
        <v>593097</v>
      </c>
      <c r="J45" s="43">
        <v>1069001</v>
      </c>
      <c r="K45" s="43">
        <v>-475904</v>
      </c>
      <c r="L45" s="43">
        <v>1575646</v>
      </c>
      <c r="M45" s="43">
        <v>1595985</v>
      </c>
      <c r="N45">
        <v>1285626</v>
      </c>
      <c r="O45">
        <v>1168069</v>
      </c>
      <c r="P45">
        <v>2805891</v>
      </c>
    </row>
    <row r="46" spans="1:16" x14ac:dyDescent="0.25">
      <c r="A46" s="41">
        <v>36951</v>
      </c>
      <c r="B46">
        <v>2001</v>
      </c>
      <c r="C46">
        <v>1</v>
      </c>
      <c r="D46" s="43">
        <v>5249129</v>
      </c>
      <c r="E46" s="43"/>
      <c r="F46" s="43">
        <v>5617036.9117159899</v>
      </c>
      <c r="G46" s="43">
        <v>3970514</v>
      </c>
      <c r="H46" s="43">
        <v>583143</v>
      </c>
      <c r="I46" s="43">
        <f t="shared" si="1"/>
        <v>804157</v>
      </c>
      <c r="J46" s="43">
        <v>700121</v>
      </c>
      <c r="K46" s="43">
        <v>104036</v>
      </c>
      <c r="L46" s="43">
        <v>1273892</v>
      </c>
      <c r="M46" s="43">
        <v>1382577</v>
      </c>
      <c r="N46">
        <v>1249946</v>
      </c>
      <c r="O46">
        <v>1042957</v>
      </c>
      <c r="P46">
        <v>2523902</v>
      </c>
    </row>
    <row r="47" spans="1:16" x14ac:dyDescent="0.25">
      <c r="A47" s="41">
        <v>37043</v>
      </c>
      <c r="B47">
        <v>2001</v>
      </c>
      <c r="C47">
        <v>2</v>
      </c>
      <c r="D47" s="43">
        <v>5957303</v>
      </c>
      <c r="E47" s="43"/>
      <c r="F47" s="43">
        <v>5630542.9514711499</v>
      </c>
      <c r="G47" s="43">
        <v>4343921</v>
      </c>
      <c r="H47" s="43">
        <v>617670</v>
      </c>
      <c r="I47" s="43">
        <f t="shared" si="1"/>
        <v>1111388</v>
      </c>
      <c r="J47" s="43">
        <v>741774</v>
      </c>
      <c r="K47" s="43">
        <v>369614</v>
      </c>
      <c r="L47" s="43">
        <v>1419563</v>
      </c>
      <c r="M47" s="43">
        <v>1535238</v>
      </c>
      <c r="N47">
        <v>1576181</v>
      </c>
      <c r="O47">
        <v>1159102</v>
      </c>
      <c r="P47">
        <v>2771957</v>
      </c>
    </row>
    <row r="48" spans="1:16" x14ac:dyDescent="0.25">
      <c r="A48" s="41">
        <v>37135</v>
      </c>
      <c r="B48">
        <v>2001</v>
      </c>
      <c r="C48">
        <v>3</v>
      </c>
      <c r="D48" s="43">
        <v>5581774</v>
      </c>
      <c r="E48" s="43"/>
      <c r="F48" s="43">
        <v>5685671.3486268604</v>
      </c>
      <c r="G48" s="43">
        <v>4136890</v>
      </c>
      <c r="H48" s="43">
        <v>638784</v>
      </c>
      <c r="I48" s="43">
        <f t="shared" si="1"/>
        <v>821342</v>
      </c>
      <c r="J48" s="43">
        <v>727189</v>
      </c>
      <c r="K48" s="43">
        <v>94153</v>
      </c>
      <c r="L48" s="43">
        <v>1487872</v>
      </c>
      <c r="M48" s="43">
        <v>1503115</v>
      </c>
      <c r="N48">
        <v>1241550</v>
      </c>
      <c r="O48">
        <v>1164939</v>
      </c>
      <c r="P48">
        <v>2724413</v>
      </c>
    </row>
    <row r="49" spans="1:16" x14ac:dyDescent="0.25">
      <c r="A49" s="41">
        <v>37226</v>
      </c>
      <c r="B49">
        <v>2001</v>
      </c>
      <c r="C49">
        <v>4</v>
      </c>
      <c r="D49" s="43">
        <v>5944495</v>
      </c>
      <c r="E49" s="43"/>
      <c r="F49" s="43">
        <v>5787875.5895372899</v>
      </c>
      <c r="G49" s="43">
        <v>4513441</v>
      </c>
      <c r="H49" s="43">
        <v>777215</v>
      </c>
      <c r="I49" s="43">
        <f t="shared" si="1"/>
        <v>527441</v>
      </c>
      <c r="J49" s="43">
        <v>915617</v>
      </c>
      <c r="K49" s="43">
        <v>-388176</v>
      </c>
      <c r="L49" s="43">
        <v>1770313</v>
      </c>
      <c r="M49" s="43">
        <v>1643915</v>
      </c>
      <c r="N49">
        <v>1333518</v>
      </c>
      <c r="O49">
        <v>1160947</v>
      </c>
      <c r="P49">
        <v>2910177</v>
      </c>
    </row>
    <row r="50" spans="1:16" x14ac:dyDescent="0.25">
      <c r="A50" s="41">
        <v>37316</v>
      </c>
      <c r="B50">
        <v>2002</v>
      </c>
      <c r="C50">
        <v>1</v>
      </c>
      <c r="D50" s="43">
        <v>5321686</v>
      </c>
      <c r="E50" s="43"/>
      <c r="F50" s="43">
        <v>5721216.5079326397</v>
      </c>
      <c r="G50" s="43">
        <v>4025430</v>
      </c>
      <c r="H50" s="43">
        <v>576082</v>
      </c>
      <c r="I50" s="43">
        <f t="shared" si="1"/>
        <v>985645</v>
      </c>
      <c r="J50" s="43">
        <v>694894</v>
      </c>
      <c r="K50" s="43">
        <v>290751</v>
      </c>
      <c r="L50" s="43">
        <v>1277840</v>
      </c>
      <c r="M50" s="43">
        <v>1543311</v>
      </c>
      <c r="N50">
        <v>1296443</v>
      </c>
      <c r="O50">
        <v>1012147</v>
      </c>
      <c r="P50">
        <v>2540003</v>
      </c>
    </row>
    <row r="51" spans="1:16" x14ac:dyDescent="0.25">
      <c r="A51" s="41">
        <v>37408</v>
      </c>
      <c r="B51">
        <v>2002</v>
      </c>
      <c r="C51">
        <v>2</v>
      </c>
      <c r="D51" s="43">
        <v>6187346</v>
      </c>
      <c r="E51" s="43"/>
      <c r="F51" s="43">
        <v>5824233.8991601104</v>
      </c>
      <c r="G51" s="43">
        <v>4445137</v>
      </c>
      <c r="H51" s="43">
        <v>618214</v>
      </c>
      <c r="I51" s="43">
        <f t="shared" si="1"/>
        <v>1282682</v>
      </c>
      <c r="J51" s="43">
        <v>921052</v>
      </c>
      <c r="K51" s="43">
        <v>361630</v>
      </c>
      <c r="L51" s="43">
        <v>1584558</v>
      </c>
      <c r="M51" s="43">
        <v>1743245</v>
      </c>
      <c r="N51">
        <v>1625198</v>
      </c>
      <c r="O51">
        <v>1212256</v>
      </c>
      <c r="P51">
        <v>2851079</v>
      </c>
    </row>
    <row r="52" spans="1:16" x14ac:dyDescent="0.25">
      <c r="A52" s="41">
        <v>37500</v>
      </c>
      <c r="B52">
        <v>2002</v>
      </c>
      <c r="C52">
        <v>3</v>
      </c>
      <c r="D52" s="43">
        <v>5790531</v>
      </c>
      <c r="E52" s="43"/>
      <c r="F52" s="43">
        <v>5895798.3271926902</v>
      </c>
      <c r="G52" s="43">
        <v>4275134</v>
      </c>
      <c r="H52" s="43">
        <v>690991</v>
      </c>
      <c r="I52" s="43">
        <f t="shared" si="1"/>
        <v>1069409</v>
      </c>
      <c r="J52" s="43">
        <v>949903</v>
      </c>
      <c r="K52" s="43">
        <v>119506</v>
      </c>
      <c r="L52" s="43">
        <v>1562962</v>
      </c>
      <c r="M52" s="43">
        <v>1807966</v>
      </c>
      <c r="N52">
        <v>1247170</v>
      </c>
      <c r="O52">
        <v>1231227</v>
      </c>
      <c r="P52">
        <v>2820819</v>
      </c>
    </row>
    <row r="53" spans="1:16" x14ac:dyDescent="0.25">
      <c r="A53" s="41">
        <v>37591</v>
      </c>
      <c r="B53">
        <v>2002</v>
      </c>
      <c r="C53">
        <v>4</v>
      </c>
      <c r="D53" s="43">
        <v>5998173</v>
      </c>
      <c r="E53" s="43"/>
      <c r="F53" s="43">
        <v>5855262.1142985104</v>
      </c>
      <c r="G53" s="43">
        <v>4565937</v>
      </c>
      <c r="H53" s="43">
        <v>821991</v>
      </c>
      <c r="I53" s="43">
        <f t="shared" si="1"/>
        <v>509641</v>
      </c>
      <c r="J53" s="43">
        <v>1089763</v>
      </c>
      <c r="K53" s="43">
        <v>-580122</v>
      </c>
      <c r="L53" s="43">
        <v>1865120</v>
      </c>
      <c r="M53" s="43">
        <v>1764516</v>
      </c>
      <c r="N53">
        <v>1299485</v>
      </c>
      <c r="O53">
        <v>1199912</v>
      </c>
      <c r="P53">
        <v>2930056</v>
      </c>
    </row>
    <row r="54" spans="1:16" x14ac:dyDescent="0.25">
      <c r="A54" s="41">
        <v>37681</v>
      </c>
      <c r="B54">
        <v>2003</v>
      </c>
      <c r="C54">
        <v>1</v>
      </c>
      <c r="D54" s="43">
        <v>5498240</v>
      </c>
      <c r="E54" s="43"/>
      <c r="F54" s="43">
        <v>5913659.2466821996</v>
      </c>
      <c r="G54" s="43">
        <v>4106635</v>
      </c>
      <c r="H54" s="43">
        <v>599292</v>
      </c>
      <c r="I54" s="43">
        <f t="shared" si="1"/>
        <v>852007</v>
      </c>
      <c r="J54" s="43">
        <v>665391</v>
      </c>
      <c r="K54" s="43">
        <v>186616</v>
      </c>
      <c r="L54" s="43">
        <v>1441674</v>
      </c>
      <c r="M54" s="43">
        <v>1501368</v>
      </c>
      <c r="N54">
        <v>1384799</v>
      </c>
      <c r="O54">
        <v>1029933</v>
      </c>
      <c r="P54">
        <v>2603425</v>
      </c>
    </row>
    <row r="55" spans="1:16" x14ac:dyDescent="0.25">
      <c r="A55" s="41">
        <v>37773</v>
      </c>
      <c r="B55">
        <v>2003</v>
      </c>
      <c r="C55">
        <v>2</v>
      </c>
      <c r="D55" s="43">
        <v>6387990</v>
      </c>
      <c r="E55" s="43"/>
      <c r="F55" s="43">
        <v>6001526.2761572096</v>
      </c>
      <c r="G55" s="43">
        <v>4520870</v>
      </c>
      <c r="H55" s="43">
        <v>641642</v>
      </c>
      <c r="I55" s="43">
        <f t="shared" si="1"/>
        <v>1341634</v>
      </c>
      <c r="J55" s="43">
        <v>836377</v>
      </c>
      <c r="K55" s="43">
        <v>505257</v>
      </c>
      <c r="L55" s="43">
        <v>1600396</v>
      </c>
      <c r="M55" s="43">
        <v>1716552</v>
      </c>
      <c r="N55">
        <v>1768969</v>
      </c>
      <c r="O55">
        <v>1202745</v>
      </c>
      <c r="P55">
        <v>2912918</v>
      </c>
    </row>
    <row r="56" spans="1:16" x14ac:dyDescent="0.25">
      <c r="A56" s="41">
        <v>37865</v>
      </c>
      <c r="B56">
        <v>2003</v>
      </c>
      <c r="C56">
        <v>3</v>
      </c>
      <c r="D56" s="43">
        <v>5842775</v>
      </c>
      <c r="E56" s="43"/>
      <c r="F56" s="43">
        <v>5944649.0420490401</v>
      </c>
      <c r="G56" s="43">
        <v>4329510</v>
      </c>
      <c r="H56" s="43">
        <v>716640</v>
      </c>
      <c r="I56" s="43">
        <f t="shared" si="1"/>
        <v>755490</v>
      </c>
      <c r="J56" s="43">
        <v>781280</v>
      </c>
      <c r="K56" s="43">
        <v>-25790</v>
      </c>
      <c r="L56" s="43">
        <v>1756035</v>
      </c>
      <c r="M56" s="43">
        <v>1714899</v>
      </c>
      <c r="N56">
        <v>1322216</v>
      </c>
      <c r="O56">
        <v>1170126</v>
      </c>
      <c r="P56">
        <v>2864772</v>
      </c>
    </row>
    <row r="57" spans="1:16" x14ac:dyDescent="0.25">
      <c r="A57" s="41">
        <v>37956</v>
      </c>
      <c r="B57">
        <v>2003</v>
      </c>
      <c r="C57">
        <v>4</v>
      </c>
      <c r="D57" s="43">
        <v>6200411</v>
      </c>
      <c r="E57" s="43"/>
      <c r="F57" s="43">
        <v>6067772.4319428001</v>
      </c>
      <c r="G57" s="43">
        <v>4680761</v>
      </c>
      <c r="H57" s="43">
        <v>846430</v>
      </c>
      <c r="I57" s="43">
        <f t="shared" si="1"/>
        <v>404712</v>
      </c>
      <c r="J57" s="43">
        <v>976090</v>
      </c>
      <c r="K57" s="43">
        <v>-571378</v>
      </c>
      <c r="L57" s="43">
        <v>2257489</v>
      </c>
      <c r="M57" s="43">
        <v>1988981</v>
      </c>
      <c r="N57">
        <v>1387322</v>
      </c>
      <c r="O57">
        <v>1196932</v>
      </c>
      <c r="P57">
        <v>2994816</v>
      </c>
    </row>
    <row r="58" spans="1:16" x14ac:dyDescent="0.25">
      <c r="A58" s="41">
        <v>38047</v>
      </c>
      <c r="B58">
        <v>2004</v>
      </c>
      <c r="C58">
        <v>1</v>
      </c>
      <c r="D58" s="43">
        <v>5739404</v>
      </c>
      <c r="E58" s="43"/>
      <c r="F58" s="43">
        <v>6164475.2877792297</v>
      </c>
      <c r="G58" s="43">
        <v>4264599</v>
      </c>
      <c r="H58" s="43">
        <v>651072</v>
      </c>
      <c r="I58" s="43">
        <f t="shared" si="1"/>
        <v>598507</v>
      </c>
      <c r="J58" s="43">
        <v>653524</v>
      </c>
      <c r="K58" s="43">
        <v>-55017</v>
      </c>
      <c r="L58" s="43">
        <v>1811566</v>
      </c>
      <c r="M58" s="43">
        <v>1586340</v>
      </c>
      <c r="N58">
        <v>1427216</v>
      </c>
      <c r="O58">
        <v>1081636</v>
      </c>
      <c r="P58">
        <v>2697909</v>
      </c>
    </row>
    <row r="59" spans="1:16" x14ac:dyDescent="0.25">
      <c r="A59" s="41">
        <v>38139</v>
      </c>
      <c r="B59">
        <v>2004</v>
      </c>
      <c r="C59">
        <v>2</v>
      </c>
      <c r="D59" s="43">
        <v>6620938</v>
      </c>
      <c r="E59" s="43"/>
      <c r="F59" s="43">
        <v>6227835.4587675296</v>
      </c>
      <c r="G59" s="43">
        <v>4600305</v>
      </c>
      <c r="H59" s="43">
        <v>683555</v>
      </c>
      <c r="I59" s="43">
        <f t="shared" si="1"/>
        <v>1154179</v>
      </c>
      <c r="J59" s="43">
        <v>815773</v>
      </c>
      <c r="K59" s="43">
        <v>338406</v>
      </c>
      <c r="L59" s="43">
        <v>1980891</v>
      </c>
      <c r="M59" s="43">
        <v>1797993</v>
      </c>
      <c r="N59">
        <v>1777193</v>
      </c>
      <c r="O59">
        <v>1248192</v>
      </c>
      <c r="P59">
        <v>3029007</v>
      </c>
    </row>
    <row r="60" spans="1:16" x14ac:dyDescent="0.25">
      <c r="A60" s="41">
        <v>38231</v>
      </c>
      <c r="B60">
        <v>2004</v>
      </c>
      <c r="C60">
        <v>3</v>
      </c>
      <c r="D60" s="43">
        <v>6202285</v>
      </c>
      <c r="E60" s="43"/>
      <c r="F60" s="43">
        <v>6293467.2602768</v>
      </c>
      <c r="G60" s="43">
        <v>4410175</v>
      </c>
      <c r="H60" s="43">
        <v>750380</v>
      </c>
      <c r="I60" s="43">
        <f t="shared" si="1"/>
        <v>735083</v>
      </c>
      <c r="J60" s="43">
        <v>783915</v>
      </c>
      <c r="K60" s="43">
        <v>-48832</v>
      </c>
      <c r="L60" s="43">
        <v>2091802</v>
      </c>
      <c r="M60" s="43">
        <v>1785154</v>
      </c>
      <c r="N60">
        <v>1428633</v>
      </c>
      <c r="O60">
        <v>1278831</v>
      </c>
      <c r="P60">
        <v>2952005</v>
      </c>
    </row>
    <row r="61" spans="1:16" x14ac:dyDescent="0.25">
      <c r="A61" s="41">
        <v>38322</v>
      </c>
      <c r="B61">
        <v>2004</v>
      </c>
      <c r="C61">
        <v>4</v>
      </c>
      <c r="D61" s="43">
        <v>6365435</v>
      </c>
      <c r="E61" s="43"/>
      <c r="F61" s="43">
        <v>6239302.1696020896</v>
      </c>
      <c r="G61" s="43">
        <v>4875956</v>
      </c>
      <c r="H61" s="43">
        <v>807274</v>
      </c>
      <c r="I61" s="43">
        <f t="shared" si="1"/>
        <v>468812</v>
      </c>
      <c r="J61" s="43">
        <v>969498</v>
      </c>
      <c r="K61" s="43">
        <v>-500686</v>
      </c>
      <c r="L61" s="43">
        <v>2344013</v>
      </c>
      <c r="M61" s="43">
        <v>2130621</v>
      </c>
      <c r="N61">
        <v>1453305</v>
      </c>
      <c r="O61">
        <v>1225746</v>
      </c>
      <c r="P61">
        <v>3029373</v>
      </c>
    </row>
    <row r="62" spans="1:16" x14ac:dyDescent="0.25">
      <c r="A62" s="41">
        <v>38412</v>
      </c>
      <c r="B62">
        <v>2005</v>
      </c>
      <c r="C62">
        <v>1</v>
      </c>
      <c r="D62" s="43">
        <v>5994798</v>
      </c>
      <c r="E62" s="43"/>
      <c r="F62" s="43">
        <v>6435128.9177694898</v>
      </c>
      <c r="G62" s="43">
        <v>4350815</v>
      </c>
      <c r="H62" s="43">
        <v>666452</v>
      </c>
      <c r="I62" s="43">
        <f t="shared" si="1"/>
        <v>918365</v>
      </c>
      <c r="J62" s="43">
        <v>680671</v>
      </c>
      <c r="K62" s="43">
        <v>237694</v>
      </c>
      <c r="L62" s="43">
        <v>1915842</v>
      </c>
      <c r="M62" s="43">
        <v>1856676</v>
      </c>
      <c r="N62">
        <v>1541656</v>
      </c>
      <c r="O62">
        <v>1111672</v>
      </c>
      <c r="P62">
        <v>2748291</v>
      </c>
    </row>
    <row r="63" spans="1:16" x14ac:dyDescent="0.25">
      <c r="A63" s="41">
        <v>38504</v>
      </c>
      <c r="B63">
        <v>2005</v>
      </c>
      <c r="C63">
        <v>2</v>
      </c>
      <c r="D63" s="43">
        <v>6884146</v>
      </c>
      <c r="E63" s="43"/>
      <c r="F63" s="43">
        <v>6492624.4618520904</v>
      </c>
      <c r="G63" s="43">
        <v>4823105</v>
      </c>
      <c r="H63" s="43">
        <v>707148</v>
      </c>
      <c r="I63" s="43">
        <f t="shared" si="1"/>
        <v>1220321</v>
      </c>
      <c r="J63" s="43">
        <v>791535</v>
      </c>
      <c r="K63" s="43">
        <v>428786</v>
      </c>
      <c r="L63" s="43">
        <v>2253724</v>
      </c>
      <c r="M63" s="43">
        <v>2120152</v>
      </c>
      <c r="N63">
        <v>1921021</v>
      </c>
      <c r="O63">
        <v>1276141</v>
      </c>
      <c r="P63">
        <v>3081410</v>
      </c>
    </row>
    <row r="64" spans="1:16" x14ac:dyDescent="0.25">
      <c r="A64" s="41">
        <v>38596</v>
      </c>
      <c r="B64">
        <v>2005</v>
      </c>
      <c r="C64">
        <v>3</v>
      </c>
      <c r="D64" s="43">
        <v>6438360</v>
      </c>
      <c r="E64" s="43"/>
      <c r="F64" s="43">
        <v>6510929.1570031</v>
      </c>
      <c r="G64" s="43">
        <v>4625304</v>
      </c>
      <c r="H64" s="43">
        <v>765706</v>
      </c>
      <c r="I64" s="43">
        <f t="shared" si="1"/>
        <v>854630</v>
      </c>
      <c r="J64" s="43">
        <v>820298</v>
      </c>
      <c r="K64" s="43">
        <v>34332</v>
      </c>
      <c r="L64" s="43">
        <v>2332865</v>
      </c>
      <c r="M64" s="43">
        <v>2140144</v>
      </c>
      <c r="N64">
        <v>1537843</v>
      </c>
      <c r="O64">
        <v>1300951</v>
      </c>
      <c r="P64">
        <v>3015968</v>
      </c>
    </row>
    <row r="65" spans="1:16" x14ac:dyDescent="0.25">
      <c r="A65" s="41">
        <v>38687</v>
      </c>
      <c r="B65">
        <v>2005</v>
      </c>
      <c r="C65">
        <v>4</v>
      </c>
      <c r="D65" s="43">
        <v>6712936</v>
      </c>
      <c r="E65" s="43"/>
      <c r="F65" s="43">
        <v>6573590.1889084997</v>
      </c>
      <c r="G65" s="43">
        <v>4956125</v>
      </c>
      <c r="H65" s="43">
        <v>850036</v>
      </c>
      <c r="I65" s="43">
        <f t="shared" si="1"/>
        <v>757571</v>
      </c>
      <c r="J65" s="43">
        <v>1145056</v>
      </c>
      <c r="K65" s="43">
        <v>-387485</v>
      </c>
      <c r="L65" s="43">
        <v>2411777</v>
      </c>
      <c r="M65" s="43">
        <v>2262574</v>
      </c>
      <c r="N65">
        <v>1590686</v>
      </c>
      <c r="O65">
        <v>1313034</v>
      </c>
      <c r="P65">
        <v>3095414</v>
      </c>
    </row>
    <row r="66" spans="1:16" x14ac:dyDescent="0.25">
      <c r="A66" s="41">
        <v>38777</v>
      </c>
      <c r="B66">
        <v>2006</v>
      </c>
      <c r="C66">
        <v>1</v>
      </c>
      <c r="D66" s="43">
        <v>6259400</v>
      </c>
      <c r="E66" s="43"/>
      <c r="F66" s="43">
        <v>6733479.1260169903</v>
      </c>
      <c r="G66" s="43">
        <v>4582945</v>
      </c>
      <c r="H66" s="43">
        <v>710869</v>
      </c>
      <c r="I66" s="43">
        <f t="shared" ref="I66:I97" si="2">J66+K66</f>
        <v>873900</v>
      </c>
      <c r="J66" s="43">
        <v>718256</v>
      </c>
      <c r="K66" s="43">
        <v>155644</v>
      </c>
      <c r="L66" s="43">
        <v>2240740</v>
      </c>
      <c r="M66" s="43">
        <v>2149054</v>
      </c>
      <c r="N66">
        <v>1667072</v>
      </c>
      <c r="O66">
        <v>1128087</v>
      </c>
      <c r="P66">
        <v>2834057</v>
      </c>
    </row>
    <row r="67" spans="1:16" x14ac:dyDescent="0.25">
      <c r="A67" s="41">
        <v>38869</v>
      </c>
      <c r="B67">
        <v>2006</v>
      </c>
      <c r="C67">
        <v>2</v>
      </c>
      <c r="D67" s="43">
        <v>7150289</v>
      </c>
      <c r="E67" s="43"/>
      <c r="F67" s="43">
        <v>6767875.4573749397</v>
      </c>
      <c r="G67" s="43">
        <v>4843414</v>
      </c>
      <c r="H67" s="43">
        <v>738753</v>
      </c>
      <c r="I67" s="43">
        <f t="shared" si="2"/>
        <v>1122537</v>
      </c>
      <c r="J67" s="43">
        <v>869397</v>
      </c>
      <c r="K67" s="43">
        <v>253140</v>
      </c>
      <c r="L67" s="43">
        <v>2742080</v>
      </c>
      <c r="M67" s="43">
        <v>2296496</v>
      </c>
      <c r="N67">
        <v>1991065</v>
      </c>
      <c r="O67">
        <v>1323550</v>
      </c>
      <c r="P67">
        <v>3198258</v>
      </c>
    </row>
    <row r="68" spans="1:16" x14ac:dyDescent="0.25">
      <c r="A68" s="41">
        <v>38961</v>
      </c>
      <c r="B68">
        <v>2006</v>
      </c>
      <c r="C68">
        <v>3</v>
      </c>
      <c r="D68" s="43">
        <v>6807897</v>
      </c>
      <c r="E68" s="43"/>
      <c r="F68" s="43">
        <v>6848565.1126923999</v>
      </c>
      <c r="G68" s="43">
        <v>4729558</v>
      </c>
      <c r="H68" s="43">
        <v>775109</v>
      </c>
      <c r="I68" s="43">
        <f t="shared" si="2"/>
        <v>809099</v>
      </c>
      <c r="J68" s="43">
        <v>861328</v>
      </c>
      <c r="K68" s="43">
        <v>-52229</v>
      </c>
      <c r="L68" s="43">
        <v>2725701</v>
      </c>
      <c r="M68" s="43">
        <v>2231570</v>
      </c>
      <c r="N68">
        <v>1644550</v>
      </c>
      <c r="O68">
        <v>1428460</v>
      </c>
      <c r="P68">
        <v>3107955</v>
      </c>
    </row>
    <row r="69" spans="1:16" x14ac:dyDescent="0.25">
      <c r="A69" s="41">
        <v>39052</v>
      </c>
      <c r="B69">
        <v>2006</v>
      </c>
      <c r="C69">
        <v>4</v>
      </c>
      <c r="D69" s="43">
        <v>7061326</v>
      </c>
      <c r="E69" s="43"/>
      <c r="F69" s="43">
        <v>6902174.7523336904</v>
      </c>
      <c r="G69" s="43">
        <v>5363004</v>
      </c>
      <c r="H69" s="43">
        <v>862465</v>
      </c>
      <c r="I69" s="43">
        <f t="shared" si="2"/>
        <v>754425</v>
      </c>
      <c r="J69" s="43">
        <v>1308100</v>
      </c>
      <c r="K69" s="43">
        <v>-553675</v>
      </c>
      <c r="L69" s="43">
        <v>2216276</v>
      </c>
      <c r="M69" s="43">
        <v>2134843</v>
      </c>
      <c r="N69">
        <v>1600421</v>
      </c>
      <c r="O69">
        <v>1527575</v>
      </c>
      <c r="P69">
        <v>3183081</v>
      </c>
    </row>
    <row r="70" spans="1:16" x14ac:dyDescent="0.25">
      <c r="A70" s="78">
        <v>39142</v>
      </c>
      <c r="B70" s="79">
        <v>2007</v>
      </c>
      <c r="C70" s="79">
        <v>1</v>
      </c>
      <c r="D70" s="80">
        <v>6417302</v>
      </c>
      <c r="E70" s="80"/>
      <c r="F70" s="80">
        <v>6934370.92675885</v>
      </c>
      <c r="G70" s="80">
        <v>4768148</v>
      </c>
      <c r="H70" s="80">
        <v>706991</v>
      </c>
      <c r="I70" s="80">
        <f t="shared" si="2"/>
        <v>1023202</v>
      </c>
      <c r="J70" s="80">
        <v>851769</v>
      </c>
      <c r="K70" s="80">
        <v>171433</v>
      </c>
      <c r="L70" s="80">
        <v>2141187</v>
      </c>
      <c r="M70" s="80">
        <v>2222225</v>
      </c>
      <c r="N70" s="79">
        <v>1624782</v>
      </c>
      <c r="O70" s="79">
        <v>1157306</v>
      </c>
      <c r="P70" s="79">
        <v>2973021</v>
      </c>
    </row>
    <row r="71" spans="1:16" x14ac:dyDescent="0.25">
      <c r="A71" s="41">
        <v>39234</v>
      </c>
      <c r="B71">
        <v>2007</v>
      </c>
      <c r="C71">
        <v>2</v>
      </c>
      <c r="D71" s="43">
        <v>7442694</v>
      </c>
      <c r="E71" s="43"/>
      <c r="F71" s="43">
        <v>7063143.5847665304</v>
      </c>
      <c r="G71" s="43">
        <v>4941057</v>
      </c>
      <c r="H71" s="43">
        <v>765885</v>
      </c>
      <c r="I71" s="43">
        <f t="shared" si="2"/>
        <v>1079106</v>
      </c>
      <c r="J71" s="43">
        <v>972931</v>
      </c>
      <c r="K71" s="43">
        <v>106175</v>
      </c>
      <c r="L71" s="43">
        <v>2802352</v>
      </c>
      <c r="M71" s="43">
        <v>2145706</v>
      </c>
      <c r="N71">
        <v>2011544</v>
      </c>
      <c r="O71">
        <v>1418954</v>
      </c>
      <c r="P71">
        <v>3326744</v>
      </c>
    </row>
    <row r="72" spans="1:16" x14ac:dyDescent="0.25">
      <c r="A72" s="41">
        <v>39326</v>
      </c>
      <c r="B72">
        <v>2007</v>
      </c>
      <c r="C72">
        <v>3</v>
      </c>
      <c r="D72" s="43">
        <v>7171628</v>
      </c>
      <c r="E72" s="43"/>
      <c r="F72" s="43">
        <v>7181448.5263893399</v>
      </c>
      <c r="G72" s="43">
        <v>4876788</v>
      </c>
      <c r="H72" s="43">
        <v>826911</v>
      </c>
      <c r="I72" s="43">
        <f t="shared" si="2"/>
        <v>1375852</v>
      </c>
      <c r="J72" s="43">
        <v>981382</v>
      </c>
      <c r="K72" s="43">
        <v>394470</v>
      </c>
      <c r="L72" s="43">
        <v>2653239</v>
      </c>
      <c r="M72" s="43">
        <v>2561163</v>
      </c>
      <c r="N72">
        <v>1699188</v>
      </c>
      <c r="O72">
        <v>1550549</v>
      </c>
      <c r="P72">
        <v>3249760</v>
      </c>
    </row>
    <row r="73" spans="1:16" x14ac:dyDescent="0.25">
      <c r="A73" s="41">
        <v>39417</v>
      </c>
      <c r="B73">
        <v>2007</v>
      </c>
      <c r="C73">
        <v>4</v>
      </c>
      <c r="D73" s="43">
        <v>7492403</v>
      </c>
      <c r="E73" s="43"/>
      <c r="F73" s="43">
        <v>7304874.2678799499</v>
      </c>
      <c r="G73" s="43">
        <v>5746804</v>
      </c>
      <c r="H73" s="43">
        <v>903740</v>
      </c>
      <c r="I73" s="43">
        <f t="shared" si="2"/>
        <v>475409</v>
      </c>
      <c r="J73" s="43">
        <v>1426032</v>
      </c>
      <c r="K73" s="43">
        <v>-950623</v>
      </c>
      <c r="L73" s="43">
        <v>2634612</v>
      </c>
      <c r="M73" s="43">
        <v>2268162</v>
      </c>
      <c r="N73">
        <v>1755630</v>
      </c>
      <c r="O73">
        <v>1673101</v>
      </c>
      <c r="P73">
        <v>3273312</v>
      </c>
    </row>
    <row r="74" spans="1:16" x14ac:dyDescent="0.25">
      <c r="A74" s="41">
        <v>39508</v>
      </c>
      <c r="B74">
        <v>2008</v>
      </c>
      <c r="C74">
        <v>1</v>
      </c>
      <c r="D74" s="43">
        <v>6837878</v>
      </c>
      <c r="E74" s="43"/>
      <c r="F74" s="43">
        <v>7420537.0499453796</v>
      </c>
      <c r="G74" s="43">
        <v>5035098</v>
      </c>
      <c r="H74" s="43">
        <v>708560</v>
      </c>
      <c r="I74" s="43">
        <f t="shared" si="2"/>
        <v>885518</v>
      </c>
      <c r="J74" s="43">
        <v>954389</v>
      </c>
      <c r="K74" s="43">
        <v>-68871</v>
      </c>
      <c r="L74" s="43">
        <v>2646318</v>
      </c>
      <c r="M74" s="43">
        <v>2437617</v>
      </c>
      <c r="N74">
        <v>1840132</v>
      </c>
      <c r="O74">
        <v>1219073</v>
      </c>
      <c r="P74">
        <v>3064795</v>
      </c>
    </row>
    <row r="75" spans="1:16" x14ac:dyDescent="0.25">
      <c r="A75" s="41">
        <v>39600</v>
      </c>
      <c r="B75">
        <v>2008</v>
      </c>
      <c r="C75">
        <v>2</v>
      </c>
      <c r="D75" s="43">
        <v>7955173</v>
      </c>
      <c r="E75" s="43"/>
      <c r="F75" s="43">
        <v>7572573.7651152201</v>
      </c>
      <c r="G75" s="43">
        <v>5273197</v>
      </c>
      <c r="H75" s="43">
        <v>816555</v>
      </c>
      <c r="I75" s="43">
        <f t="shared" si="2"/>
        <v>1511220</v>
      </c>
      <c r="J75" s="43">
        <v>1230270</v>
      </c>
      <c r="K75" s="43">
        <v>280950</v>
      </c>
      <c r="L75" s="43">
        <v>2909900</v>
      </c>
      <c r="M75" s="43">
        <v>2555700</v>
      </c>
      <c r="N75">
        <v>2255177</v>
      </c>
      <c r="O75">
        <v>1487491</v>
      </c>
      <c r="P75">
        <v>3475050</v>
      </c>
    </row>
    <row r="76" spans="1:16" x14ac:dyDescent="0.25">
      <c r="A76" s="41">
        <v>39692</v>
      </c>
      <c r="B76">
        <v>2008</v>
      </c>
      <c r="C76">
        <v>3</v>
      </c>
      <c r="D76" s="43">
        <v>7678219</v>
      </c>
      <c r="E76" s="43"/>
      <c r="F76" s="43">
        <v>7658982.4521668497</v>
      </c>
      <c r="G76" s="43">
        <v>5160364</v>
      </c>
      <c r="H76" s="43">
        <v>863703</v>
      </c>
      <c r="I76" s="43">
        <f t="shared" si="2"/>
        <v>1704170</v>
      </c>
      <c r="J76" s="43">
        <v>1134275</v>
      </c>
      <c r="K76" s="43">
        <v>569895</v>
      </c>
      <c r="L76" s="43">
        <v>2570842</v>
      </c>
      <c r="M76" s="43">
        <v>2620860</v>
      </c>
      <c r="N76">
        <v>1947141</v>
      </c>
      <c r="O76">
        <v>1638353</v>
      </c>
      <c r="P76">
        <v>3391199</v>
      </c>
    </row>
    <row r="77" spans="1:16" x14ac:dyDescent="0.25">
      <c r="A77" s="41">
        <v>39783</v>
      </c>
      <c r="B77">
        <v>2008</v>
      </c>
      <c r="C77">
        <v>4</v>
      </c>
      <c r="D77" s="43">
        <v>7806556</v>
      </c>
      <c r="E77" s="43"/>
      <c r="F77" s="43">
        <v>7589388.5228719804</v>
      </c>
      <c r="G77" s="43">
        <v>5978967</v>
      </c>
      <c r="H77" s="43">
        <v>939998</v>
      </c>
      <c r="I77" s="43">
        <f t="shared" si="2"/>
        <v>1011584</v>
      </c>
      <c r="J77" s="43">
        <v>1703430</v>
      </c>
      <c r="K77" s="43">
        <v>-691846</v>
      </c>
      <c r="L77" s="43">
        <v>2326814</v>
      </c>
      <c r="M77" s="43">
        <v>2450808</v>
      </c>
      <c r="N77">
        <v>1878995</v>
      </c>
      <c r="O77">
        <v>1715524</v>
      </c>
      <c r="P77">
        <v>3360797</v>
      </c>
    </row>
    <row r="78" spans="1:16" x14ac:dyDescent="0.25">
      <c r="A78" s="41">
        <v>39873</v>
      </c>
      <c r="B78">
        <v>2009</v>
      </c>
      <c r="C78">
        <v>1</v>
      </c>
      <c r="D78" s="43">
        <v>7039510</v>
      </c>
      <c r="E78" s="43"/>
      <c r="F78" s="43">
        <v>7659605.0814868798</v>
      </c>
      <c r="G78" s="43">
        <v>5193106</v>
      </c>
      <c r="H78" s="43">
        <v>731154</v>
      </c>
      <c r="I78" s="43">
        <f t="shared" si="2"/>
        <v>1100617</v>
      </c>
      <c r="J78" s="43">
        <v>1019713</v>
      </c>
      <c r="K78" s="43">
        <v>80904</v>
      </c>
      <c r="L78" s="43">
        <v>2196413</v>
      </c>
      <c r="M78" s="43">
        <v>2181780</v>
      </c>
      <c r="N78">
        <v>1865889</v>
      </c>
      <c r="O78">
        <v>1251156</v>
      </c>
      <c r="P78">
        <v>3182217</v>
      </c>
    </row>
    <row r="79" spans="1:16" x14ac:dyDescent="0.25">
      <c r="A79" s="41">
        <v>39965</v>
      </c>
      <c r="B79">
        <v>2009</v>
      </c>
      <c r="C79">
        <v>2</v>
      </c>
      <c r="D79" s="43">
        <v>8130167</v>
      </c>
      <c r="E79" s="43"/>
      <c r="F79" s="43">
        <v>7768814.6929545403</v>
      </c>
      <c r="G79" s="43">
        <v>5420623</v>
      </c>
      <c r="H79" s="43">
        <v>860113</v>
      </c>
      <c r="I79" s="43">
        <f t="shared" si="2"/>
        <v>1510999</v>
      </c>
      <c r="J79" s="43">
        <v>1111710</v>
      </c>
      <c r="K79" s="43">
        <v>399289</v>
      </c>
      <c r="L79" s="43">
        <v>2364385</v>
      </c>
      <c r="M79" s="43">
        <v>2025954</v>
      </c>
      <c r="N79">
        <v>2333000</v>
      </c>
      <c r="O79">
        <v>1567281</v>
      </c>
      <c r="P79">
        <v>3633245</v>
      </c>
    </row>
    <row r="80" spans="1:16" x14ac:dyDescent="0.25">
      <c r="A80" s="41">
        <v>40057</v>
      </c>
      <c r="B80">
        <v>2009</v>
      </c>
      <c r="C80">
        <v>3</v>
      </c>
      <c r="D80" s="43">
        <v>7956762</v>
      </c>
      <c r="E80" s="43"/>
      <c r="F80" s="43">
        <v>7920339.94254498</v>
      </c>
      <c r="G80" s="43">
        <v>5359068</v>
      </c>
      <c r="H80" s="43">
        <v>888242</v>
      </c>
      <c r="I80" s="43">
        <f t="shared" si="2"/>
        <v>1538859</v>
      </c>
      <c r="J80" s="43">
        <v>1110505</v>
      </c>
      <c r="K80" s="43">
        <v>428354</v>
      </c>
      <c r="L80" s="43">
        <v>2389510</v>
      </c>
      <c r="M80" s="43">
        <v>2218917</v>
      </c>
      <c r="N80">
        <v>1957363</v>
      </c>
      <c r="O80">
        <v>1751157</v>
      </c>
      <c r="P80">
        <v>3571266</v>
      </c>
    </row>
    <row r="81" spans="1:16" x14ac:dyDescent="0.25">
      <c r="A81" s="41">
        <v>40148</v>
      </c>
      <c r="B81">
        <v>2009</v>
      </c>
      <c r="C81">
        <v>4</v>
      </c>
      <c r="D81" s="43">
        <v>8167814</v>
      </c>
      <c r="E81" s="43"/>
      <c r="F81" s="43">
        <v>7910521.53556496</v>
      </c>
      <c r="G81" s="43">
        <v>6262632</v>
      </c>
      <c r="H81" s="43">
        <v>976470</v>
      </c>
      <c r="I81" s="43">
        <f t="shared" si="2"/>
        <v>1160318</v>
      </c>
      <c r="J81" s="43">
        <v>1925533</v>
      </c>
      <c r="K81" s="43">
        <v>-765215</v>
      </c>
      <c r="L81" s="43">
        <v>2379184</v>
      </c>
      <c r="M81" s="43">
        <v>2610789</v>
      </c>
      <c r="N81">
        <v>1834433</v>
      </c>
      <c r="O81">
        <v>1839540</v>
      </c>
      <c r="P81">
        <v>3562202</v>
      </c>
    </row>
    <row r="82" spans="1:16" x14ac:dyDescent="0.25">
      <c r="A82" s="41">
        <v>40238</v>
      </c>
      <c r="B82">
        <v>2010</v>
      </c>
      <c r="C82">
        <v>1</v>
      </c>
      <c r="D82" s="43">
        <v>7266227</v>
      </c>
      <c r="E82" s="43"/>
      <c r="F82" s="43">
        <v>7911839.7956858203</v>
      </c>
      <c r="G82" s="43">
        <v>5365595</v>
      </c>
      <c r="H82" s="43">
        <v>756909</v>
      </c>
      <c r="I82" s="43">
        <f t="shared" si="2"/>
        <v>1020999</v>
      </c>
      <c r="J82" s="43">
        <v>1066225</v>
      </c>
      <c r="K82" s="43">
        <v>-45226</v>
      </c>
      <c r="L82" s="43">
        <v>2497239</v>
      </c>
      <c r="M82" s="43">
        <v>2374514</v>
      </c>
      <c r="N82">
        <v>1897532</v>
      </c>
      <c r="O82">
        <v>1314731</v>
      </c>
      <c r="P82">
        <v>3358248</v>
      </c>
    </row>
    <row r="83" spans="1:16" x14ac:dyDescent="0.25">
      <c r="A83" s="41">
        <v>40330</v>
      </c>
      <c r="B83">
        <v>2010</v>
      </c>
      <c r="C83">
        <v>2</v>
      </c>
      <c r="D83" s="43">
        <v>8437640</v>
      </c>
      <c r="E83" s="43"/>
      <c r="F83" s="43">
        <v>8100177.0750491098</v>
      </c>
      <c r="G83" s="43">
        <v>5636744</v>
      </c>
      <c r="H83" s="43">
        <v>876206</v>
      </c>
      <c r="I83" s="43">
        <f t="shared" si="2"/>
        <v>1692501</v>
      </c>
      <c r="J83" s="43">
        <v>1184248</v>
      </c>
      <c r="K83" s="43">
        <v>508253</v>
      </c>
      <c r="L83" s="43">
        <v>2587874</v>
      </c>
      <c r="M83" s="43">
        <v>2355684</v>
      </c>
      <c r="N83">
        <v>2338450</v>
      </c>
      <c r="O83">
        <v>1647294</v>
      </c>
      <c r="P83">
        <v>3807986</v>
      </c>
    </row>
    <row r="84" spans="1:16" x14ac:dyDescent="0.25">
      <c r="A84" s="41">
        <v>40422</v>
      </c>
      <c r="B84">
        <v>2010</v>
      </c>
      <c r="C84">
        <v>3</v>
      </c>
      <c r="D84" s="43">
        <v>8251995</v>
      </c>
      <c r="E84" s="43"/>
      <c r="F84" s="43">
        <v>8210736.8616120098</v>
      </c>
      <c r="G84" s="43">
        <v>5546355</v>
      </c>
      <c r="H84" s="43">
        <v>926383</v>
      </c>
      <c r="I84" s="43">
        <f t="shared" si="2"/>
        <v>1554595</v>
      </c>
      <c r="J84" s="43">
        <v>1238874</v>
      </c>
      <c r="K84" s="43">
        <v>315721</v>
      </c>
      <c r="L84" s="43">
        <v>2620283</v>
      </c>
      <c r="M84" s="43">
        <v>2395622</v>
      </c>
      <c r="N84">
        <v>1956019</v>
      </c>
      <c r="O84">
        <v>1793779</v>
      </c>
      <c r="P84">
        <v>3730567</v>
      </c>
    </row>
    <row r="85" spans="1:16" x14ac:dyDescent="0.25">
      <c r="A85" s="41">
        <v>40513</v>
      </c>
      <c r="B85">
        <v>2010</v>
      </c>
      <c r="C85">
        <v>4</v>
      </c>
      <c r="D85" s="44">
        <v>8629817</v>
      </c>
      <c r="E85" s="44"/>
      <c r="F85" s="44">
        <v>8320603.2929999698</v>
      </c>
      <c r="G85" s="44">
        <v>6571174</v>
      </c>
      <c r="H85" s="44">
        <v>1002535</v>
      </c>
      <c r="I85" s="44">
        <f t="shared" si="2"/>
        <v>1422262</v>
      </c>
      <c r="J85" s="44">
        <v>2063803</v>
      </c>
      <c r="K85" s="44">
        <v>-641541</v>
      </c>
      <c r="L85" s="44">
        <v>2543296</v>
      </c>
      <c r="M85" s="44">
        <v>2909450</v>
      </c>
      <c r="N85">
        <v>1903930</v>
      </c>
      <c r="O85">
        <v>1870589</v>
      </c>
      <c r="P85">
        <v>3766290</v>
      </c>
    </row>
    <row r="86" spans="1:16" x14ac:dyDescent="0.25">
      <c r="A86" s="41">
        <v>40603</v>
      </c>
      <c r="B86">
        <v>2011</v>
      </c>
      <c r="C86">
        <v>1</v>
      </c>
      <c r="D86" s="44">
        <v>7715275</v>
      </c>
      <c r="E86" s="44"/>
      <c r="F86" s="44">
        <v>8396072.1257703099</v>
      </c>
      <c r="G86" s="44">
        <v>5691290</v>
      </c>
      <c r="H86" s="44">
        <v>794379</v>
      </c>
      <c r="I86" s="44">
        <f t="shared" si="2"/>
        <v>1552280</v>
      </c>
      <c r="J86" s="44">
        <v>1235817</v>
      </c>
      <c r="K86" s="44">
        <v>316463</v>
      </c>
      <c r="L86" s="44">
        <v>2507218</v>
      </c>
      <c r="M86" s="44">
        <v>2829893</v>
      </c>
      <c r="N86">
        <v>2005246</v>
      </c>
      <c r="O86">
        <v>1386199</v>
      </c>
      <c r="P86">
        <v>3512787</v>
      </c>
    </row>
    <row r="87" spans="1:16" x14ac:dyDescent="0.25">
      <c r="A87" s="41">
        <v>40695</v>
      </c>
      <c r="B87">
        <v>2011</v>
      </c>
      <c r="C87">
        <v>2</v>
      </c>
      <c r="D87" s="44">
        <v>8796981</v>
      </c>
      <c r="E87" s="44"/>
      <c r="F87" s="44">
        <v>8487376.0624802709</v>
      </c>
      <c r="G87" s="44">
        <v>5871761</v>
      </c>
      <c r="H87" s="44">
        <v>954103</v>
      </c>
      <c r="I87" s="44">
        <f t="shared" si="2"/>
        <v>1885852</v>
      </c>
      <c r="J87" s="44">
        <v>1426153</v>
      </c>
      <c r="K87" s="44">
        <v>459699</v>
      </c>
      <c r="L87" s="44">
        <v>2718771</v>
      </c>
      <c r="M87" s="44">
        <v>2633506</v>
      </c>
      <c r="N87">
        <v>2379863</v>
      </c>
      <c r="O87">
        <v>1710041</v>
      </c>
      <c r="P87">
        <v>3985609</v>
      </c>
    </row>
    <row r="88" spans="1:16" x14ac:dyDescent="0.25">
      <c r="A88" s="41">
        <v>40787</v>
      </c>
      <c r="B88">
        <v>2011</v>
      </c>
      <c r="C88">
        <v>3</v>
      </c>
      <c r="D88" s="44">
        <v>8683047</v>
      </c>
      <c r="E88" s="44"/>
      <c r="F88" s="44">
        <v>8640122.5106031802</v>
      </c>
      <c r="G88" s="44">
        <v>5840156</v>
      </c>
      <c r="H88" s="44">
        <v>981655</v>
      </c>
      <c r="I88" s="44">
        <f t="shared" si="2"/>
        <v>2224075</v>
      </c>
      <c r="J88" s="44">
        <v>1553147</v>
      </c>
      <c r="K88" s="44">
        <v>670928</v>
      </c>
      <c r="L88" s="44">
        <v>2842853</v>
      </c>
      <c r="M88" s="44">
        <v>3205692</v>
      </c>
      <c r="N88">
        <v>2065966</v>
      </c>
      <c r="O88">
        <v>1860088</v>
      </c>
      <c r="P88">
        <v>3871543</v>
      </c>
    </row>
    <row r="89" spans="1:16" x14ac:dyDescent="0.25">
      <c r="A89" s="41">
        <v>40878</v>
      </c>
      <c r="B89">
        <v>2011</v>
      </c>
      <c r="C89">
        <v>4</v>
      </c>
      <c r="D89" s="44">
        <v>9086166</v>
      </c>
      <c r="E89" s="44"/>
      <c r="F89" s="44">
        <v>8726175.0060794801</v>
      </c>
      <c r="G89" s="44">
        <v>6919681</v>
      </c>
      <c r="H89" s="44">
        <v>1089897</v>
      </c>
      <c r="I89" s="44">
        <f t="shared" si="2"/>
        <v>1499201</v>
      </c>
      <c r="J89" s="44">
        <v>2654905</v>
      </c>
      <c r="K89" s="44">
        <v>-1155704</v>
      </c>
      <c r="L89" s="44">
        <v>2650588</v>
      </c>
      <c r="M89" s="44">
        <v>3073200</v>
      </c>
      <c r="N89">
        <v>1978233</v>
      </c>
      <c r="O89">
        <v>1962294</v>
      </c>
      <c r="P89">
        <v>3963576</v>
      </c>
    </row>
    <row r="90" spans="1:16" x14ac:dyDescent="0.25">
      <c r="A90" s="78">
        <v>40969</v>
      </c>
      <c r="B90" s="79">
        <v>2012</v>
      </c>
      <c r="C90" s="79">
        <v>1</v>
      </c>
      <c r="D90" s="80">
        <v>8101797</v>
      </c>
      <c r="E90" s="80"/>
      <c r="F90" s="80">
        <v>8807239.5327999406</v>
      </c>
      <c r="G90" s="80">
        <v>5953770</v>
      </c>
      <c r="H90" s="80">
        <v>842203</v>
      </c>
      <c r="I90" s="80">
        <f t="shared" si="2"/>
        <v>1884417</v>
      </c>
      <c r="J90" s="80">
        <v>1420914</v>
      </c>
      <c r="K90" s="80">
        <v>463503</v>
      </c>
      <c r="L90" s="80">
        <v>2563027</v>
      </c>
      <c r="M90" s="80">
        <v>3141620</v>
      </c>
      <c r="N90" s="79">
        <v>2041960</v>
      </c>
      <c r="O90" s="79">
        <v>1468695</v>
      </c>
      <c r="P90" s="79">
        <v>3670415</v>
      </c>
    </row>
    <row r="91" spans="1:16" x14ac:dyDescent="0.25">
      <c r="A91" s="41">
        <v>41061</v>
      </c>
      <c r="B91">
        <v>2012</v>
      </c>
      <c r="C91">
        <v>2</v>
      </c>
      <c r="D91" s="44">
        <v>9183013</v>
      </c>
      <c r="E91" s="44"/>
      <c r="F91" s="44">
        <v>8898736.56500821</v>
      </c>
      <c r="G91" s="44">
        <v>6106508</v>
      </c>
      <c r="H91" s="44">
        <v>992383</v>
      </c>
      <c r="I91" s="44">
        <f t="shared" si="2"/>
        <v>1791240</v>
      </c>
      <c r="J91" s="44">
        <v>1602382</v>
      </c>
      <c r="K91" s="44">
        <v>188858</v>
      </c>
      <c r="L91" s="44">
        <v>2997712</v>
      </c>
      <c r="M91" s="44">
        <v>2704830</v>
      </c>
      <c r="N91">
        <v>2458476</v>
      </c>
      <c r="O91">
        <v>1817465</v>
      </c>
      <c r="P91">
        <v>4114167</v>
      </c>
    </row>
    <row r="92" spans="1:16" x14ac:dyDescent="0.25">
      <c r="A92" s="41">
        <v>41153</v>
      </c>
      <c r="B92">
        <v>2012</v>
      </c>
      <c r="C92">
        <v>3</v>
      </c>
      <c r="D92" s="44">
        <v>9081845</v>
      </c>
      <c r="E92" s="44"/>
      <c r="F92" s="44">
        <v>9035279.1720014308</v>
      </c>
      <c r="G92" s="44">
        <v>6077420</v>
      </c>
      <c r="H92" s="44">
        <v>1034173</v>
      </c>
      <c r="I92" s="44">
        <f t="shared" si="2"/>
        <v>1791334</v>
      </c>
      <c r="J92" s="44">
        <v>1479031</v>
      </c>
      <c r="K92" s="44">
        <v>312303</v>
      </c>
      <c r="L92" s="44">
        <v>3263650</v>
      </c>
      <c r="M92" s="44">
        <v>3084731</v>
      </c>
      <c r="N92">
        <v>2131758</v>
      </c>
      <c r="O92">
        <v>1956747</v>
      </c>
      <c r="P92">
        <v>4010946</v>
      </c>
    </row>
    <row r="93" spans="1:16" x14ac:dyDescent="0.25">
      <c r="A93" s="41">
        <v>41244</v>
      </c>
      <c r="B93">
        <v>2012</v>
      </c>
      <c r="C93">
        <v>4</v>
      </c>
      <c r="D93" s="44">
        <v>9670805</v>
      </c>
      <c r="E93" s="44"/>
      <c r="F93" s="44">
        <v>9263385.2652953006</v>
      </c>
      <c r="G93" s="44">
        <v>7305392</v>
      </c>
      <c r="H93" s="44">
        <v>1137894</v>
      </c>
      <c r="I93" s="44">
        <f t="shared" si="2"/>
        <v>1221052</v>
      </c>
      <c r="J93" s="44">
        <v>2541207</v>
      </c>
      <c r="K93" s="44">
        <v>-1320155</v>
      </c>
      <c r="L93" s="44">
        <v>3320253</v>
      </c>
      <c r="M93" s="44">
        <v>3313786</v>
      </c>
      <c r="N93">
        <v>2178254</v>
      </c>
      <c r="O93">
        <v>2044100</v>
      </c>
      <c r="P93">
        <v>4135460</v>
      </c>
    </row>
    <row r="94" spans="1:16" x14ac:dyDescent="0.25">
      <c r="A94" s="78">
        <v>41334</v>
      </c>
      <c r="B94" s="79">
        <v>2013</v>
      </c>
      <c r="C94" s="79">
        <v>1</v>
      </c>
      <c r="D94" s="80">
        <v>8656909</v>
      </c>
      <c r="E94" s="80"/>
      <c r="F94" s="80">
        <v>9401330.7904392909</v>
      </c>
      <c r="G94" s="80">
        <v>6277845</v>
      </c>
      <c r="H94" s="80">
        <v>914012</v>
      </c>
      <c r="I94" s="80">
        <f t="shared" si="2"/>
        <v>1774427</v>
      </c>
      <c r="J94" s="80">
        <v>1422991</v>
      </c>
      <c r="K94" s="80">
        <v>351436</v>
      </c>
      <c r="L94" s="80">
        <v>3030162</v>
      </c>
      <c r="M94" s="80">
        <v>3339537</v>
      </c>
      <c r="N94" s="79">
        <v>2209941</v>
      </c>
      <c r="O94" s="79">
        <v>1536670</v>
      </c>
      <c r="P94" s="79">
        <v>3866394</v>
      </c>
    </row>
    <row r="95" spans="1:16" x14ac:dyDescent="0.25">
      <c r="A95" s="41">
        <v>41426</v>
      </c>
      <c r="B95">
        <v>2013</v>
      </c>
      <c r="C95">
        <v>2</v>
      </c>
      <c r="D95" s="44">
        <v>9833485</v>
      </c>
      <c r="E95" s="44"/>
      <c r="F95" s="44">
        <v>9560526.7388815805</v>
      </c>
      <c r="G95" s="44">
        <v>6457133</v>
      </c>
      <c r="H95" s="44">
        <v>1081185</v>
      </c>
      <c r="I95" s="44">
        <f t="shared" si="2"/>
        <v>2051731</v>
      </c>
      <c r="J95" s="44">
        <v>1739499</v>
      </c>
      <c r="K95" s="44">
        <v>312232</v>
      </c>
      <c r="L95" s="44">
        <v>3075467</v>
      </c>
      <c r="M95" s="44">
        <v>2832031</v>
      </c>
      <c r="N95">
        <v>2637346</v>
      </c>
      <c r="O95">
        <v>1941129</v>
      </c>
      <c r="P95">
        <v>4355185</v>
      </c>
    </row>
    <row r="96" spans="1:16" x14ac:dyDescent="0.25">
      <c r="A96" s="41">
        <v>41518</v>
      </c>
      <c r="B96">
        <v>2013</v>
      </c>
      <c r="C96">
        <v>3</v>
      </c>
      <c r="D96" s="44">
        <v>9744162</v>
      </c>
      <c r="E96" s="44"/>
      <c r="F96" s="44">
        <v>9687909.3636289798</v>
      </c>
      <c r="G96" s="44">
        <v>6454385</v>
      </c>
      <c r="H96" s="44">
        <v>1143839</v>
      </c>
      <c r="I96" s="44">
        <f t="shared" si="2"/>
        <v>2360855</v>
      </c>
      <c r="J96" s="44">
        <v>1712358</v>
      </c>
      <c r="K96" s="44">
        <v>648497</v>
      </c>
      <c r="L96" s="44">
        <v>3138381</v>
      </c>
      <c r="M96" s="44">
        <v>3353298</v>
      </c>
      <c r="N96">
        <v>2283031</v>
      </c>
      <c r="O96">
        <v>2086498</v>
      </c>
      <c r="P96">
        <v>4254111</v>
      </c>
    </row>
    <row r="97" spans="1:28" x14ac:dyDescent="0.25">
      <c r="A97" s="41">
        <v>41609</v>
      </c>
      <c r="B97">
        <v>2013</v>
      </c>
      <c r="C97">
        <v>4</v>
      </c>
      <c r="D97" s="44">
        <v>10252014</v>
      </c>
      <c r="E97" s="44"/>
      <c r="F97" s="44">
        <v>9807601.3578066099</v>
      </c>
      <c r="G97" s="44">
        <v>7761794</v>
      </c>
      <c r="H97" s="44">
        <v>1239844</v>
      </c>
      <c r="I97" s="44">
        <f t="shared" si="2"/>
        <v>1574097</v>
      </c>
      <c r="J97" s="44">
        <v>2994682</v>
      </c>
      <c r="K97" s="44">
        <v>-1420585</v>
      </c>
      <c r="L97" s="44">
        <v>3397942</v>
      </c>
      <c r="M97" s="44">
        <v>3721662</v>
      </c>
      <c r="N97">
        <v>2280882</v>
      </c>
      <c r="O97">
        <v>2226350</v>
      </c>
      <c r="P97">
        <v>4372497</v>
      </c>
    </row>
    <row r="98" spans="1:28" x14ac:dyDescent="0.25">
      <c r="A98" s="78">
        <v>41699</v>
      </c>
      <c r="B98" s="79">
        <v>2014</v>
      </c>
      <c r="C98" s="79">
        <v>1</v>
      </c>
      <c r="D98" s="80">
        <v>9168558</v>
      </c>
      <c r="E98" s="80"/>
      <c r="F98" s="80">
        <v>9947511.1356995404</v>
      </c>
      <c r="G98" s="80">
        <v>6619834</v>
      </c>
      <c r="H98" s="80">
        <v>979214</v>
      </c>
      <c r="I98" s="80">
        <f t="shared" ref="I98:I112" si="3">J98+K98</f>
        <v>2198719</v>
      </c>
      <c r="J98" s="80">
        <v>1719106</v>
      </c>
      <c r="K98" s="80">
        <v>479613</v>
      </c>
      <c r="L98" s="80">
        <v>3256580</v>
      </c>
      <c r="M98" s="80">
        <v>3885789</v>
      </c>
      <c r="N98" s="79">
        <v>2325666</v>
      </c>
      <c r="O98" s="79">
        <v>1612999</v>
      </c>
      <c r="P98" s="79">
        <v>4074641</v>
      </c>
    </row>
    <row r="99" spans="1:28" x14ac:dyDescent="0.25">
      <c r="A99" s="41">
        <v>41791</v>
      </c>
      <c r="B99">
        <v>2014</v>
      </c>
      <c r="C99">
        <v>2</v>
      </c>
      <c r="D99" s="44">
        <v>10305085</v>
      </c>
      <c r="E99" s="44"/>
      <c r="F99" s="44">
        <v>10044568.8107426</v>
      </c>
      <c r="G99" s="44">
        <v>6743319</v>
      </c>
      <c r="H99" s="44">
        <v>1150764</v>
      </c>
      <c r="I99" s="44">
        <f t="shared" si="3"/>
        <v>2154539</v>
      </c>
      <c r="J99" s="44">
        <v>1839544</v>
      </c>
      <c r="K99" s="44">
        <v>314995</v>
      </c>
      <c r="L99" s="44">
        <v>3482107</v>
      </c>
      <c r="M99" s="44">
        <v>3225645</v>
      </c>
      <c r="N99">
        <v>2744047</v>
      </c>
      <c r="O99">
        <v>2014081</v>
      </c>
      <c r="P99">
        <v>4565067</v>
      </c>
    </row>
    <row r="100" spans="1:28" x14ac:dyDescent="0.25">
      <c r="A100" s="41">
        <v>41883</v>
      </c>
      <c r="B100">
        <v>2014</v>
      </c>
      <c r="C100">
        <v>3</v>
      </c>
      <c r="D100" s="44">
        <v>10331313</v>
      </c>
      <c r="E100" s="44"/>
      <c r="F100" s="44">
        <v>10262559.4093624</v>
      </c>
      <c r="G100" s="44">
        <v>6819558</v>
      </c>
      <c r="H100" s="44">
        <v>1215629</v>
      </c>
      <c r="I100" s="44">
        <f t="shared" si="3"/>
        <v>2853122</v>
      </c>
      <c r="J100" s="44">
        <v>1990753</v>
      </c>
      <c r="K100" s="44">
        <v>862369</v>
      </c>
      <c r="L100" s="44">
        <v>3578673</v>
      </c>
      <c r="M100" s="44">
        <v>4135669</v>
      </c>
      <c r="N100">
        <v>2438281</v>
      </c>
      <c r="O100">
        <v>2194703</v>
      </c>
      <c r="P100">
        <v>4480171</v>
      </c>
    </row>
    <row r="101" spans="1:28" x14ac:dyDescent="0.25">
      <c r="A101" s="41">
        <v>41974</v>
      </c>
      <c r="B101">
        <v>2014</v>
      </c>
      <c r="C101">
        <v>4</v>
      </c>
      <c r="D101" s="44">
        <v>10783199</v>
      </c>
      <c r="E101" s="44"/>
      <c r="F101" s="44">
        <v>10309235.864881</v>
      </c>
      <c r="G101" s="44">
        <v>8229230</v>
      </c>
      <c r="H101" s="44">
        <v>1327496</v>
      </c>
      <c r="I101" s="44">
        <f t="shared" si="3"/>
        <v>1525648</v>
      </c>
      <c r="J101" s="44">
        <v>3099846</v>
      </c>
      <c r="K101" s="44">
        <v>-1574198</v>
      </c>
      <c r="L101" s="44">
        <v>3698199</v>
      </c>
      <c r="M101" s="44">
        <v>3997373</v>
      </c>
      <c r="N101">
        <v>2359831</v>
      </c>
      <c r="O101">
        <v>2338184</v>
      </c>
      <c r="P101">
        <v>4602822</v>
      </c>
    </row>
    <row r="102" spans="1:28" x14ac:dyDescent="0.25">
      <c r="A102" s="78">
        <v>42064</v>
      </c>
      <c r="B102" s="79">
        <v>2015</v>
      </c>
      <c r="C102" s="79">
        <v>1</v>
      </c>
      <c r="D102" s="80">
        <v>9609051</v>
      </c>
      <c r="E102" s="80"/>
      <c r="F102" s="80">
        <v>10419708.2957092</v>
      </c>
      <c r="G102" s="80">
        <v>6958019</v>
      </c>
      <c r="H102" s="80">
        <v>1061294</v>
      </c>
      <c r="I102" s="80">
        <f t="shared" si="3"/>
        <v>2508354</v>
      </c>
      <c r="J102" s="80">
        <v>1871057</v>
      </c>
      <c r="K102" s="80">
        <v>637297</v>
      </c>
      <c r="L102" s="80">
        <v>2915239</v>
      </c>
      <c r="M102" s="80">
        <v>3833855</v>
      </c>
      <c r="N102" s="79">
        <v>2376964</v>
      </c>
      <c r="O102" s="79">
        <v>1698566</v>
      </c>
      <c r="P102" s="79">
        <v>4287471</v>
      </c>
    </row>
    <row r="103" spans="1:28" x14ac:dyDescent="0.25">
      <c r="A103" s="41">
        <v>42156</v>
      </c>
      <c r="B103">
        <v>2015</v>
      </c>
      <c r="C103">
        <v>2</v>
      </c>
      <c r="D103" s="44">
        <v>10846338</v>
      </c>
      <c r="E103" s="44"/>
      <c r="F103" s="44">
        <v>10587185.5321104</v>
      </c>
      <c r="G103" s="44">
        <v>7125156</v>
      </c>
      <c r="H103" s="44">
        <v>1242252</v>
      </c>
      <c r="I103" s="44">
        <f t="shared" si="3"/>
        <v>2208747</v>
      </c>
      <c r="J103" s="44">
        <v>1947786</v>
      </c>
      <c r="K103" s="44">
        <v>260961</v>
      </c>
      <c r="L103" s="44">
        <v>3404879</v>
      </c>
      <c r="M103" s="44">
        <v>3134695</v>
      </c>
      <c r="N103">
        <v>2834202</v>
      </c>
      <c r="O103">
        <v>2118495</v>
      </c>
      <c r="P103">
        <v>4836518</v>
      </c>
    </row>
    <row r="104" spans="1:28" x14ac:dyDescent="0.25">
      <c r="A104" s="41">
        <v>42248</v>
      </c>
      <c r="B104">
        <v>2015</v>
      </c>
      <c r="C104">
        <v>3</v>
      </c>
      <c r="D104" s="44">
        <v>10737402</v>
      </c>
      <c r="E104" s="44"/>
      <c r="F104" s="44">
        <v>10662997.4361588</v>
      </c>
      <c r="G104" s="44">
        <v>7091558</v>
      </c>
      <c r="H104" s="44">
        <v>1341634</v>
      </c>
      <c r="I104" s="44">
        <f t="shared" si="3"/>
        <v>2621877</v>
      </c>
      <c r="J104" s="44">
        <v>1898798</v>
      </c>
      <c r="K104" s="44">
        <v>723079</v>
      </c>
      <c r="L104" s="44">
        <v>3377912</v>
      </c>
      <c r="M104" s="44">
        <v>3695579</v>
      </c>
      <c r="N104">
        <v>2420115</v>
      </c>
      <c r="O104">
        <v>2259985</v>
      </c>
      <c r="P104">
        <v>4749828</v>
      </c>
      <c r="R104" t="s">
        <v>2</v>
      </c>
      <c r="S104" s="45" t="s">
        <v>3</v>
      </c>
      <c r="T104" s="45" t="s">
        <v>9</v>
      </c>
      <c r="U104" s="45" t="s">
        <v>10</v>
      </c>
      <c r="V104" s="45" t="s">
        <v>164</v>
      </c>
      <c r="W104" s="45" t="s">
        <v>165</v>
      </c>
      <c r="X104" s="45" t="s">
        <v>11</v>
      </c>
      <c r="Y104" s="45" t="s">
        <v>12</v>
      </c>
      <c r="Z104" s="46" t="s">
        <v>118</v>
      </c>
      <c r="AA104" s="46" t="s">
        <v>119</v>
      </c>
      <c r="AB104" s="46" t="s">
        <v>120</v>
      </c>
    </row>
    <row r="105" spans="1:28" x14ac:dyDescent="0.25">
      <c r="A105" s="41">
        <v>42339</v>
      </c>
      <c r="B105">
        <v>2015</v>
      </c>
      <c r="C105">
        <v>4</v>
      </c>
      <c r="D105" s="44">
        <v>11366807</v>
      </c>
      <c r="E105" s="44"/>
      <c r="F105" s="44">
        <v>10861829.912345299</v>
      </c>
      <c r="G105" s="44">
        <v>8714491</v>
      </c>
      <c r="H105" s="44">
        <v>1456328</v>
      </c>
      <c r="I105" s="44">
        <f t="shared" si="3"/>
        <v>1464294</v>
      </c>
      <c r="J105" s="44">
        <v>3363588</v>
      </c>
      <c r="K105" s="44">
        <v>-1899294</v>
      </c>
      <c r="L105" s="44">
        <v>3487989</v>
      </c>
      <c r="M105" s="44">
        <v>3756295</v>
      </c>
      <c r="N105">
        <v>2412496</v>
      </c>
      <c r="O105">
        <v>2468785</v>
      </c>
      <c r="P105">
        <v>4881033</v>
      </c>
      <c r="R105" s="31">
        <f t="shared" ref="R105:R111" si="4">SUM(D102:D105)/SUM(D98:D101)-1</f>
        <v>4.8571880145820812E-2</v>
      </c>
      <c r="S105" s="31">
        <f t="shared" ref="S105:S111" si="5">SUM(G102:G105)/SUM(G98:G101)-1</f>
        <v>5.1995145280641086E-2</v>
      </c>
      <c r="T105" s="31">
        <f t="shared" ref="T105:T111" si="6">SUM(H102:H105)/SUM(H98:H101)-1</f>
        <v>9.1674632465836847E-2</v>
      </c>
      <c r="U105" s="31">
        <f t="shared" ref="U105:U111" si="7">SUM(I102:I105)/SUM(I98:I101)-1</f>
        <v>8.1589294033412862E-3</v>
      </c>
      <c r="V105" s="31">
        <f t="shared" ref="V105:V111" si="8">SUM(J102:J105)/SUM(J98:J101)-1</f>
        <v>4.9944220590712574E-2</v>
      </c>
      <c r="W105" s="31">
        <f t="shared" ref="W105:W111" si="9">SUM(K102:K105)/SUM(K98:K101)-1</f>
        <v>-4.3578202201041325</v>
      </c>
      <c r="X105" s="31">
        <f t="shared" ref="X105:X111" si="10">SUM(L102:L105)/SUM(L98:L101)-1</f>
        <v>-5.9187079159668143E-2</v>
      </c>
      <c r="Y105" s="31">
        <f t="shared" ref="Y105:Y111" si="11">SUM(M102:M105)/SUM(M98:M101)-1</f>
        <v>-5.4055777318944953E-2</v>
      </c>
      <c r="Z105" s="31">
        <f t="shared" ref="Z105:Z111" si="12">SUM(N102:N105)/SUM(N98:N101)-1</f>
        <v>1.7830879651797638E-2</v>
      </c>
      <c r="AA105" s="31">
        <f t="shared" ref="AA105:AA111" si="13">SUM(O102:O105)/SUM(O98:O101)-1</f>
        <v>4.7287446137956213E-2</v>
      </c>
      <c r="AB105" s="31">
        <f t="shared" ref="AB105:AB111" si="14">SUM(P102:P105)/SUM(P98:P101)-1</f>
        <v>5.8238809084461884E-2</v>
      </c>
    </row>
    <row r="106" spans="1:28" x14ac:dyDescent="0.25">
      <c r="A106" s="78">
        <v>42430</v>
      </c>
      <c r="B106" s="79">
        <f>B102+1</f>
        <v>2016</v>
      </c>
      <c r="C106" s="79">
        <f>C102</f>
        <v>1</v>
      </c>
      <c r="D106" s="81">
        <v>10123441</v>
      </c>
      <c r="E106" s="81"/>
      <c r="F106" s="81">
        <v>10970019.906521</v>
      </c>
      <c r="G106" s="81">
        <v>7247381</v>
      </c>
      <c r="H106" s="81">
        <v>1099404</v>
      </c>
      <c r="I106" s="81">
        <f t="shared" si="3"/>
        <v>2640562</v>
      </c>
      <c r="J106" s="81">
        <v>1873645</v>
      </c>
      <c r="K106" s="81">
        <v>766917</v>
      </c>
      <c r="L106" s="81">
        <v>2865462</v>
      </c>
      <c r="M106" s="81">
        <v>3729368</v>
      </c>
      <c r="N106" s="79">
        <v>2447911</v>
      </c>
      <c r="O106" s="79">
        <v>1811337</v>
      </c>
      <c r="P106" s="79">
        <v>4537970</v>
      </c>
      <c r="R106" s="31">
        <f t="shared" si="4"/>
        <v>4.9851508633674602E-2</v>
      </c>
      <c r="S106" s="31">
        <f t="shared" si="5"/>
        <v>4.9685347465955543E-2</v>
      </c>
      <c r="T106" s="31">
        <f t="shared" si="6"/>
        <v>8.0845469038731022E-2</v>
      </c>
      <c r="U106" s="31">
        <f t="shared" si="7"/>
        <v>-1.1743746697924884E-2</v>
      </c>
      <c r="V106" s="31">
        <f t="shared" si="8"/>
        <v>3.2111189383265959E-2</v>
      </c>
      <c r="W106" s="31">
        <f t="shared" si="9"/>
        <v>-1.6168807675193273</v>
      </c>
      <c r="X106" s="31">
        <f t="shared" si="10"/>
        <v>-3.9342359468014898E-2</v>
      </c>
      <c r="Y106" s="31">
        <f t="shared" si="11"/>
        <v>-5.7699692388541668E-2</v>
      </c>
      <c r="Z106" s="31">
        <f t="shared" si="12"/>
        <v>1.9719586096472508E-2</v>
      </c>
      <c r="AA106" s="31">
        <f t="shared" si="13"/>
        <v>5.0095967101706274E-2</v>
      </c>
      <c r="AB106" s="31">
        <f t="shared" si="14"/>
        <v>5.964796916244075E-2</v>
      </c>
    </row>
    <row r="107" spans="1:28" x14ac:dyDescent="0.25">
      <c r="A107" s="41">
        <v>42522</v>
      </c>
      <c r="B107">
        <f t="shared" ref="B107:B113" si="15">B103+1</f>
        <v>2016</v>
      </c>
      <c r="C107">
        <f t="shared" ref="C107:C113" si="16">C103</f>
        <v>2</v>
      </c>
      <c r="D107" s="43">
        <v>11197082</v>
      </c>
      <c r="E107" s="43"/>
      <c r="F107" s="43">
        <v>10943467.730127299</v>
      </c>
      <c r="G107" s="43">
        <v>7349724</v>
      </c>
      <c r="H107" s="43">
        <v>1268339</v>
      </c>
      <c r="I107" s="43">
        <f t="shared" si="3"/>
        <v>2552116</v>
      </c>
      <c r="J107" s="43">
        <v>2030627</v>
      </c>
      <c r="K107" s="43">
        <v>521489</v>
      </c>
      <c r="L107" s="43">
        <v>3182416</v>
      </c>
      <c r="M107" s="43">
        <v>3155512</v>
      </c>
      <c r="N107">
        <v>2820216</v>
      </c>
      <c r="O107">
        <v>2240156</v>
      </c>
      <c r="P107">
        <v>5035430</v>
      </c>
      <c r="R107" s="31">
        <f t="shared" si="4"/>
        <v>4.4619567412489181E-2</v>
      </c>
      <c r="S107" s="31">
        <f t="shared" si="5"/>
        <v>4.363561082375389E-2</v>
      </c>
      <c r="T107" s="31">
        <f t="shared" si="6"/>
        <v>6.5825388189130196E-2</v>
      </c>
      <c r="U107" s="31">
        <f t="shared" si="7"/>
        <v>2.0116600158467612E-2</v>
      </c>
      <c r="V107" s="31">
        <f t="shared" si="8"/>
        <v>2.8870045957984702E-2</v>
      </c>
      <c r="W107" s="31">
        <f t="shared" si="9"/>
        <v>-0.39821057882625555</v>
      </c>
      <c r="X107" s="31">
        <f t="shared" si="10"/>
        <v>-5.0247223834098631E-2</v>
      </c>
      <c r="Y107" s="31">
        <f t="shared" si="11"/>
        <v>-5.0646183528200162E-2</v>
      </c>
      <c r="Z107" s="31">
        <f t="shared" si="12"/>
        <v>9.1375222068963424E-3</v>
      </c>
      <c r="AA107" s="31">
        <f t="shared" si="13"/>
        <v>5.1535051475769755E-2</v>
      </c>
      <c r="AB107" s="31">
        <f t="shared" si="14"/>
        <v>5.4774536493747306E-2</v>
      </c>
    </row>
    <row r="108" spans="1:28" x14ac:dyDescent="0.25">
      <c r="A108" s="41">
        <v>42614</v>
      </c>
      <c r="B108">
        <f t="shared" si="15"/>
        <v>2016</v>
      </c>
      <c r="C108">
        <f t="shared" si="16"/>
        <v>3</v>
      </c>
      <c r="D108" s="43">
        <v>11268033</v>
      </c>
      <c r="E108" s="43"/>
      <c r="F108" s="43">
        <v>11187236.555571901</v>
      </c>
      <c r="G108" s="43">
        <v>7325787</v>
      </c>
      <c r="H108" s="43">
        <v>1355344</v>
      </c>
      <c r="I108" s="43">
        <f t="shared" si="3"/>
        <v>2613659</v>
      </c>
      <c r="J108" s="43">
        <v>2042056</v>
      </c>
      <c r="K108" s="43">
        <v>571603</v>
      </c>
      <c r="L108" s="43">
        <v>3324781</v>
      </c>
      <c r="M108" s="43">
        <v>3351539</v>
      </c>
      <c r="N108">
        <v>2472488</v>
      </c>
      <c r="O108">
        <v>2469263</v>
      </c>
      <c r="P108">
        <v>4988765</v>
      </c>
      <c r="R108" s="31">
        <f t="shared" si="4"/>
        <v>4.7154885447609374E-2</v>
      </c>
      <c r="S108" s="31">
        <f t="shared" si="5"/>
        <v>4.1947406885255667E-2</v>
      </c>
      <c r="T108" s="31">
        <f t="shared" si="6"/>
        <v>4.157499905483486E-2</v>
      </c>
      <c r="U108" s="31">
        <f t="shared" si="7"/>
        <v>4.5800578614371368E-2</v>
      </c>
      <c r="V108" s="31">
        <f t="shared" si="8"/>
        <v>5.584686430498853E-2</v>
      </c>
      <c r="W108" s="31">
        <f t="shared" si="9"/>
        <v>-1.8333863679755615</v>
      </c>
      <c r="X108" s="31">
        <f t="shared" si="10"/>
        <v>-3.9979982426397775E-2</v>
      </c>
      <c r="Y108" s="31">
        <f t="shared" si="11"/>
        <v>-4.5615244604543248E-2</v>
      </c>
      <c r="Z108" s="31">
        <f t="shared" si="12"/>
        <v>1.6214311279865612E-2</v>
      </c>
      <c r="AA108" s="31">
        <f t="shared" si="13"/>
        <v>6.8246619521985741E-2</v>
      </c>
      <c r="AB108" s="31">
        <f t="shared" si="14"/>
        <v>5.2312490383126464E-2</v>
      </c>
    </row>
    <row r="109" spans="1:28" x14ac:dyDescent="0.25">
      <c r="A109" s="41">
        <v>42705</v>
      </c>
      <c r="B109">
        <f t="shared" si="15"/>
        <v>2016</v>
      </c>
      <c r="C109">
        <f t="shared" si="16"/>
        <v>4</v>
      </c>
      <c r="D109" s="43">
        <v>11785749</v>
      </c>
      <c r="E109" s="43"/>
      <c r="F109" s="43">
        <v>11258140.587580901</v>
      </c>
      <c r="G109" s="43">
        <v>8981805</v>
      </c>
      <c r="H109" s="43">
        <v>1458367</v>
      </c>
      <c r="I109" s="43">
        <f t="shared" si="3"/>
        <v>1865116</v>
      </c>
      <c r="J109" s="43">
        <v>3445038</v>
      </c>
      <c r="K109" s="43">
        <v>-1579922</v>
      </c>
      <c r="L109" s="43">
        <v>3059866</v>
      </c>
      <c r="M109" s="43">
        <v>3579404</v>
      </c>
      <c r="N109">
        <v>2436815</v>
      </c>
      <c r="O109">
        <v>2581034</v>
      </c>
      <c r="P109">
        <v>5099820</v>
      </c>
      <c r="R109" s="31">
        <f t="shared" si="4"/>
        <v>4.2639195041269007E-2</v>
      </c>
      <c r="S109" s="31">
        <f t="shared" si="5"/>
        <v>3.3974552166359251E-2</v>
      </c>
      <c r="T109" s="31">
        <f t="shared" si="6"/>
        <v>1.5671052559360854E-2</v>
      </c>
      <c r="U109" s="31">
        <f t="shared" si="7"/>
        <v>9.8620263011298448E-2</v>
      </c>
      <c r="V109" s="31">
        <f t="shared" si="8"/>
        <v>3.4151434789277957E-2</v>
      </c>
      <c r="W109" s="31">
        <f t="shared" si="9"/>
        <v>-2.0076630557964004</v>
      </c>
      <c r="X109" s="31">
        <f t="shared" si="10"/>
        <v>-5.7143403175742402E-2</v>
      </c>
      <c r="Y109" s="31">
        <f t="shared" si="11"/>
        <v>-4.192671449882468E-2</v>
      </c>
      <c r="Z109" s="31">
        <f t="shared" si="12"/>
        <v>1.3307045745838408E-2</v>
      </c>
      <c r="AA109" s="31">
        <f t="shared" si="13"/>
        <v>6.5056165983155889E-2</v>
      </c>
      <c r="AB109" s="31">
        <f t="shared" si="14"/>
        <v>4.8368022138273625E-2</v>
      </c>
    </row>
    <row r="110" spans="1:28" x14ac:dyDescent="0.25">
      <c r="A110" s="78">
        <v>42795</v>
      </c>
      <c r="B110" s="79">
        <f t="shared" si="15"/>
        <v>2017</v>
      </c>
      <c r="C110" s="79">
        <f t="shared" si="16"/>
        <v>1</v>
      </c>
      <c r="D110" s="81">
        <v>10461781</v>
      </c>
      <c r="E110" s="81"/>
      <c r="F110" s="81">
        <v>11334383.0662381</v>
      </c>
      <c r="G110" s="81">
        <v>7529412</v>
      </c>
      <c r="H110" s="81">
        <v>1148971</v>
      </c>
      <c r="I110" s="81">
        <f t="shared" si="3"/>
        <v>3040974</v>
      </c>
      <c r="J110" s="81">
        <v>1930123</v>
      </c>
      <c r="K110" s="81">
        <v>1110851</v>
      </c>
      <c r="L110" s="81">
        <v>2621391</v>
      </c>
      <c r="M110" s="81">
        <v>3878967</v>
      </c>
      <c r="N110" s="79">
        <v>2450227</v>
      </c>
      <c r="O110" s="79">
        <v>1866666</v>
      </c>
      <c r="P110" s="79">
        <v>4764329</v>
      </c>
      <c r="R110" s="31">
        <f t="shared" si="4"/>
        <v>3.8042843862054365E-2</v>
      </c>
      <c r="S110" s="31">
        <f t="shared" si="5"/>
        <v>3.3405872627696898E-2</v>
      </c>
      <c r="T110" s="31">
        <f t="shared" si="6"/>
        <v>1.7784006515659367E-2</v>
      </c>
      <c r="U110" s="31">
        <f t="shared" si="7"/>
        <v>0.12717671574442568</v>
      </c>
      <c r="V110" s="31">
        <f t="shared" si="8"/>
        <v>4.0074233111477175E-2</v>
      </c>
      <c r="W110" s="31">
        <f t="shared" si="9"/>
        <v>-5.2067791582679979</v>
      </c>
      <c r="X110" s="31">
        <f t="shared" si="10"/>
        <v>-7.2150619636879409E-2</v>
      </c>
      <c r="Y110" s="31">
        <f t="shared" si="11"/>
        <v>-2.4484251362659637E-2</v>
      </c>
      <c r="Z110" s="31">
        <f t="shared" si="12"/>
        <v>6.4284502473819227E-3</v>
      </c>
      <c r="AA110" s="31">
        <f t="shared" si="13"/>
        <v>5.7574767843584951E-2</v>
      </c>
      <c r="AB110" s="31">
        <f t="shared" si="14"/>
        <v>4.6460341243930836E-2</v>
      </c>
    </row>
    <row r="111" spans="1:28" x14ac:dyDescent="0.25">
      <c r="A111" s="41">
        <v>42887</v>
      </c>
      <c r="B111">
        <f t="shared" si="15"/>
        <v>2017</v>
      </c>
      <c r="C111">
        <f t="shared" si="16"/>
        <v>2</v>
      </c>
      <c r="D111" s="43">
        <v>11621107</v>
      </c>
      <c r="E111" s="43"/>
      <c r="F111" s="43">
        <v>11364160.546649899</v>
      </c>
      <c r="G111" s="43">
        <v>7662826</v>
      </c>
      <c r="H111" s="43">
        <v>1333462</v>
      </c>
      <c r="I111" s="43">
        <f t="shared" si="3"/>
        <v>2833375</v>
      </c>
      <c r="J111" s="43">
        <v>2159720</v>
      </c>
      <c r="K111" s="43">
        <v>673655</v>
      </c>
      <c r="L111" s="43">
        <v>3069272</v>
      </c>
      <c r="M111" s="43">
        <v>3277829</v>
      </c>
      <c r="N111">
        <v>2916374</v>
      </c>
      <c r="O111">
        <v>2291411</v>
      </c>
      <c r="P111">
        <v>5270564</v>
      </c>
      <c r="R111" s="31">
        <f t="shared" si="4"/>
        <v>3.9423110314186882E-2</v>
      </c>
      <c r="S111" s="31">
        <f t="shared" si="5"/>
        <v>3.6071126041725909E-2</v>
      </c>
      <c r="T111" s="31">
        <f t="shared" si="6"/>
        <v>2.5250958000892387E-2</v>
      </c>
      <c r="U111" s="31">
        <f t="shared" si="7"/>
        <v>0.11577675205189775</v>
      </c>
      <c r="V111" s="31">
        <f t="shared" si="8"/>
        <v>4.4757751407328517E-2</v>
      </c>
      <c r="W111" s="31">
        <f t="shared" si="9"/>
        <v>5.9184426558280077</v>
      </c>
      <c r="X111" s="31">
        <f t="shared" si="10"/>
        <v>-6.4928244474371177E-2</v>
      </c>
      <c r="Y111" s="31">
        <f t="shared" si="11"/>
        <v>-1.7368994404172611E-2</v>
      </c>
      <c r="Z111" s="31">
        <f t="shared" si="12"/>
        <v>1.7341901156133321E-2</v>
      </c>
      <c r="AA111" s="31">
        <f t="shared" si="13"/>
        <v>4.8758334459913177E-2</v>
      </c>
      <c r="AB111" s="31">
        <f t="shared" si="14"/>
        <v>4.7865262818496346E-2</v>
      </c>
    </row>
    <row r="112" spans="1:28" x14ac:dyDescent="0.25">
      <c r="A112" s="41">
        <v>42979</v>
      </c>
      <c r="B112">
        <f t="shared" si="15"/>
        <v>2017</v>
      </c>
      <c r="C112">
        <f t="shared" si="16"/>
        <v>3</v>
      </c>
      <c r="D112" s="43">
        <v>11750299</v>
      </c>
      <c r="E112" s="103"/>
      <c r="F112" s="43"/>
      <c r="G112" s="43">
        <v>7682916</v>
      </c>
      <c r="H112" s="43">
        <v>1426110</v>
      </c>
      <c r="I112" s="43">
        <f t="shared" si="3"/>
        <v>3098291</v>
      </c>
      <c r="J112" s="43">
        <v>2152334</v>
      </c>
      <c r="K112" s="43">
        <v>945957</v>
      </c>
      <c r="L112" s="43">
        <v>3209301</v>
      </c>
      <c r="M112" s="43">
        <v>3666319</v>
      </c>
      <c r="N112">
        <v>2581060</v>
      </c>
      <c r="O112">
        <v>2590875</v>
      </c>
      <c r="P112">
        <v>5199760</v>
      </c>
      <c r="R112" s="31">
        <f>SUM(D109:D112)/SUM(D105:D108)-1</f>
        <v>3.784687206428039E-2</v>
      </c>
      <c r="S112" s="31">
        <f>SUM(G109:G112)/SUM(G105:G108)-1</f>
        <v>3.9806794203016693E-2</v>
      </c>
      <c r="T112" s="31">
        <f t="shared" ref="T112:AB112" si="17">SUM(H109:H112)/SUM(H105:H108)-1</f>
        <v>3.6200034173743623E-2</v>
      </c>
      <c r="U112" s="31">
        <f t="shared" si="17"/>
        <v>0.16904189153899019</v>
      </c>
      <c r="V112" s="31">
        <f t="shared" si="17"/>
        <v>4.0526574031387597E-2</v>
      </c>
      <c r="W112" s="31">
        <f t="shared" si="17"/>
        <v>-30.287030673284971</v>
      </c>
      <c r="X112" s="31">
        <f t="shared" si="17"/>
        <v>-7.0044526527745732E-2</v>
      </c>
      <c r="Y112" s="31">
        <f t="shared" si="17"/>
        <v>2.9287027520179532E-2</v>
      </c>
      <c r="Z112" s="31">
        <f t="shared" si="17"/>
        <v>2.278759682623388E-2</v>
      </c>
      <c r="AA112" s="31">
        <f t="shared" si="17"/>
        <v>3.7871232802653587E-2</v>
      </c>
      <c r="AB112" s="31">
        <f t="shared" si="17"/>
        <v>4.5839938471027297E-2</v>
      </c>
    </row>
    <row r="113" spans="1:28" x14ac:dyDescent="0.25">
      <c r="A113" s="41">
        <v>43070</v>
      </c>
      <c r="B113">
        <f t="shared" si="15"/>
        <v>2017</v>
      </c>
      <c r="C113">
        <f t="shared" si="16"/>
        <v>4</v>
      </c>
      <c r="D113" s="100"/>
      <c r="E113" s="100">
        <f>D109*(1+4.2%)</f>
        <v>12280750.458000001</v>
      </c>
      <c r="F113" s="43"/>
      <c r="G113" s="43"/>
      <c r="H113" s="43"/>
      <c r="I113" s="43"/>
      <c r="J113" s="43"/>
      <c r="K113" s="43"/>
      <c r="L113" s="43"/>
      <c r="M113" s="43"/>
      <c r="Q113" s="41"/>
      <c r="R113" s="31">
        <f>SUM(D110:D113)/SUM(D106:D109)-1</f>
        <v>-0.23755004162882098</v>
      </c>
      <c r="S113" s="31"/>
      <c r="T113" s="31"/>
      <c r="U113" s="31"/>
      <c r="V113" s="31"/>
      <c r="W113" s="31"/>
      <c r="X113" s="31"/>
      <c r="Y113" s="31"/>
      <c r="Z113" s="31"/>
      <c r="AA113" s="31"/>
      <c r="AB113" s="31"/>
    </row>
    <row r="114" spans="1:28" x14ac:dyDescent="0.25">
      <c r="A114" s="41">
        <v>43160</v>
      </c>
      <c r="B114">
        <v>2018</v>
      </c>
      <c r="C114">
        <v>1</v>
      </c>
      <c r="D114" s="43"/>
      <c r="E114" s="43"/>
      <c r="F114" s="43"/>
      <c r="G114" s="43"/>
      <c r="H114" s="43"/>
      <c r="I114" s="43"/>
      <c r="J114" s="43"/>
      <c r="K114" s="43"/>
      <c r="L114" s="43"/>
      <c r="M114" s="43"/>
    </row>
    <row r="115" spans="1:28" x14ac:dyDescent="0.25">
      <c r="A115" s="41">
        <v>43252</v>
      </c>
      <c r="B115">
        <v>2018</v>
      </c>
      <c r="C115">
        <v>2</v>
      </c>
      <c r="D115" s="43"/>
      <c r="E115" s="43"/>
      <c r="F115" s="43"/>
      <c r="G115" s="43"/>
      <c r="H115" s="43"/>
      <c r="I115" s="43"/>
      <c r="J115" s="43"/>
      <c r="K115" s="43"/>
      <c r="L115" s="43"/>
      <c r="M115" s="43"/>
    </row>
    <row r="116" spans="1:28" x14ac:dyDescent="0.25">
      <c r="A116" s="41">
        <v>43344</v>
      </c>
      <c r="B116">
        <v>2018</v>
      </c>
      <c r="C116">
        <v>3</v>
      </c>
      <c r="D116" s="43"/>
      <c r="E116" s="43"/>
      <c r="F116" s="43"/>
      <c r="G116" s="43"/>
      <c r="H116" s="43"/>
      <c r="I116" s="43"/>
      <c r="J116" s="43"/>
      <c r="K116" s="43"/>
      <c r="L116" s="43"/>
      <c r="M116" s="43"/>
    </row>
    <row r="117" spans="1:28" x14ac:dyDescent="0.25">
      <c r="A117" s="41">
        <v>43435</v>
      </c>
      <c r="B117">
        <v>2018</v>
      </c>
      <c r="C117">
        <v>4</v>
      </c>
      <c r="D117" s="43"/>
      <c r="E117" s="43"/>
      <c r="F117" s="43"/>
      <c r="G117" s="43"/>
      <c r="H117" s="43"/>
      <c r="I117" s="43"/>
      <c r="J117" s="43"/>
      <c r="K117" s="43"/>
      <c r="L117" s="43"/>
      <c r="M117" s="43"/>
    </row>
    <row r="118" spans="1:28" x14ac:dyDescent="0.25">
      <c r="A118" s="41">
        <v>43525</v>
      </c>
      <c r="B118">
        <v>2019</v>
      </c>
      <c r="C118">
        <v>1</v>
      </c>
      <c r="D118" s="43"/>
      <c r="E118" s="43"/>
      <c r="F118" s="43"/>
      <c r="G118" s="43"/>
      <c r="H118" s="43"/>
      <c r="I118" s="43"/>
      <c r="J118" s="43"/>
      <c r="K118" s="43"/>
      <c r="L118" s="43"/>
      <c r="M118" s="43"/>
    </row>
    <row r="119" spans="1:28" x14ac:dyDescent="0.25">
      <c r="A119" s="41">
        <v>43617</v>
      </c>
      <c r="B119">
        <v>2019</v>
      </c>
      <c r="C119">
        <v>2</v>
      </c>
      <c r="D119" s="43"/>
      <c r="E119" s="43"/>
      <c r="F119" s="43"/>
      <c r="G119" s="43"/>
      <c r="H119" s="43"/>
      <c r="I119" s="43"/>
      <c r="J119" s="43"/>
      <c r="K119" s="43"/>
      <c r="L119" s="43"/>
      <c r="M119" s="43"/>
    </row>
    <row r="120" spans="1:28" x14ac:dyDescent="0.25">
      <c r="A120" s="41">
        <v>43709</v>
      </c>
      <c r="B120">
        <v>2019</v>
      </c>
      <c r="C120">
        <v>3</v>
      </c>
      <c r="D120" s="43"/>
      <c r="E120" s="43"/>
      <c r="F120" s="43"/>
      <c r="G120" s="43"/>
      <c r="H120" s="43"/>
      <c r="I120" s="43"/>
      <c r="J120" s="43"/>
      <c r="K120" s="43"/>
      <c r="L120" s="43"/>
      <c r="M120" s="43"/>
    </row>
    <row r="121" spans="1:28" x14ac:dyDescent="0.25">
      <c r="A121" s="41">
        <v>43800</v>
      </c>
      <c r="B121">
        <v>2019</v>
      </c>
      <c r="C121">
        <v>4</v>
      </c>
      <c r="D121" s="43"/>
      <c r="E121" s="43"/>
      <c r="F121" s="43"/>
      <c r="G121" s="43"/>
      <c r="H121" s="43"/>
      <c r="I121" s="43"/>
      <c r="J121" s="43"/>
      <c r="K121" s="43"/>
      <c r="L121" s="43"/>
      <c r="M121" s="43"/>
    </row>
    <row r="122" spans="1:28" x14ac:dyDescent="0.25">
      <c r="A122" s="41"/>
      <c r="D122" s="43"/>
      <c r="E122" s="43"/>
      <c r="F122" s="43"/>
      <c r="G122" s="43"/>
      <c r="H122" s="43"/>
      <c r="I122" s="43"/>
      <c r="J122" s="43"/>
      <c r="K122" s="43"/>
      <c r="L122" s="43"/>
      <c r="M122" s="43"/>
    </row>
    <row r="123" spans="1:28" x14ac:dyDescent="0.25">
      <c r="A123" s="41"/>
      <c r="D123" s="43"/>
      <c r="E123" s="43"/>
      <c r="F123" s="43"/>
      <c r="G123" s="43"/>
      <c r="H123" s="43"/>
      <c r="I123" s="43"/>
      <c r="J123" s="43"/>
      <c r="K123" s="43"/>
      <c r="L123" s="43"/>
      <c r="M123" s="43"/>
    </row>
    <row r="124" spans="1:28" x14ac:dyDescent="0.25"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spans="1:28" s="11" customFormat="1" ht="60" x14ac:dyDescent="0.25">
      <c r="A125" s="105" t="s">
        <v>59</v>
      </c>
      <c r="B125" s="105"/>
      <c r="C125" s="105"/>
      <c r="D125" s="10" t="s">
        <v>79</v>
      </c>
      <c r="E125" s="98"/>
      <c r="F125" s="82"/>
      <c r="G125" s="10" t="s">
        <v>81</v>
      </c>
      <c r="H125" s="10" t="s">
        <v>80</v>
      </c>
      <c r="I125" s="94" t="s">
        <v>82</v>
      </c>
      <c r="J125" s="87"/>
      <c r="K125" s="87"/>
      <c r="L125" s="10" t="s">
        <v>74</v>
      </c>
      <c r="M125" s="10" t="s">
        <v>76</v>
      </c>
    </row>
    <row r="126" spans="1:28" s="3" customFormat="1" ht="76.5" customHeight="1" x14ac:dyDescent="0.25">
      <c r="A126" s="104" t="s">
        <v>5</v>
      </c>
      <c r="B126" s="104"/>
      <c r="C126" s="104"/>
      <c r="D126" s="8" t="s">
        <v>84</v>
      </c>
      <c r="E126" s="8"/>
      <c r="F126" s="8" t="s">
        <v>166</v>
      </c>
      <c r="G126" s="8" t="s">
        <v>32</v>
      </c>
      <c r="H126" s="8" t="s">
        <v>31</v>
      </c>
      <c r="I126" s="8" t="s">
        <v>33</v>
      </c>
      <c r="J126" s="8"/>
      <c r="K126" s="8"/>
      <c r="L126" s="8" t="s">
        <v>34</v>
      </c>
      <c r="M126" s="8" t="s">
        <v>35</v>
      </c>
    </row>
    <row r="127" spans="1:28" s="3" customFormat="1" ht="30" x14ac:dyDescent="0.25">
      <c r="A127" s="104" t="s">
        <v>6</v>
      </c>
      <c r="B127" s="104"/>
      <c r="C127" s="104"/>
      <c r="D127" s="8" t="s">
        <v>30</v>
      </c>
      <c r="E127" s="8"/>
      <c r="F127" s="8"/>
      <c r="G127" s="8"/>
      <c r="H127" s="8"/>
      <c r="I127" s="8"/>
      <c r="J127" s="8"/>
      <c r="K127" s="8"/>
      <c r="L127" s="8"/>
      <c r="M127" s="8"/>
    </row>
    <row r="128" spans="1:28" s="3" customFormat="1" x14ac:dyDescent="0.25">
      <c r="A128" s="104" t="s">
        <v>7</v>
      </c>
      <c r="B128" s="104"/>
      <c r="C128" s="104"/>
      <c r="D128" s="9" t="s">
        <v>167</v>
      </c>
      <c r="E128" s="9"/>
      <c r="F128" s="9"/>
      <c r="G128" s="8"/>
      <c r="H128" s="8"/>
      <c r="I128" s="8"/>
      <c r="J128" s="8"/>
      <c r="K128" s="8"/>
    </row>
    <row r="129" spans="1:13" s="3" customFormat="1" ht="60" x14ac:dyDescent="0.25">
      <c r="A129" s="104" t="s">
        <v>8</v>
      </c>
      <c r="B129" s="104"/>
      <c r="C129" s="104"/>
      <c r="D129" s="8" t="s">
        <v>163</v>
      </c>
      <c r="E129" s="8"/>
      <c r="F129" s="8"/>
      <c r="G129" s="8"/>
      <c r="H129" s="8"/>
      <c r="I129" s="8"/>
      <c r="J129" s="8"/>
      <c r="K129" s="8"/>
      <c r="L129" s="8"/>
      <c r="M129" s="8"/>
    </row>
    <row r="130" spans="1:13" s="3" customFormat="1" x14ac:dyDescent="0.25">
      <c r="A130" s="104" t="s">
        <v>15</v>
      </c>
      <c r="B130" s="104"/>
      <c r="C130" s="104"/>
      <c r="D130" s="8"/>
      <c r="E130" s="8"/>
      <c r="F130" s="8"/>
      <c r="G130" s="8"/>
      <c r="H130" s="8"/>
      <c r="I130" s="8"/>
      <c r="J130" s="8"/>
      <c r="K130" s="8"/>
      <c r="L130" s="8"/>
      <c r="M130" s="8"/>
    </row>
  </sheetData>
  <mergeCells count="6">
    <mergeCell ref="A130:C130"/>
    <mergeCell ref="A125:C125"/>
    <mergeCell ref="A126:C126"/>
    <mergeCell ref="A127:C127"/>
    <mergeCell ref="A128:C128"/>
    <mergeCell ref="A129:C1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313"/>
  <sheetViews>
    <sheetView zoomScale="85" zoomScaleNormal="85" workbookViewId="0">
      <pane xSplit="4" ySplit="1" topLeftCell="E294" activePane="bottomRight" state="frozen"/>
      <selection activeCell="E117" sqref="E117"/>
      <selection pane="topRight" activeCell="E117" sqref="E117"/>
      <selection pane="bottomLeft" activeCell="E117" sqref="E117"/>
      <selection pane="bottomRight" activeCell="B313" sqref="B313"/>
    </sheetView>
  </sheetViews>
  <sheetFormatPr defaultColWidth="9.140625" defaultRowHeight="15" x14ac:dyDescent="0.25"/>
  <cols>
    <col min="1" max="1" width="10.140625" style="1" bestFit="1" customWidth="1"/>
    <col min="4" max="4" width="9.140625" customWidth="1"/>
  </cols>
  <sheetData>
    <row r="1" spans="1:25" s="2" customFormat="1" x14ac:dyDescent="0.25">
      <c r="A1" s="47" t="s">
        <v>4</v>
      </c>
      <c r="B1" s="48" t="s">
        <v>0</v>
      </c>
      <c r="C1" s="48" t="s">
        <v>13</v>
      </c>
      <c r="D1" s="48" t="s">
        <v>86</v>
      </c>
      <c r="E1" s="48" t="s">
        <v>124</v>
      </c>
      <c r="F1" s="48" t="s">
        <v>14</v>
      </c>
      <c r="G1" s="86" t="s">
        <v>138</v>
      </c>
      <c r="H1" s="48" t="s">
        <v>139</v>
      </c>
      <c r="I1" s="48" t="s">
        <v>170</v>
      </c>
      <c r="J1" s="48" t="s">
        <v>168</v>
      </c>
      <c r="K1" s="48" t="s">
        <v>46</v>
      </c>
      <c r="L1" s="48" t="s">
        <v>47</v>
      </c>
      <c r="M1" s="48" t="s">
        <v>49</v>
      </c>
      <c r="N1" s="48" t="s">
        <v>39</v>
      </c>
      <c r="O1" s="48" t="s">
        <v>40</v>
      </c>
      <c r="P1" s="48" t="s">
        <v>42</v>
      </c>
      <c r="Q1" s="48" t="s">
        <v>44</v>
      </c>
      <c r="R1" s="48" t="s">
        <v>145</v>
      </c>
      <c r="S1" s="48" t="s">
        <v>77</v>
      </c>
      <c r="T1" s="48" t="s">
        <v>96</v>
      </c>
      <c r="U1" s="48" t="s">
        <v>97</v>
      </c>
      <c r="V1" s="48" t="s">
        <v>98</v>
      </c>
      <c r="W1" s="48" t="s">
        <v>128</v>
      </c>
      <c r="X1" s="48" t="s">
        <v>99</v>
      </c>
      <c r="Y1" s="48" t="s">
        <v>100</v>
      </c>
    </row>
    <row r="2" spans="1:25" x14ac:dyDescent="0.25">
      <c r="A2" s="42">
        <v>33970</v>
      </c>
      <c r="B2">
        <v>1993</v>
      </c>
      <c r="C2">
        <v>1</v>
      </c>
      <c r="D2">
        <v>2</v>
      </c>
      <c r="E2" t="str">
        <f>IF(ISBLANK(HLOOKUP(E$1,m_preprocess!$1:$1048576, $D2, FALSE)), "", HLOOKUP(E$1, m_preprocess!$1:$1048576, $D2, FALSE))</f>
        <v/>
      </c>
      <c r="F2">
        <f>IF(ISBLANK(HLOOKUP(F$1,m_preprocess!$1:$1048576, $D2, FALSE)), "", HLOOKUP(F$1, m_preprocess!$1:$1048576, $D2, FALSE))</f>
        <v>26.16</v>
      </c>
      <c r="G2" t="str">
        <f>IF(ISBLANK(HLOOKUP(G$1,m_preprocess!$1:$1048576, $D2, FALSE)), "", HLOOKUP(G$1, m_preprocess!$1:$1048576, $D2, FALSE))</f>
        <v/>
      </c>
      <c r="H2" t="str">
        <f>IF(ISBLANK(HLOOKUP(H$1,m_preprocess!$1:$1048576, $D2, FALSE)), "", HLOOKUP(H$1, m_preprocess!$1:$1048576, $D2, FALSE))</f>
        <v/>
      </c>
      <c r="I2" t="str">
        <f>IF(ISBLANK(HLOOKUP(I$1,m_preprocess!$1:$1048576, $D2, FALSE)), "", HLOOKUP(I$1, m_preprocess!$1:$1048576, $D2, FALSE))</f>
        <v/>
      </c>
      <c r="J2" t="str">
        <f>IF(ISBLANK(HLOOKUP(J$1,m_preprocess!$1:$1048576, $D2, FALSE)), "", HLOOKUP(J$1, m_preprocess!$1:$1048576, $D2, FALSE))</f>
        <v/>
      </c>
      <c r="K2" t="str">
        <f>IF(ISBLANK(HLOOKUP(K$1,m_preprocess!$1:$1048576, $D2, FALSE)), "", HLOOKUP(K$1, m_preprocess!$1:$1048576, $D2, FALSE))</f>
        <v/>
      </c>
      <c r="L2" t="str">
        <f>IF(ISBLANK(HLOOKUP(L$1,m_preprocess!$1:$1048576, $D2, FALSE)), "", HLOOKUP(L$1, m_preprocess!$1:$1048576, $D2, FALSE))</f>
        <v/>
      </c>
      <c r="M2" t="str">
        <f>IF(ISBLANK(HLOOKUP(M$1,m_preprocess!$1:$1048576, $D2, FALSE)), "", HLOOKUP(M$1, m_preprocess!$1:$1048576, $D2, FALSE))</f>
        <v/>
      </c>
      <c r="N2" t="str">
        <f>IF(ISBLANK(HLOOKUP(N$1,m_preprocess!$1:$1048576, $D2, FALSE)), "", HLOOKUP(N$1, m_preprocess!$1:$1048576, $D2, FALSE))</f>
        <v/>
      </c>
      <c r="O2" t="str">
        <f>IF(ISBLANK(HLOOKUP(O$1,m_preprocess!$1:$1048576, $D2, FALSE)), "", HLOOKUP(O$1, m_preprocess!$1:$1048576, $D2, FALSE))</f>
        <v/>
      </c>
      <c r="P2" t="str">
        <f>IF(ISBLANK(HLOOKUP(P$1,m_preprocess!$1:$1048576, $D2, FALSE)), "", HLOOKUP(P$1, m_preprocess!$1:$1048576, $D2, FALSE))</f>
        <v/>
      </c>
      <c r="Q2" t="str">
        <f>IF(ISBLANK(HLOOKUP(Q$1,m_preprocess!$1:$1048576, $D2, FALSE)), "", HLOOKUP(Q$1, m_preprocess!$1:$1048576, $D2, FALSE))</f>
        <v/>
      </c>
      <c r="R2" t="str">
        <f>IF(ISBLANK(HLOOKUP(R$1,m_preprocess!$1:$1048576, $D2, FALSE)), "", HLOOKUP(R$1, m_preprocess!$1:$1048576, $D2, FALSE))</f>
        <v/>
      </c>
      <c r="S2">
        <f>IF(ISBLANK(HLOOKUP(S$1,m_preprocess!$1:$1048576, $D2, FALSE)), "", HLOOKUP(S$1, m_preprocess!$1:$1048576, $D2, FALSE))</f>
        <v>44178440.366972476</v>
      </c>
      <c r="T2" t="str">
        <f>IF(ISBLANK(HLOOKUP(T$1,m_preprocess!$1:$1048576, $D2, FALSE)), "", HLOOKUP(T$1, m_preprocess!$1:$1048576, $D2, FALSE))</f>
        <v/>
      </c>
      <c r="U2" t="str">
        <f>IF(ISBLANK(HLOOKUP(U$1,m_preprocess!$1:$1048576, $D2, FALSE)), "", HLOOKUP(U$1, m_preprocess!$1:$1048576, $D2, FALSE))</f>
        <v/>
      </c>
      <c r="V2" t="str">
        <f>IF(ISBLANK(HLOOKUP(V$1,m_preprocess!$1:$1048576, $D2, FALSE)), "", HLOOKUP(V$1, m_preprocess!$1:$1048576, $D2, FALSE))</f>
        <v/>
      </c>
      <c r="W2" t="str">
        <f>IF(ISBLANK(HLOOKUP(W$1,m_preprocess!$1:$1048576, $D2, FALSE)), "", HLOOKUP(W$1, m_preprocess!$1:$1048576, $D2, FALSE))</f>
        <v/>
      </c>
      <c r="X2" t="str">
        <f>IF(ISBLANK(HLOOKUP(X$1,m_preprocess!$1:$1048576, $D2, FALSE)), "", HLOOKUP(X$1, m_preprocess!$1:$1048576, $D2, FALSE))</f>
        <v/>
      </c>
      <c r="Y2" t="str">
        <f>IF(ISBLANK(HLOOKUP(Y$1,m_preprocess!$1:$1048576, $D2, FALSE)), "", HLOOKUP(Y$1, m_preprocess!$1:$1048576, $D2, FALSE))</f>
        <v/>
      </c>
    </row>
    <row r="3" spans="1:25" x14ac:dyDescent="0.25">
      <c r="A3" s="42">
        <v>34001</v>
      </c>
      <c r="B3">
        <v>1993</v>
      </c>
      <c r="C3">
        <v>2</v>
      </c>
      <c r="D3">
        <v>3</v>
      </c>
      <c r="E3" t="str">
        <f>IF(ISBLANK(HLOOKUP(E$1,m_preprocess!$1:$1048576, $D3, FALSE)), "", HLOOKUP(E$1, m_preprocess!$1:$1048576, $D3, FALSE))</f>
        <v/>
      </c>
      <c r="F3">
        <f>IF(ISBLANK(HLOOKUP(F$1,m_preprocess!$1:$1048576, $D3, FALSE)), "", HLOOKUP(F$1, m_preprocess!$1:$1048576, $D3, FALSE))</f>
        <v>26.41</v>
      </c>
      <c r="G3" t="str">
        <f>IF(ISBLANK(HLOOKUP(G$1,m_preprocess!$1:$1048576, $D3, FALSE)), "", HLOOKUP(G$1, m_preprocess!$1:$1048576, $D3, FALSE))</f>
        <v/>
      </c>
      <c r="H3" t="str">
        <f>IF(ISBLANK(HLOOKUP(H$1,m_preprocess!$1:$1048576, $D3, FALSE)), "", HLOOKUP(H$1, m_preprocess!$1:$1048576, $D3, FALSE))</f>
        <v/>
      </c>
      <c r="I3" t="str">
        <f>IF(ISBLANK(HLOOKUP(I$1,m_preprocess!$1:$1048576, $D3, FALSE)), "", HLOOKUP(I$1, m_preprocess!$1:$1048576, $D3, FALSE))</f>
        <v/>
      </c>
      <c r="J3" t="str">
        <f>IF(ISBLANK(HLOOKUP(J$1,m_preprocess!$1:$1048576, $D3, FALSE)), "", HLOOKUP(J$1, m_preprocess!$1:$1048576, $D3, FALSE))</f>
        <v/>
      </c>
      <c r="K3" t="str">
        <f>IF(ISBLANK(HLOOKUP(K$1,m_preprocess!$1:$1048576, $D3, FALSE)), "", HLOOKUP(K$1, m_preprocess!$1:$1048576, $D3, FALSE))</f>
        <v/>
      </c>
      <c r="L3" t="str">
        <f>IF(ISBLANK(HLOOKUP(L$1,m_preprocess!$1:$1048576, $D3, FALSE)), "", HLOOKUP(L$1, m_preprocess!$1:$1048576, $D3, FALSE))</f>
        <v/>
      </c>
      <c r="M3" t="str">
        <f>IF(ISBLANK(HLOOKUP(M$1,m_preprocess!$1:$1048576, $D3, FALSE)), "", HLOOKUP(M$1, m_preprocess!$1:$1048576, $D3, FALSE))</f>
        <v/>
      </c>
      <c r="N3" t="str">
        <f>IF(ISBLANK(HLOOKUP(N$1,m_preprocess!$1:$1048576, $D3, FALSE)), "", HLOOKUP(N$1, m_preprocess!$1:$1048576, $D3, FALSE))</f>
        <v/>
      </c>
      <c r="O3" t="str">
        <f>IF(ISBLANK(HLOOKUP(O$1,m_preprocess!$1:$1048576, $D3, FALSE)), "", HLOOKUP(O$1, m_preprocess!$1:$1048576, $D3, FALSE))</f>
        <v/>
      </c>
      <c r="P3" t="str">
        <f>IF(ISBLANK(HLOOKUP(P$1,m_preprocess!$1:$1048576, $D3, FALSE)), "", HLOOKUP(P$1, m_preprocess!$1:$1048576, $D3, FALSE))</f>
        <v/>
      </c>
      <c r="Q3" t="str">
        <f>IF(ISBLANK(HLOOKUP(Q$1,m_preprocess!$1:$1048576, $D3, FALSE)), "", HLOOKUP(Q$1, m_preprocess!$1:$1048576, $D3, FALSE))</f>
        <v/>
      </c>
      <c r="R3" t="str">
        <f>IF(ISBLANK(HLOOKUP(R$1,m_preprocess!$1:$1048576, $D3, FALSE)), "", HLOOKUP(R$1, m_preprocess!$1:$1048576, $D3, FALSE))</f>
        <v/>
      </c>
      <c r="S3">
        <f>IF(ISBLANK(HLOOKUP(S$1,m_preprocess!$1:$1048576, $D3, FALSE)), "", HLOOKUP(S$1, m_preprocess!$1:$1048576, $D3, FALSE))</f>
        <v>45673684.210526317</v>
      </c>
      <c r="T3" t="str">
        <f>IF(ISBLANK(HLOOKUP(T$1,m_preprocess!$1:$1048576, $D3, FALSE)), "", HLOOKUP(T$1, m_preprocess!$1:$1048576, $D3, FALSE))</f>
        <v/>
      </c>
      <c r="U3" t="str">
        <f>IF(ISBLANK(HLOOKUP(U$1,m_preprocess!$1:$1048576, $D3, FALSE)), "", HLOOKUP(U$1, m_preprocess!$1:$1048576, $D3, FALSE))</f>
        <v/>
      </c>
      <c r="V3" t="str">
        <f>IF(ISBLANK(HLOOKUP(V$1,m_preprocess!$1:$1048576, $D3, FALSE)), "", HLOOKUP(V$1, m_preprocess!$1:$1048576, $D3, FALSE))</f>
        <v/>
      </c>
      <c r="W3" t="str">
        <f>IF(ISBLANK(HLOOKUP(W$1,m_preprocess!$1:$1048576, $D3, FALSE)), "", HLOOKUP(W$1, m_preprocess!$1:$1048576, $D3, FALSE))</f>
        <v/>
      </c>
      <c r="X3" t="str">
        <f>IF(ISBLANK(HLOOKUP(X$1,m_preprocess!$1:$1048576, $D3, FALSE)), "", HLOOKUP(X$1, m_preprocess!$1:$1048576, $D3, FALSE))</f>
        <v/>
      </c>
      <c r="Y3" t="str">
        <f>IF(ISBLANK(HLOOKUP(Y$1,m_preprocess!$1:$1048576, $D3, FALSE)), "", HLOOKUP(Y$1, m_preprocess!$1:$1048576, $D3, FALSE))</f>
        <v/>
      </c>
    </row>
    <row r="4" spans="1:25" x14ac:dyDescent="0.25">
      <c r="A4" s="42">
        <v>34029</v>
      </c>
      <c r="B4">
        <v>1993</v>
      </c>
      <c r="C4">
        <v>3</v>
      </c>
      <c r="D4">
        <v>4</v>
      </c>
      <c r="E4" t="str">
        <f>IF(ISBLANK(HLOOKUP(E$1,m_preprocess!$1:$1048576, $D4, FALSE)), "", HLOOKUP(E$1, m_preprocess!$1:$1048576, $D4, FALSE))</f>
        <v/>
      </c>
      <c r="F4">
        <f>IF(ISBLANK(HLOOKUP(F$1,m_preprocess!$1:$1048576, $D4, FALSE)), "", HLOOKUP(F$1, m_preprocess!$1:$1048576, $D4, FALSE))</f>
        <v>26.4</v>
      </c>
      <c r="G4" t="str">
        <f>IF(ISBLANK(HLOOKUP(G$1,m_preprocess!$1:$1048576, $D4, FALSE)), "", HLOOKUP(G$1, m_preprocess!$1:$1048576, $D4, FALSE))</f>
        <v/>
      </c>
      <c r="H4" t="str">
        <f>IF(ISBLANK(HLOOKUP(H$1,m_preprocess!$1:$1048576, $D4, FALSE)), "", HLOOKUP(H$1, m_preprocess!$1:$1048576, $D4, FALSE))</f>
        <v/>
      </c>
      <c r="I4" t="str">
        <f>IF(ISBLANK(HLOOKUP(I$1,m_preprocess!$1:$1048576, $D4, FALSE)), "", HLOOKUP(I$1, m_preprocess!$1:$1048576, $D4, FALSE))</f>
        <v/>
      </c>
      <c r="J4" t="str">
        <f>IF(ISBLANK(HLOOKUP(J$1,m_preprocess!$1:$1048576, $D4, FALSE)), "", HLOOKUP(J$1, m_preprocess!$1:$1048576, $D4, FALSE))</f>
        <v/>
      </c>
      <c r="K4" t="str">
        <f>IF(ISBLANK(HLOOKUP(K$1,m_preprocess!$1:$1048576, $D4, FALSE)), "", HLOOKUP(K$1, m_preprocess!$1:$1048576, $D4, FALSE))</f>
        <v/>
      </c>
      <c r="L4" t="str">
        <f>IF(ISBLANK(HLOOKUP(L$1,m_preprocess!$1:$1048576, $D4, FALSE)), "", HLOOKUP(L$1, m_preprocess!$1:$1048576, $D4, FALSE))</f>
        <v/>
      </c>
      <c r="M4" t="str">
        <f>IF(ISBLANK(HLOOKUP(M$1,m_preprocess!$1:$1048576, $D4, FALSE)), "", HLOOKUP(M$1, m_preprocess!$1:$1048576, $D4, FALSE))</f>
        <v/>
      </c>
      <c r="N4" t="str">
        <f>IF(ISBLANK(HLOOKUP(N$1,m_preprocess!$1:$1048576, $D4, FALSE)), "", HLOOKUP(N$1, m_preprocess!$1:$1048576, $D4, FALSE))</f>
        <v/>
      </c>
      <c r="O4" t="str">
        <f>IF(ISBLANK(HLOOKUP(O$1,m_preprocess!$1:$1048576, $D4, FALSE)), "", HLOOKUP(O$1, m_preprocess!$1:$1048576, $D4, FALSE))</f>
        <v/>
      </c>
      <c r="P4" t="str">
        <f>IF(ISBLANK(HLOOKUP(P$1,m_preprocess!$1:$1048576, $D4, FALSE)), "", HLOOKUP(P$1, m_preprocess!$1:$1048576, $D4, FALSE))</f>
        <v/>
      </c>
      <c r="Q4" t="str">
        <f>IF(ISBLANK(HLOOKUP(Q$1,m_preprocess!$1:$1048576, $D4, FALSE)), "", HLOOKUP(Q$1, m_preprocess!$1:$1048576, $D4, FALSE))</f>
        <v/>
      </c>
      <c r="R4" t="str">
        <f>IF(ISBLANK(HLOOKUP(R$1,m_preprocess!$1:$1048576, $D4, FALSE)), "", HLOOKUP(R$1, m_preprocess!$1:$1048576, $D4, FALSE))</f>
        <v/>
      </c>
      <c r="S4">
        <f>IF(ISBLANK(HLOOKUP(S$1,m_preprocess!$1:$1048576, $D4, FALSE)), "", HLOOKUP(S$1, m_preprocess!$1:$1048576, $D4, FALSE))</f>
        <v>44399128.787878789</v>
      </c>
      <c r="T4" t="str">
        <f>IF(ISBLANK(HLOOKUP(T$1,m_preprocess!$1:$1048576, $D4, FALSE)), "", HLOOKUP(T$1, m_preprocess!$1:$1048576, $D4, FALSE))</f>
        <v/>
      </c>
      <c r="U4" t="str">
        <f>IF(ISBLANK(HLOOKUP(U$1,m_preprocess!$1:$1048576, $D4, FALSE)), "", HLOOKUP(U$1, m_preprocess!$1:$1048576, $D4, FALSE))</f>
        <v/>
      </c>
      <c r="V4" t="str">
        <f>IF(ISBLANK(HLOOKUP(V$1,m_preprocess!$1:$1048576, $D4, FALSE)), "", HLOOKUP(V$1, m_preprocess!$1:$1048576, $D4, FALSE))</f>
        <v/>
      </c>
      <c r="W4" t="str">
        <f>IF(ISBLANK(HLOOKUP(W$1,m_preprocess!$1:$1048576, $D4, FALSE)), "", HLOOKUP(W$1, m_preprocess!$1:$1048576, $D4, FALSE))</f>
        <v/>
      </c>
      <c r="X4" t="str">
        <f>IF(ISBLANK(HLOOKUP(X$1,m_preprocess!$1:$1048576, $D4, FALSE)), "", HLOOKUP(X$1, m_preprocess!$1:$1048576, $D4, FALSE))</f>
        <v/>
      </c>
      <c r="Y4" t="str">
        <f>IF(ISBLANK(HLOOKUP(Y$1,m_preprocess!$1:$1048576, $D4, FALSE)), "", HLOOKUP(Y$1, m_preprocess!$1:$1048576, $D4, FALSE))</f>
        <v/>
      </c>
    </row>
    <row r="5" spans="1:25" x14ac:dyDescent="0.25">
      <c r="A5" s="42">
        <v>34060</v>
      </c>
      <c r="B5">
        <v>1993</v>
      </c>
      <c r="C5">
        <v>4</v>
      </c>
      <c r="D5">
        <v>5</v>
      </c>
      <c r="E5" t="str">
        <f>IF(ISBLANK(HLOOKUP(E$1,m_preprocess!$1:$1048576, $D5, FALSE)), "", HLOOKUP(E$1, m_preprocess!$1:$1048576, $D5, FALSE))</f>
        <v/>
      </c>
      <c r="F5">
        <f>IF(ISBLANK(HLOOKUP(F$1,m_preprocess!$1:$1048576, $D5, FALSE)), "", HLOOKUP(F$1, m_preprocess!$1:$1048576, $D5, FALSE))</f>
        <v>26.43</v>
      </c>
      <c r="G5" t="str">
        <f>IF(ISBLANK(HLOOKUP(G$1,m_preprocess!$1:$1048576, $D5, FALSE)), "", HLOOKUP(G$1, m_preprocess!$1:$1048576, $D5, FALSE))</f>
        <v/>
      </c>
      <c r="H5" t="str">
        <f>IF(ISBLANK(HLOOKUP(H$1,m_preprocess!$1:$1048576, $D5, FALSE)), "", HLOOKUP(H$1, m_preprocess!$1:$1048576, $D5, FALSE))</f>
        <v/>
      </c>
      <c r="I5" t="str">
        <f>IF(ISBLANK(HLOOKUP(I$1,m_preprocess!$1:$1048576, $D5, FALSE)), "", HLOOKUP(I$1, m_preprocess!$1:$1048576, $D5, FALSE))</f>
        <v/>
      </c>
      <c r="J5" t="str">
        <f>IF(ISBLANK(HLOOKUP(J$1,m_preprocess!$1:$1048576, $D5, FALSE)), "", HLOOKUP(J$1, m_preprocess!$1:$1048576, $D5, FALSE))</f>
        <v/>
      </c>
      <c r="K5" t="str">
        <f>IF(ISBLANK(HLOOKUP(K$1,m_preprocess!$1:$1048576, $D5, FALSE)), "", HLOOKUP(K$1, m_preprocess!$1:$1048576, $D5, FALSE))</f>
        <v/>
      </c>
      <c r="L5" t="str">
        <f>IF(ISBLANK(HLOOKUP(L$1,m_preprocess!$1:$1048576, $D5, FALSE)), "", HLOOKUP(L$1, m_preprocess!$1:$1048576, $D5, FALSE))</f>
        <v/>
      </c>
      <c r="M5" t="str">
        <f>IF(ISBLANK(HLOOKUP(M$1,m_preprocess!$1:$1048576, $D5, FALSE)), "", HLOOKUP(M$1, m_preprocess!$1:$1048576, $D5, FALSE))</f>
        <v/>
      </c>
      <c r="N5" t="str">
        <f>IF(ISBLANK(HLOOKUP(N$1,m_preprocess!$1:$1048576, $D5, FALSE)), "", HLOOKUP(N$1, m_preprocess!$1:$1048576, $D5, FALSE))</f>
        <v/>
      </c>
      <c r="O5" t="str">
        <f>IF(ISBLANK(HLOOKUP(O$1,m_preprocess!$1:$1048576, $D5, FALSE)), "", HLOOKUP(O$1, m_preprocess!$1:$1048576, $D5, FALSE))</f>
        <v/>
      </c>
      <c r="P5" t="str">
        <f>IF(ISBLANK(HLOOKUP(P$1,m_preprocess!$1:$1048576, $D5, FALSE)), "", HLOOKUP(P$1, m_preprocess!$1:$1048576, $D5, FALSE))</f>
        <v/>
      </c>
      <c r="Q5" t="str">
        <f>IF(ISBLANK(HLOOKUP(Q$1,m_preprocess!$1:$1048576, $D5, FALSE)), "", HLOOKUP(Q$1, m_preprocess!$1:$1048576, $D5, FALSE))</f>
        <v/>
      </c>
      <c r="R5" t="str">
        <f>IF(ISBLANK(HLOOKUP(R$1,m_preprocess!$1:$1048576, $D5, FALSE)), "", HLOOKUP(R$1, m_preprocess!$1:$1048576, $D5, FALSE))</f>
        <v/>
      </c>
      <c r="S5">
        <f>IF(ISBLANK(HLOOKUP(S$1,m_preprocess!$1:$1048576, $D5, FALSE)), "", HLOOKUP(S$1, m_preprocess!$1:$1048576, $D5, FALSE))</f>
        <v>47209004.918653049</v>
      </c>
      <c r="T5" t="str">
        <f>IF(ISBLANK(HLOOKUP(T$1,m_preprocess!$1:$1048576, $D5, FALSE)), "", HLOOKUP(T$1, m_preprocess!$1:$1048576, $D5, FALSE))</f>
        <v/>
      </c>
      <c r="U5" t="str">
        <f>IF(ISBLANK(HLOOKUP(U$1,m_preprocess!$1:$1048576, $D5, FALSE)), "", HLOOKUP(U$1, m_preprocess!$1:$1048576, $D5, FALSE))</f>
        <v/>
      </c>
      <c r="V5" t="str">
        <f>IF(ISBLANK(HLOOKUP(V$1,m_preprocess!$1:$1048576, $D5, FALSE)), "", HLOOKUP(V$1, m_preprocess!$1:$1048576, $D5, FALSE))</f>
        <v/>
      </c>
      <c r="W5" t="str">
        <f>IF(ISBLANK(HLOOKUP(W$1,m_preprocess!$1:$1048576, $D5, FALSE)), "", HLOOKUP(W$1, m_preprocess!$1:$1048576, $D5, FALSE))</f>
        <v/>
      </c>
      <c r="X5" t="str">
        <f>IF(ISBLANK(HLOOKUP(X$1,m_preprocess!$1:$1048576, $D5, FALSE)), "", HLOOKUP(X$1, m_preprocess!$1:$1048576, $D5, FALSE))</f>
        <v/>
      </c>
      <c r="Y5" t="str">
        <f>IF(ISBLANK(HLOOKUP(Y$1,m_preprocess!$1:$1048576, $D5, FALSE)), "", HLOOKUP(Y$1, m_preprocess!$1:$1048576, $D5, FALSE))</f>
        <v/>
      </c>
    </row>
    <row r="6" spans="1:25" x14ac:dyDescent="0.25">
      <c r="A6" s="42">
        <v>34090</v>
      </c>
      <c r="B6">
        <v>1993</v>
      </c>
      <c r="C6">
        <v>5</v>
      </c>
      <c r="D6">
        <v>6</v>
      </c>
      <c r="E6" t="str">
        <f>IF(ISBLANK(HLOOKUP(E$1,m_preprocess!$1:$1048576, $D6, FALSE)), "", HLOOKUP(E$1, m_preprocess!$1:$1048576, $D6, FALSE))</f>
        <v/>
      </c>
      <c r="F6">
        <f>IF(ISBLANK(HLOOKUP(F$1,m_preprocess!$1:$1048576, $D6, FALSE)), "", HLOOKUP(F$1, m_preprocess!$1:$1048576, $D6, FALSE))</f>
        <v>26.63</v>
      </c>
      <c r="G6" t="str">
        <f>IF(ISBLANK(HLOOKUP(G$1,m_preprocess!$1:$1048576, $D6, FALSE)), "", HLOOKUP(G$1, m_preprocess!$1:$1048576, $D6, FALSE))</f>
        <v/>
      </c>
      <c r="H6" t="str">
        <f>IF(ISBLANK(HLOOKUP(H$1,m_preprocess!$1:$1048576, $D6, FALSE)), "", HLOOKUP(H$1, m_preprocess!$1:$1048576, $D6, FALSE))</f>
        <v/>
      </c>
      <c r="I6" t="str">
        <f>IF(ISBLANK(HLOOKUP(I$1,m_preprocess!$1:$1048576, $D6, FALSE)), "", HLOOKUP(I$1, m_preprocess!$1:$1048576, $D6, FALSE))</f>
        <v/>
      </c>
      <c r="J6" t="str">
        <f>IF(ISBLANK(HLOOKUP(J$1,m_preprocess!$1:$1048576, $D6, FALSE)), "", HLOOKUP(J$1, m_preprocess!$1:$1048576, $D6, FALSE))</f>
        <v/>
      </c>
      <c r="K6" t="str">
        <f>IF(ISBLANK(HLOOKUP(K$1,m_preprocess!$1:$1048576, $D6, FALSE)), "", HLOOKUP(K$1, m_preprocess!$1:$1048576, $D6, FALSE))</f>
        <v/>
      </c>
      <c r="L6" t="str">
        <f>IF(ISBLANK(HLOOKUP(L$1,m_preprocess!$1:$1048576, $D6, FALSE)), "", HLOOKUP(L$1, m_preprocess!$1:$1048576, $D6, FALSE))</f>
        <v/>
      </c>
      <c r="M6" t="str">
        <f>IF(ISBLANK(HLOOKUP(M$1,m_preprocess!$1:$1048576, $D6, FALSE)), "", HLOOKUP(M$1, m_preprocess!$1:$1048576, $D6, FALSE))</f>
        <v/>
      </c>
      <c r="N6" t="str">
        <f>IF(ISBLANK(HLOOKUP(N$1,m_preprocess!$1:$1048576, $D6, FALSE)), "", HLOOKUP(N$1, m_preprocess!$1:$1048576, $D6, FALSE))</f>
        <v/>
      </c>
      <c r="O6" t="str">
        <f>IF(ISBLANK(HLOOKUP(O$1,m_preprocess!$1:$1048576, $D6, FALSE)), "", HLOOKUP(O$1, m_preprocess!$1:$1048576, $D6, FALSE))</f>
        <v/>
      </c>
      <c r="P6" t="str">
        <f>IF(ISBLANK(HLOOKUP(P$1,m_preprocess!$1:$1048576, $D6, FALSE)), "", HLOOKUP(P$1, m_preprocess!$1:$1048576, $D6, FALSE))</f>
        <v/>
      </c>
      <c r="Q6" t="str">
        <f>IF(ISBLANK(HLOOKUP(Q$1,m_preprocess!$1:$1048576, $D6, FALSE)), "", HLOOKUP(Q$1, m_preprocess!$1:$1048576, $D6, FALSE))</f>
        <v/>
      </c>
      <c r="R6" t="str">
        <f>IF(ISBLANK(HLOOKUP(R$1,m_preprocess!$1:$1048576, $D6, FALSE)), "", HLOOKUP(R$1, m_preprocess!$1:$1048576, $D6, FALSE))</f>
        <v/>
      </c>
      <c r="S6">
        <f>IF(ISBLANK(HLOOKUP(S$1,m_preprocess!$1:$1048576, $D6, FALSE)), "", HLOOKUP(S$1, m_preprocess!$1:$1048576, $D6, FALSE))</f>
        <v>47500225.309800975</v>
      </c>
      <c r="T6" t="str">
        <f>IF(ISBLANK(HLOOKUP(T$1,m_preprocess!$1:$1048576, $D6, FALSE)), "", HLOOKUP(T$1, m_preprocess!$1:$1048576, $D6, FALSE))</f>
        <v/>
      </c>
      <c r="U6" t="str">
        <f>IF(ISBLANK(HLOOKUP(U$1,m_preprocess!$1:$1048576, $D6, FALSE)), "", HLOOKUP(U$1, m_preprocess!$1:$1048576, $D6, FALSE))</f>
        <v/>
      </c>
      <c r="V6" t="str">
        <f>IF(ISBLANK(HLOOKUP(V$1,m_preprocess!$1:$1048576, $D6, FALSE)), "", HLOOKUP(V$1, m_preprocess!$1:$1048576, $D6, FALSE))</f>
        <v/>
      </c>
      <c r="W6" t="str">
        <f>IF(ISBLANK(HLOOKUP(W$1,m_preprocess!$1:$1048576, $D6, FALSE)), "", HLOOKUP(W$1, m_preprocess!$1:$1048576, $D6, FALSE))</f>
        <v/>
      </c>
      <c r="X6" t="str">
        <f>IF(ISBLANK(HLOOKUP(X$1,m_preprocess!$1:$1048576, $D6, FALSE)), "", HLOOKUP(X$1, m_preprocess!$1:$1048576, $D6, FALSE))</f>
        <v/>
      </c>
      <c r="Y6" t="str">
        <f>IF(ISBLANK(HLOOKUP(Y$1,m_preprocess!$1:$1048576, $D6, FALSE)), "", HLOOKUP(Y$1, m_preprocess!$1:$1048576, $D6, FALSE))</f>
        <v/>
      </c>
    </row>
    <row r="7" spans="1:25" x14ac:dyDescent="0.25">
      <c r="A7" s="42">
        <v>34121</v>
      </c>
      <c r="B7">
        <v>1993</v>
      </c>
      <c r="C7">
        <v>6</v>
      </c>
      <c r="D7">
        <v>7</v>
      </c>
      <c r="E7" t="str">
        <f>IF(ISBLANK(HLOOKUP(E$1,m_preprocess!$1:$1048576, $D7, FALSE)), "", HLOOKUP(E$1, m_preprocess!$1:$1048576, $D7, FALSE))</f>
        <v/>
      </c>
      <c r="F7">
        <f>IF(ISBLANK(HLOOKUP(F$1,m_preprocess!$1:$1048576, $D7, FALSE)), "", HLOOKUP(F$1, m_preprocess!$1:$1048576, $D7, FALSE))</f>
        <v>26.87</v>
      </c>
      <c r="G7" t="str">
        <f>IF(ISBLANK(HLOOKUP(G$1,m_preprocess!$1:$1048576, $D7, FALSE)), "", HLOOKUP(G$1, m_preprocess!$1:$1048576, $D7, FALSE))</f>
        <v/>
      </c>
      <c r="H7" t="str">
        <f>IF(ISBLANK(HLOOKUP(H$1,m_preprocess!$1:$1048576, $D7, FALSE)), "", HLOOKUP(H$1, m_preprocess!$1:$1048576, $D7, FALSE))</f>
        <v/>
      </c>
      <c r="I7" t="str">
        <f>IF(ISBLANK(HLOOKUP(I$1,m_preprocess!$1:$1048576, $D7, FALSE)), "", HLOOKUP(I$1, m_preprocess!$1:$1048576, $D7, FALSE))</f>
        <v/>
      </c>
      <c r="J7" t="str">
        <f>IF(ISBLANK(HLOOKUP(J$1,m_preprocess!$1:$1048576, $D7, FALSE)), "", HLOOKUP(J$1, m_preprocess!$1:$1048576, $D7, FALSE))</f>
        <v/>
      </c>
      <c r="K7" t="str">
        <f>IF(ISBLANK(HLOOKUP(K$1,m_preprocess!$1:$1048576, $D7, FALSE)), "", HLOOKUP(K$1, m_preprocess!$1:$1048576, $D7, FALSE))</f>
        <v/>
      </c>
      <c r="L7" t="str">
        <f>IF(ISBLANK(HLOOKUP(L$1,m_preprocess!$1:$1048576, $D7, FALSE)), "", HLOOKUP(L$1, m_preprocess!$1:$1048576, $D7, FALSE))</f>
        <v/>
      </c>
      <c r="M7" t="str">
        <f>IF(ISBLANK(HLOOKUP(M$1,m_preprocess!$1:$1048576, $D7, FALSE)), "", HLOOKUP(M$1, m_preprocess!$1:$1048576, $D7, FALSE))</f>
        <v/>
      </c>
      <c r="N7" t="str">
        <f>IF(ISBLANK(HLOOKUP(N$1,m_preprocess!$1:$1048576, $D7, FALSE)), "", HLOOKUP(N$1, m_preprocess!$1:$1048576, $D7, FALSE))</f>
        <v/>
      </c>
      <c r="O7" t="str">
        <f>IF(ISBLANK(HLOOKUP(O$1,m_preprocess!$1:$1048576, $D7, FALSE)), "", HLOOKUP(O$1, m_preprocess!$1:$1048576, $D7, FALSE))</f>
        <v/>
      </c>
      <c r="P7" t="str">
        <f>IF(ISBLANK(HLOOKUP(P$1,m_preprocess!$1:$1048576, $D7, FALSE)), "", HLOOKUP(P$1, m_preprocess!$1:$1048576, $D7, FALSE))</f>
        <v/>
      </c>
      <c r="Q7" t="str">
        <f>IF(ISBLANK(HLOOKUP(Q$1,m_preprocess!$1:$1048576, $D7, FALSE)), "", HLOOKUP(Q$1, m_preprocess!$1:$1048576, $D7, FALSE))</f>
        <v/>
      </c>
      <c r="R7" t="str">
        <f>IF(ISBLANK(HLOOKUP(R$1,m_preprocess!$1:$1048576, $D7, FALSE)), "", HLOOKUP(R$1, m_preprocess!$1:$1048576, $D7, FALSE))</f>
        <v/>
      </c>
      <c r="S7">
        <f>IF(ISBLANK(HLOOKUP(S$1,m_preprocess!$1:$1048576, $D7, FALSE)), "", HLOOKUP(S$1, m_preprocess!$1:$1048576, $D7, FALSE))</f>
        <v>45693487.160401933</v>
      </c>
      <c r="T7" t="str">
        <f>IF(ISBLANK(HLOOKUP(T$1,m_preprocess!$1:$1048576, $D7, FALSE)), "", HLOOKUP(T$1, m_preprocess!$1:$1048576, $D7, FALSE))</f>
        <v/>
      </c>
      <c r="U7" t="str">
        <f>IF(ISBLANK(HLOOKUP(U$1,m_preprocess!$1:$1048576, $D7, FALSE)), "", HLOOKUP(U$1, m_preprocess!$1:$1048576, $D7, FALSE))</f>
        <v/>
      </c>
      <c r="V7" t="str">
        <f>IF(ISBLANK(HLOOKUP(V$1,m_preprocess!$1:$1048576, $D7, FALSE)), "", HLOOKUP(V$1, m_preprocess!$1:$1048576, $D7, FALSE))</f>
        <v/>
      </c>
      <c r="W7" t="str">
        <f>IF(ISBLANK(HLOOKUP(W$1,m_preprocess!$1:$1048576, $D7, FALSE)), "", HLOOKUP(W$1, m_preprocess!$1:$1048576, $D7, FALSE))</f>
        <v/>
      </c>
      <c r="X7" t="str">
        <f>IF(ISBLANK(HLOOKUP(X$1,m_preprocess!$1:$1048576, $D7, FALSE)), "", HLOOKUP(X$1, m_preprocess!$1:$1048576, $D7, FALSE))</f>
        <v/>
      </c>
      <c r="Y7" t="str">
        <f>IF(ISBLANK(HLOOKUP(Y$1,m_preprocess!$1:$1048576, $D7, FALSE)), "", HLOOKUP(Y$1, m_preprocess!$1:$1048576, $D7, FALSE))</f>
        <v/>
      </c>
    </row>
    <row r="8" spans="1:25" x14ac:dyDescent="0.25">
      <c r="A8" s="42">
        <v>34151</v>
      </c>
      <c r="B8">
        <v>1993</v>
      </c>
      <c r="C8">
        <v>7</v>
      </c>
      <c r="D8">
        <v>8</v>
      </c>
      <c r="E8" t="str">
        <f>IF(ISBLANK(HLOOKUP(E$1,m_preprocess!$1:$1048576, $D8, FALSE)), "", HLOOKUP(E$1, m_preprocess!$1:$1048576, $D8, FALSE))</f>
        <v/>
      </c>
      <c r="F8">
        <f>IF(ISBLANK(HLOOKUP(F$1,m_preprocess!$1:$1048576, $D8, FALSE)), "", HLOOKUP(F$1, m_preprocess!$1:$1048576, $D8, FALSE))</f>
        <v>27.17</v>
      </c>
      <c r="G8" t="str">
        <f>IF(ISBLANK(HLOOKUP(G$1,m_preprocess!$1:$1048576, $D8, FALSE)), "", HLOOKUP(G$1, m_preprocess!$1:$1048576, $D8, FALSE))</f>
        <v/>
      </c>
      <c r="H8" t="str">
        <f>IF(ISBLANK(HLOOKUP(H$1,m_preprocess!$1:$1048576, $D8, FALSE)), "", HLOOKUP(H$1, m_preprocess!$1:$1048576, $D8, FALSE))</f>
        <v/>
      </c>
      <c r="I8" t="str">
        <f>IF(ISBLANK(HLOOKUP(I$1,m_preprocess!$1:$1048576, $D8, FALSE)), "", HLOOKUP(I$1, m_preprocess!$1:$1048576, $D8, FALSE))</f>
        <v/>
      </c>
      <c r="J8" t="str">
        <f>IF(ISBLANK(HLOOKUP(J$1,m_preprocess!$1:$1048576, $D8, FALSE)), "", HLOOKUP(J$1, m_preprocess!$1:$1048576, $D8, FALSE))</f>
        <v/>
      </c>
      <c r="K8" t="str">
        <f>IF(ISBLANK(HLOOKUP(K$1,m_preprocess!$1:$1048576, $D8, FALSE)), "", HLOOKUP(K$1, m_preprocess!$1:$1048576, $D8, FALSE))</f>
        <v/>
      </c>
      <c r="L8" t="str">
        <f>IF(ISBLANK(HLOOKUP(L$1,m_preprocess!$1:$1048576, $D8, FALSE)), "", HLOOKUP(L$1, m_preprocess!$1:$1048576, $D8, FALSE))</f>
        <v/>
      </c>
      <c r="M8" t="str">
        <f>IF(ISBLANK(HLOOKUP(M$1,m_preprocess!$1:$1048576, $D8, FALSE)), "", HLOOKUP(M$1, m_preprocess!$1:$1048576, $D8, FALSE))</f>
        <v/>
      </c>
      <c r="N8" t="str">
        <f>IF(ISBLANK(HLOOKUP(N$1,m_preprocess!$1:$1048576, $D8, FALSE)), "", HLOOKUP(N$1, m_preprocess!$1:$1048576, $D8, FALSE))</f>
        <v/>
      </c>
      <c r="O8" t="str">
        <f>IF(ISBLANK(HLOOKUP(O$1,m_preprocess!$1:$1048576, $D8, FALSE)), "", HLOOKUP(O$1, m_preprocess!$1:$1048576, $D8, FALSE))</f>
        <v/>
      </c>
      <c r="P8" t="str">
        <f>IF(ISBLANK(HLOOKUP(P$1,m_preprocess!$1:$1048576, $D8, FALSE)), "", HLOOKUP(P$1, m_preprocess!$1:$1048576, $D8, FALSE))</f>
        <v/>
      </c>
      <c r="Q8" t="str">
        <f>IF(ISBLANK(HLOOKUP(Q$1,m_preprocess!$1:$1048576, $D8, FALSE)), "", HLOOKUP(Q$1, m_preprocess!$1:$1048576, $D8, FALSE))</f>
        <v/>
      </c>
      <c r="R8" t="str">
        <f>IF(ISBLANK(HLOOKUP(R$1,m_preprocess!$1:$1048576, $D8, FALSE)), "", HLOOKUP(R$1, m_preprocess!$1:$1048576, $D8, FALSE))</f>
        <v/>
      </c>
      <c r="S8">
        <f>IF(ISBLANK(HLOOKUP(S$1,m_preprocess!$1:$1048576, $D8, FALSE)), "", HLOOKUP(S$1, m_preprocess!$1:$1048576, $D8, FALSE))</f>
        <v>45979499.447920501</v>
      </c>
      <c r="T8" t="str">
        <f>IF(ISBLANK(HLOOKUP(T$1,m_preprocess!$1:$1048576, $D8, FALSE)), "", HLOOKUP(T$1, m_preprocess!$1:$1048576, $D8, FALSE))</f>
        <v/>
      </c>
      <c r="U8" t="str">
        <f>IF(ISBLANK(HLOOKUP(U$1,m_preprocess!$1:$1048576, $D8, FALSE)), "", HLOOKUP(U$1, m_preprocess!$1:$1048576, $D8, FALSE))</f>
        <v/>
      </c>
      <c r="V8" t="str">
        <f>IF(ISBLANK(HLOOKUP(V$1,m_preprocess!$1:$1048576, $D8, FALSE)), "", HLOOKUP(V$1, m_preprocess!$1:$1048576, $D8, FALSE))</f>
        <v/>
      </c>
      <c r="W8" t="str">
        <f>IF(ISBLANK(HLOOKUP(W$1,m_preprocess!$1:$1048576, $D8, FALSE)), "", HLOOKUP(W$1, m_preprocess!$1:$1048576, $D8, FALSE))</f>
        <v/>
      </c>
      <c r="X8" t="str">
        <f>IF(ISBLANK(HLOOKUP(X$1,m_preprocess!$1:$1048576, $D8, FALSE)), "", HLOOKUP(X$1, m_preprocess!$1:$1048576, $D8, FALSE))</f>
        <v/>
      </c>
      <c r="Y8" t="str">
        <f>IF(ISBLANK(HLOOKUP(Y$1,m_preprocess!$1:$1048576, $D8, FALSE)), "", HLOOKUP(Y$1, m_preprocess!$1:$1048576, $D8, FALSE))</f>
        <v/>
      </c>
    </row>
    <row r="9" spans="1:25" x14ac:dyDescent="0.25">
      <c r="A9" s="42">
        <v>34182</v>
      </c>
      <c r="B9">
        <v>1993</v>
      </c>
      <c r="C9">
        <v>8</v>
      </c>
      <c r="D9">
        <v>9</v>
      </c>
      <c r="E9" t="str">
        <f>IF(ISBLANK(HLOOKUP(E$1,m_preprocess!$1:$1048576, $D9, FALSE)), "", HLOOKUP(E$1, m_preprocess!$1:$1048576, $D9, FALSE))</f>
        <v/>
      </c>
      <c r="F9">
        <f>IF(ISBLANK(HLOOKUP(F$1,m_preprocess!$1:$1048576, $D9, FALSE)), "", HLOOKUP(F$1, m_preprocess!$1:$1048576, $D9, FALSE))</f>
        <v>27.65</v>
      </c>
      <c r="G9" t="str">
        <f>IF(ISBLANK(HLOOKUP(G$1,m_preprocess!$1:$1048576, $D9, FALSE)), "", HLOOKUP(G$1, m_preprocess!$1:$1048576, $D9, FALSE))</f>
        <v/>
      </c>
      <c r="H9" t="str">
        <f>IF(ISBLANK(HLOOKUP(H$1,m_preprocess!$1:$1048576, $D9, FALSE)), "", HLOOKUP(H$1, m_preprocess!$1:$1048576, $D9, FALSE))</f>
        <v/>
      </c>
      <c r="I9" t="str">
        <f>IF(ISBLANK(HLOOKUP(I$1,m_preprocess!$1:$1048576, $D9, FALSE)), "", HLOOKUP(I$1, m_preprocess!$1:$1048576, $D9, FALSE))</f>
        <v/>
      </c>
      <c r="J9" t="str">
        <f>IF(ISBLANK(HLOOKUP(J$1,m_preprocess!$1:$1048576, $D9, FALSE)), "", HLOOKUP(J$1, m_preprocess!$1:$1048576, $D9, FALSE))</f>
        <v/>
      </c>
      <c r="K9" t="str">
        <f>IF(ISBLANK(HLOOKUP(K$1,m_preprocess!$1:$1048576, $D9, FALSE)), "", HLOOKUP(K$1, m_preprocess!$1:$1048576, $D9, FALSE))</f>
        <v/>
      </c>
      <c r="L9" t="str">
        <f>IF(ISBLANK(HLOOKUP(L$1,m_preprocess!$1:$1048576, $D9, FALSE)), "", HLOOKUP(L$1, m_preprocess!$1:$1048576, $D9, FALSE))</f>
        <v/>
      </c>
      <c r="M9" t="str">
        <f>IF(ISBLANK(HLOOKUP(M$1,m_preprocess!$1:$1048576, $D9, FALSE)), "", HLOOKUP(M$1, m_preprocess!$1:$1048576, $D9, FALSE))</f>
        <v/>
      </c>
      <c r="N9" t="str">
        <f>IF(ISBLANK(HLOOKUP(N$1,m_preprocess!$1:$1048576, $D9, FALSE)), "", HLOOKUP(N$1, m_preprocess!$1:$1048576, $D9, FALSE))</f>
        <v/>
      </c>
      <c r="O9" t="str">
        <f>IF(ISBLANK(HLOOKUP(O$1,m_preprocess!$1:$1048576, $D9, FALSE)), "", HLOOKUP(O$1, m_preprocess!$1:$1048576, $D9, FALSE))</f>
        <v/>
      </c>
      <c r="P9" t="str">
        <f>IF(ISBLANK(HLOOKUP(P$1,m_preprocess!$1:$1048576, $D9, FALSE)), "", HLOOKUP(P$1, m_preprocess!$1:$1048576, $D9, FALSE))</f>
        <v/>
      </c>
      <c r="Q9" t="str">
        <f>IF(ISBLANK(HLOOKUP(Q$1,m_preprocess!$1:$1048576, $D9, FALSE)), "", HLOOKUP(Q$1, m_preprocess!$1:$1048576, $D9, FALSE))</f>
        <v/>
      </c>
      <c r="R9" t="str">
        <f>IF(ISBLANK(HLOOKUP(R$1,m_preprocess!$1:$1048576, $D9, FALSE)), "", HLOOKUP(R$1, m_preprocess!$1:$1048576, $D9, FALSE))</f>
        <v/>
      </c>
      <c r="S9">
        <f>IF(ISBLANK(HLOOKUP(S$1,m_preprocess!$1:$1048576, $D9, FALSE)), "", HLOOKUP(S$1, m_preprocess!$1:$1048576, $D9, FALSE))</f>
        <v>43404629.294755876</v>
      </c>
      <c r="T9" t="str">
        <f>IF(ISBLANK(HLOOKUP(T$1,m_preprocess!$1:$1048576, $D9, FALSE)), "", HLOOKUP(T$1, m_preprocess!$1:$1048576, $D9, FALSE))</f>
        <v/>
      </c>
      <c r="U9" t="str">
        <f>IF(ISBLANK(HLOOKUP(U$1,m_preprocess!$1:$1048576, $D9, FALSE)), "", HLOOKUP(U$1, m_preprocess!$1:$1048576, $D9, FALSE))</f>
        <v/>
      </c>
      <c r="V9" t="str">
        <f>IF(ISBLANK(HLOOKUP(V$1,m_preprocess!$1:$1048576, $D9, FALSE)), "", HLOOKUP(V$1, m_preprocess!$1:$1048576, $D9, FALSE))</f>
        <v/>
      </c>
      <c r="W9" t="str">
        <f>IF(ISBLANK(HLOOKUP(W$1,m_preprocess!$1:$1048576, $D9, FALSE)), "", HLOOKUP(W$1, m_preprocess!$1:$1048576, $D9, FALSE))</f>
        <v/>
      </c>
      <c r="X9" t="str">
        <f>IF(ISBLANK(HLOOKUP(X$1,m_preprocess!$1:$1048576, $D9, FALSE)), "", HLOOKUP(X$1, m_preprocess!$1:$1048576, $D9, FALSE))</f>
        <v/>
      </c>
      <c r="Y9" t="str">
        <f>IF(ISBLANK(HLOOKUP(Y$1,m_preprocess!$1:$1048576, $D9, FALSE)), "", HLOOKUP(Y$1, m_preprocess!$1:$1048576, $D9, FALSE))</f>
        <v/>
      </c>
    </row>
    <row r="10" spans="1:25" x14ac:dyDescent="0.25">
      <c r="A10" s="42">
        <v>34213</v>
      </c>
      <c r="B10">
        <v>1993</v>
      </c>
      <c r="C10">
        <v>9</v>
      </c>
      <c r="D10">
        <v>10</v>
      </c>
      <c r="E10" t="str">
        <f>IF(ISBLANK(HLOOKUP(E$1,m_preprocess!$1:$1048576, $D10, FALSE)), "", HLOOKUP(E$1, m_preprocess!$1:$1048576, $D10, FALSE))</f>
        <v/>
      </c>
      <c r="F10">
        <f>IF(ISBLANK(HLOOKUP(F$1,m_preprocess!$1:$1048576, $D10, FALSE)), "", HLOOKUP(F$1, m_preprocess!$1:$1048576, $D10, FALSE))</f>
        <v>27.79</v>
      </c>
      <c r="G10" t="str">
        <f>IF(ISBLANK(HLOOKUP(G$1,m_preprocess!$1:$1048576, $D10, FALSE)), "", HLOOKUP(G$1, m_preprocess!$1:$1048576, $D10, FALSE))</f>
        <v/>
      </c>
      <c r="H10" t="str">
        <f>IF(ISBLANK(HLOOKUP(H$1,m_preprocess!$1:$1048576, $D10, FALSE)), "", HLOOKUP(H$1, m_preprocess!$1:$1048576, $D10, FALSE))</f>
        <v/>
      </c>
      <c r="I10" t="str">
        <f>IF(ISBLANK(HLOOKUP(I$1,m_preprocess!$1:$1048576, $D10, FALSE)), "", HLOOKUP(I$1, m_preprocess!$1:$1048576, $D10, FALSE))</f>
        <v/>
      </c>
      <c r="J10" t="str">
        <f>IF(ISBLANK(HLOOKUP(J$1,m_preprocess!$1:$1048576, $D10, FALSE)), "", HLOOKUP(J$1, m_preprocess!$1:$1048576, $D10, FALSE))</f>
        <v/>
      </c>
      <c r="K10" t="str">
        <f>IF(ISBLANK(HLOOKUP(K$1,m_preprocess!$1:$1048576, $D10, FALSE)), "", HLOOKUP(K$1, m_preprocess!$1:$1048576, $D10, FALSE))</f>
        <v/>
      </c>
      <c r="L10" t="str">
        <f>IF(ISBLANK(HLOOKUP(L$1,m_preprocess!$1:$1048576, $D10, FALSE)), "", HLOOKUP(L$1, m_preprocess!$1:$1048576, $D10, FALSE))</f>
        <v/>
      </c>
      <c r="M10" t="str">
        <f>IF(ISBLANK(HLOOKUP(M$1,m_preprocess!$1:$1048576, $D10, FALSE)), "", HLOOKUP(M$1, m_preprocess!$1:$1048576, $D10, FALSE))</f>
        <v/>
      </c>
      <c r="N10" t="str">
        <f>IF(ISBLANK(HLOOKUP(N$1,m_preprocess!$1:$1048576, $D10, FALSE)), "", HLOOKUP(N$1, m_preprocess!$1:$1048576, $D10, FALSE))</f>
        <v/>
      </c>
      <c r="O10" t="str">
        <f>IF(ISBLANK(HLOOKUP(O$1,m_preprocess!$1:$1048576, $D10, FALSE)), "", HLOOKUP(O$1, m_preprocess!$1:$1048576, $D10, FALSE))</f>
        <v/>
      </c>
      <c r="P10" t="str">
        <f>IF(ISBLANK(HLOOKUP(P$1,m_preprocess!$1:$1048576, $D10, FALSE)), "", HLOOKUP(P$1, m_preprocess!$1:$1048576, $D10, FALSE))</f>
        <v/>
      </c>
      <c r="Q10" t="str">
        <f>IF(ISBLANK(HLOOKUP(Q$1,m_preprocess!$1:$1048576, $D10, FALSE)), "", HLOOKUP(Q$1, m_preprocess!$1:$1048576, $D10, FALSE))</f>
        <v/>
      </c>
      <c r="R10" t="str">
        <f>IF(ISBLANK(HLOOKUP(R$1,m_preprocess!$1:$1048576, $D10, FALSE)), "", HLOOKUP(R$1, m_preprocess!$1:$1048576, $D10, FALSE))</f>
        <v/>
      </c>
      <c r="S10">
        <f>IF(ISBLANK(HLOOKUP(S$1,m_preprocess!$1:$1048576, $D10, FALSE)), "", HLOOKUP(S$1, m_preprocess!$1:$1048576, $D10, FALSE))</f>
        <v>42985030.586541921</v>
      </c>
      <c r="T10" t="str">
        <f>IF(ISBLANK(HLOOKUP(T$1,m_preprocess!$1:$1048576, $D10, FALSE)), "", HLOOKUP(T$1, m_preprocess!$1:$1048576, $D10, FALSE))</f>
        <v/>
      </c>
      <c r="U10" t="str">
        <f>IF(ISBLANK(HLOOKUP(U$1,m_preprocess!$1:$1048576, $D10, FALSE)), "", HLOOKUP(U$1, m_preprocess!$1:$1048576, $D10, FALSE))</f>
        <v/>
      </c>
      <c r="V10" t="str">
        <f>IF(ISBLANK(HLOOKUP(V$1,m_preprocess!$1:$1048576, $D10, FALSE)), "", HLOOKUP(V$1, m_preprocess!$1:$1048576, $D10, FALSE))</f>
        <v/>
      </c>
      <c r="W10" t="str">
        <f>IF(ISBLANK(HLOOKUP(W$1,m_preprocess!$1:$1048576, $D10, FALSE)), "", HLOOKUP(W$1, m_preprocess!$1:$1048576, $D10, FALSE))</f>
        <v/>
      </c>
      <c r="X10" t="str">
        <f>IF(ISBLANK(HLOOKUP(X$1,m_preprocess!$1:$1048576, $D10, FALSE)), "", HLOOKUP(X$1, m_preprocess!$1:$1048576, $D10, FALSE))</f>
        <v/>
      </c>
      <c r="Y10" t="str">
        <f>IF(ISBLANK(HLOOKUP(Y$1,m_preprocess!$1:$1048576, $D10, FALSE)), "", HLOOKUP(Y$1, m_preprocess!$1:$1048576, $D10, FALSE))</f>
        <v/>
      </c>
    </row>
    <row r="11" spans="1:25" x14ac:dyDescent="0.25">
      <c r="A11" s="42">
        <v>34243</v>
      </c>
      <c r="B11">
        <v>1993</v>
      </c>
      <c r="C11">
        <v>10</v>
      </c>
      <c r="D11">
        <v>11</v>
      </c>
      <c r="E11" t="str">
        <f>IF(ISBLANK(HLOOKUP(E$1,m_preprocess!$1:$1048576, $D11, FALSE)), "", HLOOKUP(E$1, m_preprocess!$1:$1048576, $D11, FALSE))</f>
        <v/>
      </c>
      <c r="F11">
        <f>IF(ISBLANK(HLOOKUP(F$1,m_preprocess!$1:$1048576, $D11, FALSE)), "", HLOOKUP(F$1, m_preprocess!$1:$1048576, $D11, FALSE))</f>
        <v>27.93</v>
      </c>
      <c r="G11" t="str">
        <f>IF(ISBLANK(HLOOKUP(G$1,m_preprocess!$1:$1048576, $D11, FALSE)), "", HLOOKUP(G$1, m_preprocess!$1:$1048576, $D11, FALSE))</f>
        <v/>
      </c>
      <c r="H11" t="str">
        <f>IF(ISBLANK(HLOOKUP(H$1,m_preprocess!$1:$1048576, $D11, FALSE)), "", HLOOKUP(H$1, m_preprocess!$1:$1048576, $D11, FALSE))</f>
        <v/>
      </c>
      <c r="I11" t="str">
        <f>IF(ISBLANK(HLOOKUP(I$1,m_preprocess!$1:$1048576, $D11, FALSE)), "", HLOOKUP(I$1, m_preprocess!$1:$1048576, $D11, FALSE))</f>
        <v/>
      </c>
      <c r="J11" t="str">
        <f>IF(ISBLANK(HLOOKUP(J$1,m_preprocess!$1:$1048576, $D11, FALSE)), "", HLOOKUP(J$1, m_preprocess!$1:$1048576, $D11, FALSE))</f>
        <v/>
      </c>
      <c r="K11" t="str">
        <f>IF(ISBLANK(HLOOKUP(K$1,m_preprocess!$1:$1048576, $D11, FALSE)), "", HLOOKUP(K$1, m_preprocess!$1:$1048576, $D11, FALSE))</f>
        <v/>
      </c>
      <c r="L11" t="str">
        <f>IF(ISBLANK(HLOOKUP(L$1,m_preprocess!$1:$1048576, $D11, FALSE)), "", HLOOKUP(L$1, m_preprocess!$1:$1048576, $D11, FALSE))</f>
        <v/>
      </c>
      <c r="M11" t="str">
        <f>IF(ISBLANK(HLOOKUP(M$1,m_preprocess!$1:$1048576, $D11, FALSE)), "", HLOOKUP(M$1, m_preprocess!$1:$1048576, $D11, FALSE))</f>
        <v/>
      </c>
      <c r="N11" t="str">
        <f>IF(ISBLANK(HLOOKUP(N$1,m_preprocess!$1:$1048576, $D11, FALSE)), "", HLOOKUP(N$1, m_preprocess!$1:$1048576, $D11, FALSE))</f>
        <v/>
      </c>
      <c r="O11" t="str">
        <f>IF(ISBLANK(HLOOKUP(O$1,m_preprocess!$1:$1048576, $D11, FALSE)), "", HLOOKUP(O$1, m_preprocess!$1:$1048576, $D11, FALSE))</f>
        <v/>
      </c>
      <c r="P11" t="str">
        <f>IF(ISBLANK(HLOOKUP(P$1,m_preprocess!$1:$1048576, $D11, FALSE)), "", HLOOKUP(P$1, m_preprocess!$1:$1048576, $D11, FALSE))</f>
        <v/>
      </c>
      <c r="Q11" t="str">
        <f>IF(ISBLANK(HLOOKUP(Q$1,m_preprocess!$1:$1048576, $D11, FALSE)), "", HLOOKUP(Q$1, m_preprocess!$1:$1048576, $D11, FALSE))</f>
        <v/>
      </c>
      <c r="R11" t="str">
        <f>IF(ISBLANK(HLOOKUP(R$1,m_preprocess!$1:$1048576, $D11, FALSE)), "", HLOOKUP(R$1, m_preprocess!$1:$1048576, $D11, FALSE))</f>
        <v/>
      </c>
      <c r="S11">
        <f>IF(ISBLANK(HLOOKUP(S$1,m_preprocess!$1:$1048576, $D11, FALSE)), "", HLOOKUP(S$1, m_preprocess!$1:$1048576, $D11, FALSE))</f>
        <v>45275546.007876836</v>
      </c>
      <c r="T11" t="str">
        <f>IF(ISBLANK(HLOOKUP(T$1,m_preprocess!$1:$1048576, $D11, FALSE)), "", HLOOKUP(T$1, m_preprocess!$1:$1048576, $D11, FALSE))</f>
        <v/>
      </c>
      <c r="U11" t="str">
        <f>IF(ISBLANK(HLOOKUP(U$1,m_preprocess!$1:$1048576, $D11, FALSE)), "", HLOOKUP(U$1, m_preprocess!$1:$1048576, $D11, FALSE))</f>
        <v/>
      </c>
      <c r="V11" t="str">
        <f>IF(ISBLANK(HLOOKUP(V$1,m_preprocess!$1:$1048576, $D11, FALSE)), "", HLOOKUP(V$1, m_preprocess!$1:$1048576, $D11, FALSE))</f>
        <v/>
      </c>
      <c r="W11" t="str">
        <f>IF(ISBLANK(HLOOKUP(W$1,m_preprocess!$1:$1048576, $D11, FALSE)), "", HLOOKUP(W$1, m_preprocess!$1:$1048576, $D11, FALSE))</f>
        <v/>
      </c>
      <c r="X11" t="str">
        <f>IF(ISBLANK(HLOOKUP(X$1,m_preprocess!$1:$1048576, $D11, FALSE)), "", HLOOKUP(X$1, m_preprocess!$1:$1048576, $D11, FALSE))</f>
        <v/>
      </c>
      <c r="Y11" t="str">
        <f>IF(ISBLANK(HLOOKUP(Y$1,m_preprocess!$1:$1048576, $D11, FALSE)), "", HLOOKUP(Y$1, m_preprocess!$1:$1048576, $D11, FALSE))</f>
        <v/>
      </c>
    </row>
    <row r="12" spans="1:25" x14ac:dyDescent="0.25">
      <c r="A12" s="42">
        <v>34274</v>
      </c>
      <c r="B12">
        <v>1993</v>
      </c>
      <c r="C12">
        <v>11</v>
      </c>
      <c r="D12">
        <v>12</v>
      </c>
      <c r="E12" t="str">
        <f>IF(ISBLANK(HLOOKUP(E$1,m_preprocess!$1:$1048576, $D12, FALSE)), "", HLOOKUP(E$1, m_preprocess!$1:$1048576, $D12, FALSE))</f>
        <v/>
      </c>
      <c r="F12">
        <f>IF(ISBLANK(HLOOKUP(F$1,m_preprocess!$1:$1048576, $D12, FALSE)), "", HLOOKUP(F$1, m_preprocess!$1:$1048576, $D12, FALSE))</f>
        <v>27.99</v>
      </c>
      <c r="G12" t="str">
        <f>IF(ISBLANK(HLOOKUP(G$1,m_preprocess!$1:$1048576, $D12, FALSE)), "", HLOOKUP(G$1, m_preprocess!$1:$1048576, $D12, FALSE))</f>
        <v/>
      </c>
      <c r="H12" t="str">
        <f>IF(ISBLANK(HLOOKUP(H$1,m_preprocess!$1:$1048576, $D12, FALSE)), "", HLOOKUP(H$1, m_preprocess!$1:$1048576, $D12, FALSE))</f>
        <v/>
      </c>
      <c r="I12" t="str">
        <f>IF(ISBLANK(HLOOKUP(I$1,m_preprocess!$1:$1048576, $D12, FALSE)), "", HLOOKUP(I$1, m_preprocess!$1:$1048576, $D12, FALSE))</f>
        <v/>
      </c>
      <c r="J12" t="str">
        <f>IF(ISBLANK(HLOOKUP(J$1,m_preprocess!$1:$1048576, $D12, FALSE)), "", HLOOKUP(J$1, m_preprocess!$1:$1048576, $D12, FALSE))</f>
        <v/>
      </c>
      <c r="K12" t="str">
        <f>IF(ISBLANK(HLOOKUP(K$1,m_preprocess!$1:$1048576, $D12, FALSE)), "", HLOOKUP(K$1, m_preprocess!$1:$1048576, $D12, FALSE))</f>
        <v/>
      </c>
      <c r="L12" t="str">
        <f>IF(ISBLANK(HLOOKUP(L$1,m_preprocess!$1:$1048576, $D12, FALSE)), "", HLOOKUP(L$1, m_preprocess!$1:$1048576, $D12, FALSE))</f>
        <v/>
      </c>
      <c r="M12" t="str">
        <f>IF(ISBLANK(HLOOKUP(M$1,m_preprocess!$1:$1048576, $D12, FALSE)), "", HLOOKUP(M$1, m_preprocess!$1:$1048576, $D12, FALSE))</f>
        <v/>
      </c>
      <c r="N12" t="str">
        <f>IF(ISBLANK(HLOOKUP(N$1,m_preprocess!$1:$1048576, $D12, FALSE)), "", HLOOKUP(N$1, m_preprocess!$1:$1048576, $D12, FALSE))</f>
        <v/>
      </c>
      <c r="O12" t="str">
        <f>IF(ISBLANK(HLOOKUP(O$1,m_preprocess!$1:$1048576, $D12, FALSE)), "", HLOOKUP(O$1, m_preprocess!$1:$1048576, $D12, FALSE))</f>
        <v/>
      </c>
      <c r="P12" t="str">
        <f>IF(ISBLANK(HLOOKUP(P$1,m_preprocess!$1:$1048576, $D12, FALSE)), "", HLOOKUP(P$1, m_preprocess!$1:$1048576, $D12, FALSE))</f>
        <v/>
      </c>
      <c r="Q12" t="str">
        <f>IF(ISBLANK(HLOOKUP(Q$1,m_preprocess!$1:$1048576, $D12, FALSE)), "", HLOOKUP(Q$1, m_preprocess!$1:$1048576, $D12, FALSE))</f>
        <v/>
      </c>
      <c r="R12" t="str">
        <f>IF(ISBLANK(HLOOKUP(R$1,m_preprocess!$1:$1048576, $D12, FALSE)), "", HLOOKUP(R$1, m_preprocess!$1:$1048576, $D12, FALSE))</f>
        <v/>
      </c>
      <c r="S12">
        <f>IF(ISBLANK(HLOOKUP(S$1,m_preprocess!$1:$1048576, $D12, FALSE)), "", HLOOKUP(S$1, m_preprocess!$1:$1048576, $D12, FALSE))</f>
        <v>46096248.6602358</v>
      </c>
      <c r="T12" t="str">
        <f>IF(ISBLANK(HLOOKUP(T$1,m_preprocess!$1:$1048576, $D12, FALSE)), "", HLOOKUP(T$1, m_preprocess!$1:$1048576, $D12, FALSE))</f>
        <v/>
      </c>
      <c r="U12" t="str">
        <f>IF(ISBLANK(HLOOKUP(U$1,m_preprocess!$1:$1048576, $D12, FALSE)), "", HLOOKUP(U$1, m_preprocess!$1:$1048576, $D12, FALSE))</f>
        <v/>
      </c>
      <c r="V12" t="str">
        <f>IF(ISBLANK(HLOOKUP(V$1,m_preprocess!$1:$1048576, $D12, FALSE)), "", HLOOKUP(V$1, m_preprocess!$1:$1048576, $D12, FALSE))</f>
        <v/>
      </c>
      <c r="W12" t="str">
        <f>IF(ISBLANK(HLOOKUP(W$1,m_preprocess!$1:$1048576, $D12, FALSE)), "", HLOOKUP(W$1, m_preprocess!$1:$1048576, $D12, FALSE))</f>
        <v/>
      </c>
      <c r="X12" t="str">
        <f>IF(ISBLANK(HLOOKUP(X$1,m_preprocess!$1:$1048576, $D12, FALSE)), "", HLOOKUP(X$1, m_preprocess!$1:$1048576, $D12, FALSE))</f>
        <v/>
      </c>
      <c r="Y12" t="str">
        <f>IF(ISBLANK(HLOOKUP(Y$1,m_preprocess!$1:$1048576, $D12, FALSE)), "", HLOOKUP(Y$1, m_preprocess!$1:$1048576, $D12, FALSE))</f>
        <v/>
      </c>
    </row>
    <row r="13" spans="1:25" x14ac:dyDescent="0.25">
      <c r="A13" s="42">
        <v>34304</v>
      </c>
      <c r="B13">
        <v>1993</v>
      </c>
      <c r="C13">
        <v>12</v>
      </c>
      <c r="D13">
        <v>13</v>
      </c>
      <c r="E13" t="str">
        <f>IF(ISBLANK(HLOOKUP(E$1,m_preprocess!$1:$1048576, $D13, FALSE)), "", HLOOKUP(E$1, m_preprocess!$1:$1048576, $D13, FALSE))</f>
        <v/>
      </c>
      <c r="F13">
        <f>IF(ISBLANK(HLOOKUP(F$1,m_preprocess!$1:$1048576, $D13, FALSE)), "", HLOOKUP(F$1, m_preprocess!$1:$1048576, $D13, FALSE))</f>
        <v>28.12</v>
      </c>
      <c r="G13" t="str">
        <f>IF(ISBLANK(HLOOKUP(G$1,m_preprocess!$1:$1048576, $D13, FALSE)), "", HLOOKUP(G$1, m_preprocess!$1:$1048576, $D13, FALSE))</f>
        <v/>
      </c>
      <c r="H13" t="str">
        <f>IF(ISBLANK(HLOOKUP(H$1,m_preprocess!$1:$1048576, $D13, FALSE)), "", HLOOKUP(H$1, m_preprocess!$1:$1048576, $D13, FALSE))</f>
        <v/>
      </c>
      <c r="I13" t="str">
        <f>IF(ISBLANK(HLOOKUP(I$1,m_preprocess!$1:$1048576, $D13, FALSE)), "", HLOOKUP(I$1, m_preprocess!$1:$1048576, $D13, FALSE))</f>
        <v/>
      </c>
      <c r="J13" t="str">
        <f>IF(ISBLANK(HLOOKUP(J$1,m_preprocess!$1:$1048576, $D13, FALSE)), "", HLOOKUP(J$1, m_preprocess!$1:$1048576, $D13, FALSE))</f>
        <v/>
      </c>
      <c r="K13" t="str">
        <f>IF(ISBLANK(HLOOKUP(K$1,m_preprocess!$1:$1048576, $D13, FALSE)), "", HLOOKUP(K$1, m_preprocess!$1:$1048576, $D13, FALSE))</f>
        <v/>
      </c>
      <c r="L13" t="str">
        <f>IF(ISBLANK(HLOOKUP(L$1,m_preprocess!$1:$1048576, $D13, FALSE)), "", HLOOKUP(L$1, m_preprocess!$1:$1048576, $D13, FALSE))</f>
        <v/>
      </c>
      <c r="M13" t="str">
        <f>IF(ISBLANK(HLOOKUP(M$1,m_preprocess!$1:$1048576, $D13, FALSE)), "", HLOOKUP(M$1, m_preprocess!$1:$1048576, $D13, FALSE))</f>
        <v/>
      </c>
      <c r="N13" t="str">
        <f>IF(ISBLANK(HLOOKUP(N$1,m_preprocess!$1:$1048576, $D13, FALSE)), "", HLOOKUP(N$1, m_preprocess!$1:$1048576, $D13, FALSE))</f>
        <v/>
      </c>
      <c r="O13" t="str">
        <f>IF(ISBLANK(HLOOKUP(O$1,m_preprocess!$1:$1048576, $D13, FALSE)), "", HLOOKUP(O$1, m_preprocess!$1:$1048576, $D13, FALSE))</f>
        <v/>
      </c>
      <c r="P13" t="str">
        <f>IF(ISBLANK(HLOOKUP(P$1,m_preprocess!$1:$1048576, $D13, FALSE)), "", HLOOKUP(P$1, m_preprocess!$1:$1048576, $D13, FALSE))</f>
        <v/>
      </c>
      <c r="Q13" t="str">
        <f>IF(ISBLANK(HLOOKUP(Q$1,m_preprocess!$1:$1048576, $D13, FALSE)), "", HLOOKUP(Q$1, m_preprocess!$1:$1048576, $D13, FALSE))</f>
        <v/>
      </c>
      <c r="R13" t="str">
        <f>IF(ISBLANK(HLOOKUP(R$1,m_preprocess!$1:$1048576, $D13, FALSE)), "", HLOOKUP(R$1, m_preprocess!$1:$1048576, $D13, FALSE))</f>
        <v/>
      </c>
      <c r="S13">
        <f>IF(ISBLANK(HLOOKUP(S$1,m_preprocess!$1:$1048576, $D13, FALSE)), "", HLOOKUP(S$1, m_preprocess!$1:$1048576, $D13, FALSE))</f>
        <v>50377418.207681365</v>
      </c>
      <c r="T13" t="str">
        <f>IF(ISBLANK(HLOOKUP(T$1,m_preprocess!$1:$1048576, $D13, FALSE)), "", HLOOKUP(T$1, m_preprocess!$1:$1048576, $D13, FALSE))</f>
        <v/>
      </c>
      <c r="U13" t="str">
        <f>IF(ISBLANK(HLOOKUP(U$1,m_preprocess!$1:$1048576, $D13, FALSE)), "", HLOOKUP(U$1, m_preprocess!$1:$1048576, $D13, FALSE))</f>
        <v/>
      </c>
      <c r="V13" t="str">
        <f>IF(ISBLANK(HLOOKUP(V$1,m_preprocess!$1:$1048576, $D13, FALSE)), "", HLOOKUP(V$1, m_preprocess!$1:$1048576, $D13, FALSE))</f>
        <v/>
      </c>
      <c r="W13" t="str">
        <f>IF(ISBLANK(HLOOKUP(W$1,m_preprocess!$1:$1048576, $D13, FALSE)), "", HLOOKUP(W$1, m_preprocess!$1:$1048576, $D13, FALSE))</f>
        <v/>
      </c>
      <c r="X13" t="str">
        <f>IF(ISBLANK(HLOOKUP(X$1,m_preprocess!$1:$1048576, $D13, FALSE)), "", HLOOKUP(X$1, m_preprocess!$1:$1048576, $D13, FALSE))</f>
        <v/>
      </c>
      <c r="Y13" t="str">
        <f>IF(ISBLANK(HLOOKUP(Y$1,m_preprocess!$1:$1048576, $D13, FALSE)), "", HLOOKUP(Y$1, m_preprocess!$1:$1048576, $D13, FALSE))</f>
        <v/>
      </c>
    </row>
    <row r="14" spans="1:25" x14ac:dyDescent="0.25">
      <c r="A14" s="42">
        <v>34335</v>
      </c>
      <c r="B14">
        <v>1994</v>
      </c>
      <c r="C14">
        <v>1</v>
      </c>
      <c r="D14">
        <v>14</v>
      </c>
      <c r="E14" t="str">
        <f>IF(ISBLANK(HLOOKUP(E$1,m_preprocess!$1:$1048576, $D14, FALSE)), "", HLOOKUP(E$1, m_preprocess!$1:$1048576, $D14, FALSE))</f>
        <v/>
      </c>
      <c r="F14">
        <f>IF(ISBLANK(HLOOKUP(F$1,m_preprocess!$1:$1048576, $D14, FALSE)), "", HLOOKUP(F$1, m_preprocess!$1:$1048576, $D14, FALSE))</f>
        <v>28.35</v>
      </c>
      <c r="G14" t="str">
        <f>IF(ISBLANK(HLOOKUP(G$1,m_preprocess!$1:$1048576, $D14, FALSE)), "", HLOOKUP(G$1, m_preprocess!$1:$1048576, $D14, FALSE))</f>
        <v/>
      </c>
      <c r="H14" t="str">
        <f>IF(ISBLANK(HLOOKUP(H$1,m_preprocess!$1:$1048576, $D14, FALSE)), "", HLOOKUP(H$1, m_preprocess!$1:$1048576, $D14, FALSE))</f>
        <v/>
      </c>
      <c r="I14" t="str">
        <f>IF(ISBLANK(HLOOKUP(I$1,m_preprocess!$1:$1048576, $D14, FALSE)), "", HLOOKUP(I$1, m_preprocess!$1:$1048576, $D14, FALSE))</f>
        <v/>
      </c>
      <c r="J14" t="str">
        <f>IF(ISBLANK(HLOOKUP(J$1,m_preprocess!$1:$1048576, $D14, FALSE)), "", HLOOKUP(J$1, m_preprocess!$1:$1048576, $D14, FALSE))</f>
        <v/>
      </c>
      <c r="K14" t="str">
        <f>IF(ISBLANK(HLOOKUP(K$1,m_preprocess!$1:$1048576, $D14, FALSE)), "", HLOOKUP(K$1, m_preprocess!$1:$1048576, $D14, FALSE))</f>
        <v/>
      </c>
      <c r="L14" t="str">
        <f>IF(ISBLANK(HLOOKUP(L$1,m_preprocess!$1:$1048576, $D14, FALSE)), "", HLOOKUP(L$1, m_preprocess!$1:$1048576, $D14, FALSE))</f>
        <v/>
      </c>
      <c r="M14" t="str">
        <f>IF(ISBLANK(HLOOKUP(M$1,m_preprocess!$1:$1048576, $D14, FALSE)), "", HLOOKUP(M$1, m_preprocess!$1:$1048576, $D14, FALSE))</f>
        <v/>
      </c>
      <c r="N14" t="str">
        <f>IF(ISBLANK(HLOOKUP(N$1,m_preprocess!$1:$1048576, $D14, FALSE)), "", HLOOKUP(N$1, m_preprocess!$1:$1048576, $D14, FALSE))</f>
        <v/>
      </c>
      <c r="O14" t="str">
        <f>IF(ISBLANK(HLOOKUP(O$1,m_preprocess!$1:$1048576, $D14, FALSE)), "", HLOOKUP(O$1, m_preprocess!$1:$1048576, $D14, FALSE))</f>
        <v/>
      </c>
      <c r="P14" t="str">
        <f>IF(ISBLANK(HLOOKUP(P$1,m_preprocess!$1:$1048576, $D14, FALSE)), "", HLOOKUP(P$1, m_preprocess!$1:$1048576, $D14, FALSE))</f>
        <v/>
      </c>
      <c r="Q14" t="str">
        <f>IF(ISBLANK(HLOOKUP(Q$1,m_preprocess!$1:$1048576, $D14, FALSE)), "", HLOOKUP(Q$1, m_preprocess!$1:$1048576, $D14, FALSE))</f>
        <v/>
      </c>
      <c r="R14" t="str">
        <f>IF(ISBLANK(HLOOKUP(R$1,m_preprocess!$1:$1048576, $D14, FALSE)), "", HLOOKUP(R$1, m_preprocess!$1:$1048576, $D14, FALSE))</f>
        <v/>
      </c>
      <c r="S14">
        <f>IF(ISBLANK(HLOOKUP(S$1,m_preprocess!$1:$1048576, $D14, FALSE)), "", HLOOKUP(S$1, m_preprocess!$1:$1048576, $D14, FALSE))</f>
        <v>45249488.536155201</v>
      </c>
      <c r="T14" t="str">
        <f>IF(ISBLANK(HLOOKUP(T$1,m_preprocess!$1:$1048576, $D14, FALSE)), "", HLOOKUP(T$1, m_preprocess!$1:$1048576, $D14, FALSE))</f>
        <v/>
      </c>
      <c r="U14" t="str">
        <f>IF(ISBLANK(HLOOKUP(U$1,m_preprocess!$1:$1048576, $D14, FALSE)), "", HLOOKUP(U$1, m_preprocess!$1:$1048576, $D14, FALSE))</f>
        <v/>
      </c>
      <c r="V14" t="str">
        <f>IF(ISBLANK(HLOOKUP(V$1,m_preprocess!$1:$1048576, $D14, FALSE)), "", HLOOKUP(V$1, m_preprocess!$1:$1048576, $D14, FALSE))</f>
        <v/>
      </c>
      <c r="W14" t="str">
        <f>IF(ISBLANK(HLOOKUP(W$1,m_preprocess!$1:$1048576, $D14, FALSE)), "", HLOOKUP(W$1, m_preprocess!$1:$1048576, $D14, FALSE))</f>
        <v/>
      </c>
      <c r="X14" t="str">
        <f>IF(ISBLANK(HLOOKUP(X$1,m_preprocess!$1:$1048576, $D14, FALSE)), "", HLOOKUP(X$1, m_preprocess!$1:$1048576, $D14, FALSE))</f>
        <v/>
      </c>
      <c r="Y14" t="str">
        <f>IF(ISBLANK(HLOOKUP(Y$1,m_preprocess!$1:$1048576, $D14, FALSE)), "", HLOOKUP(Y$1, m_preprocess!$1:$1048576, $D14, FALSE))</f>
        <v/>
      </c>
    </row>
    <row r="15" spans="1:25" x14ac:dyDescent="0.25">
      <c r="A15" s="42">
        <v>34366</v>
      </c>
      <c r="B15">
        <v>1994</v>
      </c>
      <c r="C15">
        <v>2</v>
      </c>
      <c r="D15">
        <v>15</v>
      </c>
      <c r="E15" t="str">
        <f>IF(ISBLANK(HLOOKUP(E$1,m_preprocess!$1:$1048576, $D15, FALSE)), "", HLOOKUP(E$1, m_preprocess!$1:$1048576, $D15, FALSE))</f>
        <v/>
      </c>
      <c r="F15">
        <f>IF(ISBLANK(HLOOKUP(F$1,m_preprocess!$1:$1048576, $D15, FALSE)), "", HLOOKUP(F$1, m_preprocess!$1:$1048576, $D15, FALSE))</f>
        <v>28.51</v>
      </c>
      <c r="G15" t="str">
        <f>IF(ISBLANK(HLOOKUP(G$1,m_preprocess!$1:$1048576, $D15, FALSE)), "", HLOOKUP(G$1, m_preprocess!$1:$1048576, $D15, FALSE))</f>
        <v/>
      </c>
      <c r="H15" t="str">
        <f>IF(ISBLANK(HLOOKUP(H$1,m_preprocess!$1:$1048576, $D15, FALSE)), "", HLOOKUP(H$1, m_preprocess!$1:$1048576, $D15, FALSE))</f>
        <v/>
      </c>
      <c r="I15" t="str">
        <f>IF(ISBLANK(HLOOKUP(I$1,m_preprocess!$1:$1048576, $D15, FALSE)), "", HLOOKUP(I$1, m_preprocess!$1:$1048576, $D15, FALSE))</f>
        <v/>
      </c>
      <c r="J15" t="str">
        <f>IF(ISBLANK(HLOOKUP(J$1,m_preprocess!$1:$1048576, $D15, FALSE)), "", HLOOKUP(J$1, m_preprocess!$1:$1048576, $D15, FALSE))</f>
        <v/>
      </c>
      <c r="K15" t="str">
        <f>IF(ISBLANK(HLOOKUP(K$1,m_preprocess!$1:$1048576, $D15, FALSE)), "", HLOOKUP(K$1, m_preprocess!$1:$1048576, $D15, FALSE))</f>
        <v/>
      </c>
      <c r="L15" t="str">
        <f>IF(ISBLANK(HLOOKUP(L$1,m_preprocess!$1:$1048576, $D15, FALSE)), "", HLOOKUP(L$1, m_preprocess!$1:$1048576, $D15, FALSE))</f>
        <v/>
      </c>
      <c r="M15" t="str">
        <f>IF(ISBLANK(HLOOKUP(M$1,m_preprocess!$1:$1048576, $D15, FALSE)), "", HLOOKUP(M$1, m_preprocess!$1:$1048576, $D15, FALSE))</f>
        <v/>
      </c>
      <c r="N15" t="str">
        <f>IF(ISBLANK(HLOOKUP(N$1,m_preprocess!$1:$1048576, $D15, FALSE)), "", HLOOKUP(N$1, m_preprocess!$1:$1048576, $D15, FALSE))</f>
        <v/>
      </c>
      <c r="O15" t="str">
        <f>IF(ISBLANK(HLOOKUP(O$1,m_preprocess!$1:$1048576, $D15, FALSE)), "", HLOOKUP(O$1, m_preprocess!$1:$1048576, $D15, FALSE))</f>
        <v/>
      </c>
      <c r="P15" t="str">
        <f>IF(ISBLANK(HLOOKUP(P$1,m_preprocess!$1:$1048576, $D15, FALSE)), "", HLOOKUP(P$1, m_preprocess!$1:$1048576, $D15, FALSE))</f>
        <v/>
      </c>
      <c r="Q15" t="str">
        <f>IF(ISBLANK(HLOOKUP(Q$1,m_preprocess!$1:$1048576, $D15, FALSE)), "", HLOOKUP(Q$1, m_preprocess!$1:$1048576, $D15, FALSE))</f>
        <v/>
      </c>
      <c r="R15" t="str">
        <f>IF(ISBLANK(HLOOKUP(R$1,m_preprocess!$1:$1048576, $D15, FALSE)), "", HLOOKUP(R$1, m_preprocess!$1:$1048576, $D15, FALSE))</f>
        <v/>
      </c>
      <c r="S15">
        <f>IF(ISBLANK(HLOOKUP(S$1,m_preprocess!$1:$1048576, $D15, FALSE)), "", HLOOKUP(S$1, m_preprocess!$1:$1048576, $D15, FALSE))</f>
        <v>45507050.15783935</v>
      </c>
      <c r="T15" t="str">
        <f>IF(ISBLANK(HLOOKUP(T$1,m_preprocess!$1:$1048576, $D15, FALSE)), "", HLOOKUP(T$1, m_preprocess!$1:$1048576, $D15, FALSE))</f>
        <v/>
      </c>
      <c r="U15" t="str">
        <f>IF(ISBLANK(HLOOKUP(U$1,m_preprocess!$1:$1048576, $D15, FALSE)), "", HLOOKUP(U$1, m_preprocess!$1:$1048576, $D15, FALSE))</f>
        <v/>
      </c>
      <c r="V15" t="str">
        <f>IF(ISBLANK(HLOOKUP(V$1,m_preprocess!$1:$1048576, $D15, FALSE)), "", HLOOKUP(V$1, m_preprocess!$1:$1048576, $D15, FALSE))</f>
        <v/>
      </c>
      <c r="W15" t="str">
        <f>IF(ISBLANK(HLOOKUP(W$1,m_preprocess!$1:$1048576, $D15, FALSE)), "", HLOOKUP(W$1, m_preprocess!$1:$1048576, $D15, FALSE))</f>
        <v/>
      </c>
      <c r="X15" t="str">
        <f>IF(ISBLANK(HLOOKUP(X$1,m_preprocess!$1:$1048576, $D15, FALSE)), "", HLOOKUP(X$1, m_preprocess!$1:$1048576, $D15, FALSE))</f>
        <v/>
      </c>
      <c r="Y15" t="str">
        <f>IF(ISBLANK(HLOOKUP(Y$1,m_preprocess!$1:$1048576, $D15, FALSE)), "", HLOOKUP(Y$1, m_preprocess!$1:$1048576, $D15, FALSE))</f>
        <v/>
      </c>
    </row>
    <row r="16" spans="1:25" x14ac:dyDescent="0.25">
      <c r="A16" s="42">
        <v>34394</v>
      </c>
      <c r="B16">
        <v>1994</v>
      </c>
      <c r="C16">
        <v>3</v>
      </c>
      <c r="D16">
        <v>16</v>
      </c>
      <c r="E16" t="str">
        <f>IF(ISBLANK(HLOOKUP(E$1,m_preprocess!$1:$1048576, $D16, FALSE)), "", HLOOKUP(E$1, m_preprocess!$1:$1048576, $D16, FALSE))</f>
        <v/>
      </c>
      <c r="F16">
        <f>IF(ISBLANK(HLOOKUP(F$1,m_preprocess!$1:$1048576, $D16, FALSE)), "", HLOOKUP(F$1, m_preprocess!$1:$1048576, $D16, FALSE))</f>
        <v>28.48</v>
      </c>
      <c r="G16" t="str">
        <f>IF(ISBLANK(HLOOKUP(G$1,m_preprocess!$1:$1048576, $D16, FALSE)), "", HLOOKUP(G$1, m_preprocess!$1:$1048576, $D16, FALSE))</f>
        <v/>
      </c>
      <c r="H16" t="str">
        <f>IF(ISBLANK(HLOOKUP(H$1,m_preprocess!$1:$1048576, $D16, FALSE)), "", HLOOKUP(H$1, m_preprocess!$1:$1048576, $D16, FALSE))</f>
        <v/>
      </c>
      <c r="I16" t="str">
        <f>IF(ISBLANK(HLOOKUP(I$1,m_preprocess!$1:$1048576, $D16, FALSE)), "", HLOOKUP(I$1, m_preprocess!$1:$1048576, $D16, FALSE))</f>
        <v/>
      </c>
      <c r="J16" t="str">
        <f>IF(ISBLANK(HLOOKUP(J$1,m_preprocess!$1:$1048576, $D16, FALSE)), "", HLOOKUP(J$1, m_preprocess!$1:$1048576, $D16, FALSE))</f>
        <v/>
      </c>
      <c r="K16" t="str">
        <f>IF(ISBLANK(HLOOKUP(K$1,m_preprocess!$1:$1048576, $D16, FALSE)), "", HLOOKUP(K$1, m_preprocess!$1:$1048576, $D16, FALSE))</f>
        <v/>
      </c>
      <c r="L16" t="str">
        <f>IF(ISBLANK(HLOOKUP(L$1,m_preprocess!$1:$1048576, $D16, FALSE)), "", HLOOKUP(L$1, m_preprocess!$1:$1048576, $D16, FALSE))</f>
        <v/>
      </c>
      <c r="M16" t="str">
        <f>IF(ISBLANK(HLOOKUP(M$1,m_preprocess!$1:$1048576, $D16, FALSE)), "", HLOOKUP(M$1, m_preprocess!$1:$1048576, $D16, FALSE))</f>
        <v/>
      </c>
      <c r="N16" t="str">
        <f>IF(ISBLANK(HLOOKUP(N$1,m_preprocess!$1:$1048576, $D16, FALSE)), "", HLOOKUP(N$1, m_preprocess!$1:$1048576, $D16, FALSE))</f>
        <v/>
      </c>
      <c r="O16" t="str">
        <f>IF(ISBLANK(HLOOKUP(O$1,m_preprocess!$1:$1048576, $D16, FALSE)), "", HLOOKUP(O$1, m_preprocess!$1:$1048576, $D16, FALSE))</f>
        <v/>
      </c>
      <c r="P16" t="str">
        <f>IF(ISBLANK(HLOOKUP(P$1,m_preprocess!$1:$1048576, $D16, FALSE)), "", HLOOKUP(P$1, m_preprocess!$1:$1048576, $D16, FALSE))</f>
        <v/>
      </c>
      <c r="Q16" t="str">
        <f>IF(ISBLANK(HLOOKUP(Q$1,m_preprocess!$1:$1048576, $D16, FALSE)), "", HLOOKUP(Q$1, m_preprocess!$1:$1048576, $D16, FALSE))</f>
        <v/>
      </c>
      <c r="R16" t="str">
        <f>IF(ISBLANK(HLOOKUP(R$1,m_preprocess!$1:$1048576, $D16, FALSE)), "", HLOOKUP(R$1, m_preprocess!$1:$1048576, $D16, FALSE))</f>
        <v/>
      </c>
      <c r="S16">
        <f>IF(ISBLANK(HLOOKUP(S$1,m_preprocess!$1:$1048576, $D16, FALSE)), "", HLOOKUP(S$1, m_preprocess!$1:$1048576, $D16, FALSE))</f>
        <v>46339501.404494382</v>
      </c>
      <c r="T16" t="str">
        <f>IF(ISBLANK(HLOOKUP(T$1,m_preprocess!$1:$1048576, $D16, FALSE)), "", HLOOKUP(T$1, m_preprocess!$1:$1048576, $D16, FALSE))</f>
        <v/>
      </c>
      <c r="U16" t="str">
        <f>IF(ISBLANK(HLOOKUP(U$1,m_preprocess!$1:$1048576, $D16, FALSE)), "", HLOOKUP(U$1, m_preprocess!$1:$1048576, $D16, FALSE))</f>
        <v/>
      </c>
      <c r="V16" t="str">
        <f>IF(ISBLANK(HLOOKUP(V$1,m_preprocess!$1:$1048576, $D16, FALSE)), "", HLOOKUP(V$1, m_preprocess!$1:$1048576, $D16, FALSE))</f>
        <v/>
      </c>
      <c r="W16" t="str">
        <f>IF(ISBLANK(HLOOKUP(W$1,m_preprocess!$1:$1048576, $D16, FALSE)), "", HLOOKUP(W$1, m_preprocess!$1:$1048576, $D16, FALSE))</f>
        <v/>
      </c>
      <c r="X16" t="str">
        <f>IF(ISBLANK(HLOOKUP(X$1,m_preprocess!$1:$1048576, $D16, FALSE)), "", HLOOKUP(X$1, m_preprocess!$1:$1048576, $D16, FALSE))</f>
        <v/>
      </c>
      <c r="Y16" t="str">
        <f>IF(ISBLANK(HLOOKUP(Y$1,m_preprocess!$1:$1048576, $D16, FALSE)), "", HLOOKUP(Y$1, m_preprocess!$1:$1048576, $D16, FALSE))</f>
        <v/>
      </c>
    </row>
    <row r="17" spans="1:25" x14ac:dyDescent="0.25">
      <c r="A17" s="42">
        <v>34425</v>
      </c>
      <c r="B17">
        <v>1994</v>
      </c>
      <c r="C17">
        <v>4</v>
      </c>
      <c r="D17">
        <v>17</v>
      </c>
      <c r="E17" t="str">
        <f>IF(ISBLANK(HLOOKUP(E$1,m_preprocess!$1:$1048576, $D17, FALSE)), "", HLOOKUP(E$1, m_preprocess!$1:$1048576, $D17, FALSE))</f>
        <v/>
      </c>
      <c r="F17">
        <f>IF(ISBLANK(HLOOKUP(F$1,m_preprocess!$1:$1048576, $D17, FALSE)), "", HLOOKUP(F$1, m_preprocess!$1:$1048576, $D17, FALSE))</f>
        <v>28.62</v>
      </c>
      <c r="G17" t="str">
        <f>IF(ISBLANK(HLOOKUP(G$1,m_preprocess!$1:$1048576, $D17, FALSE)), "", HLOOKUP(G$1, m_preprocess!$1:$1048576, $D17, FALSE))</f>
        <v/>
      </c>
      <c r="H17" t="str">
        <f>IF(ISBLANK(HLOOKUP(H$1,m_preprocess!$1:$1048576, $D17, FALSE)), "", HLOOKUP(H$1, m_preprocess!$1:$1048576, $D17, FALSE))</f>
        <v/>
      </c>
      <c r="I17" t="str">
        <f>IF(ISBLANK(HLOOKUP(I$1,m_preprocess!$1:$1048576, $D17, FALSE)), "", HLOOKUP(I$1, m_preprocess!$1:$1048576, $D17, FALSE))</f>
        <v/>
      </c>
      <c r="J17" t="str">
        <f>IF(ISBLANK(HLOOKUP(J$1,m_preprocess!$1:$1048576, $D17, FALSE)), "", HLOOKUP(J$1, m_preprocess!$1:$1048576, $D17, FALSE))</f>
        <v/>
      </c>
      <c r="K17" t="str">
        <f>IF(ISBLANK(HLOOKUP(K$1,m_preprocess!$1:$1048576, $D17, FALSE)), "", HLOOKUP(K$1, m_preprocess!$1:$1048576, $D17, FALSE))</f>
        <v/>
      </c>
      <c r="L17" t="str">
        <f>IF(ISBLANK(HLOOKUP(L$1,m_preprocess!$1:$1048576, $D17, FALSE)), "", HLOOKUP(L$1, m_preprocess!$1:$1048576, $D17, FALSE))</f>
        <v/>
      </c>
      <c r="M17" t="str">
        <f>IF(ISBLANK(HLOOKUP(M$1,m_preprocess!$1:$1048576, $D17, FALSE)), "", HLOOKUP(M$1, m_preprocess!$1:$1048576, $D17, FALSE))</f>
        <v/>
      </c>
      <c r="N17" t="str">
        <f>IF(ISBLANK(HLOOKUP(N$1,m_preprocess!$1:$1048576, $D17, FALSE)), "", HLOOKUP(N$1, m_preprocess!$1:$1048576, $D17, FALSE))</f>
        <v/>
      </c>
      <c r="O17" t="str">
        <f>IF(ISBLANK(HLOOKUP(O$1,m_preprocess!$1:$1048576, $D17, FALSE)), "", HLOOKUP(O$1, m_preprocess!$1:$1048576, $D17, FALSE))</f>
        <v/>
      </c>
      <c r="P17" t="str">
        <f>IF(ISBLANK(HLOOKUP(P$1,m_preprocess!$1:$1048576, $D17, FALSE)), "", HLOOKUP(P$1, m_preprocess!$1:$1048576, $D17, FALSE))</f>
        <v/>
      </c>
      <c r="Q17" t="str">
        <f>IF(ISBLANK(HLOOKUP(Q$1,m_preprocess!$1:$1048576, $D17, FALSE)), "", HLOOKUP(Q$1, m_preprocess!$1:$1048576, $D17, FALSE))</f>
        <v/>
      </c>
      <c r="R17" t="str">
        <f>IF(ISBLANK(HLOOKUP(R$1,m_preprocess!$1:$1048576, $D17, FALSE)), "", HLOOKUP(R$1, m_preprocess!$1:$1048576, $D17, FALSE))</f>
        <v/>
      </c>
      <c r="S17">
        <f>IF(ISBLANK(HLOOKUP(S$1,m_preprocess!$1:$1048576, $D17, FALSE)), "", HLOOKUP(S$1, m_preprocess!$1:$1048576, $D17, FALSE))</f>
        <v>46385709.294199862</v>
      </c>
      <c r="T17" t="str">
        <f>IF(ISBLANK(HLOOKUP(T$1,m_preprocess!$1:$1048576, $D17, FALSE)), "", HLOOKUP(T$1, m_preprocess!$1:$1048576, $D17, FALSE))</f>
        <v/>
      </c>
      <c r="U17" t="str">
        <f>IF(ISBLANK(HLOOKUP(U$1,m_preprocess!$1:$1048576, $D17, FALSE)), "", HLOOKUP(U$1, m_preprocess!$1:$1048576, $D17, FALSE))</f>
        <v/>
      </c>
      <c r="V17" t="str">
        <f>IF(ISBLANK(HLOOKUP(V$1,m_preprocess!$1:$1048576, $D17, FALSE)), "", HLOOKUP(V$1, m_preprocess!$1:$1048576, $D17, FALSE))</f>
        <v/>
      </c>
      <c r="W17" t="str">
        <f>IF(ISBLANK(HLOOKUP(W$1,m_preprocess!$1:$1048576, $D17, FALSE)), "", HLOOKUP(W$1, m_preprocess!$1:$1048576, $D17, FALSE))</f>
        <v/>
      </c>
      <c r="X17" t="str">
        <f>IF(ISBLANK(HLOOKUP(X$1,m_preprocess!$1:$1048576, $D17, FALSE)), "", HLOOKUP(X$1, m_preprocess!$1:$1048576, $D17, FALSE))</f>
        <v/>
      </c>
      <c r="Y17" t="str">
        <f>IF(ISBLANK(HLOOKUP(Y$1,m_preprocess!$1:$1048576, $D17, FALSE)), "", HLOOKUP(Y$1, m_preprocess!$1:$1048576, $D17, FALSE))</f>
        <v/>
      </c>
    </row>
    <row r="18" spans="1:25" x14ac:dyDescent="0.25">
      <c r="A18" s="42">
        <v>34455</v>
      </c>
      <c r="B18">
        <v>1994</v>
      </c>
      <c r="C18">
        <v>5</v>
      </c>
      <c r="D18">
        <v>18</v>
      </c>
      <c r="E18" t="str">
        <f>IF(ISBLANK(HLOOKUP(E$1,m_preprocess!$1:$1048576, $D18, FALSE)), "", HLOOKUP(E$1, m_preprocess!$1:$1048576, $D18, FALSE))</f>
        <v/>
      </c>
      <c r="F18">
        <f>IF(ISBLANK(HLOOKUP(F$1,m_preprocess!$1:$1048576, $D18, FALSE)), "", HLOOKUP(F$1, m_preprocess!$1:$1048576, $D18, FALSE))</f>
        <v>28.8</v>
      </c>
      <c r="G18" t="str">
        <f>IF(ISBLANK(HLOOKUP(G$1,m_preprocess!$1:$1048576, $D18, FALSE)), "", HLOOKUP(G$1, m_preprocess!$1:$1048576, $D18, FALSE))</f>
        <v/>
      </c>
      <c r="H18" t="str">
        <f>IF(ISBLANK(HLOOKUP(H$1,m_preprocess!$1:$1048576, $D18, FALSE)), "", HLOOKUP(H$1, m_preprocess!$1:$1048576, $D18, FALSE))</f>
        <v/>
      </c>
      <c r="I18" t="str">
        <f>IF(ISBLANK(HLOOKUP(I$1,m_preprocess!$1:$1048576, $D18, FALSE)), "", HLOOKUP(I$1, m_preprocess!$1:$1048576, $D18, FALSE))</f>
        <v/>
      </c>
      <c r="J18" t="str">
        <f>IF(ISBLANK(HLOOKUP(J$1,m_preprocess!$1:$1048576, $D18, FALSE)), "", HLOOKUP(J$1, m_preprocess!$1:$1048576, $D18, FALSE))</f>
        <v/>
      </c>
      <c r="K18" t="str">
        <f>IF(ISBLANK(HLOOKUP(K$1,m_preprocess!$1:$1048576, $D18, FALSE)), "", HLOOKUP(K$1, m_preprocess!$1:$1048576, $D18, FALSE))</f>
        <v/>
      </c>
      <c r="L18" t="str">
        <f>IF(ISBLANK(HLOOKUP(L$1,m_preprocess!$1:$1048576, $D18, FALSE)), "", HLOOKUP(L$1, m_preprocess!$1:$1048576, $D18, FALSE))</f>
        <v/>
      </c>
      <c r="M18" t="str">
        <f>IF(ISBLANK(HLOOKUP(M$1,m_preprocess!$1:$1048576, $D18, FALSE)), "", HLOOKUP(M$1, m_preprocess!$1:$1048576, $D18, FALSE))</f>
        <v/>
      </c>
      <c r="N18" t="str">
        <f>IF(ISBLANK(HLOOKUP(N$1,m_preprocess!$1:$1048576, $D18, FALSE)), "", HLOOKUP(N$1, m_preprocess!$1:$1048576, $D18, FALSE))</f>
        <v/>
      </c>
      <c r="O18" t="str">
        <f>IF(ISBLANK(HLOOKUP(O$1,m_preprocess!$1:$1048576, $D18, FALSE)), "", HLOOKUP(O$1, m_preprocess!$1:$1048576, $D18, FALSE))</f>
        <v/>
      </c>
      <c r="P18" t="str">
        <f>IF(ISBLANK(HLOOKUP(P$1,m_preprocess!$1:$1048576, $D18, FALSE)), "", HLOOKUP(P$1, m_preprocess!$1:$1048576, $D18, FALSE))</f>
        <v/>
      </c>
      <c r="Q18" t="str">
        <f>IF(ISBLANK(HLOOKUP(Q$1,m_preprocess!$1:$1048576, $D18, FALSE)), "", HLOOKUP(Q$1, m_preprocess!$1:$1048576, $D18, FALSE))</f>
        <v/>
      </c>
      <c r="R18" t="str">
        <f>IF(ISBLANK(HLOOKUP(R$1,m_preprocess!$1:$1048576, $D18, FALSE)), "", HLOOKUP(R$1, m_preprocess!$1:$1048576, $D18, FALSE))</f>
        <v/>
      </c>
      <c r="S18">
        <f>IF(ISBLANK(HLOOKUP(S$1,m_preprocess!$1:$1048576, $D18, FALSE)), "", HLOOKUP(S$1, m_preprocess!$1:$1048576, $D18, FALSE))</f>
        <v>47389756.94444444</v>
      </c>
      <c r="T18" t="str">
        <f>IF(ISBLANK(HLOOKUP(T$1,m_preprocess!$1:$1048576, $D18, FALSE)), "", HLOOKUP(T$1, m_preprocess!$1:$1048576, $D18, FALSE))</f>
        <v/>
      </c>
      <c r="U18" t="str">
        <f>IF(ISBLANK(HLOOKUP(U$1,m_preprocess!$1:$1048576, $D18, FALSE)), "", HLOOKUP(U$1, m_preprocess!$1:$1048576, $D18, FALSE))</f>
        <v/>
      </c>
      <c r="V18" t="str">
        <f>IF(ISBLANK(HLOOKUP(V$1,m_preprocess!$1:$1048576, $D18, FALSE)), "", HLOOKUP(V$1, m_preprocess!$1:$1048576, $D18, FALSE))</f>
        <v/>
      </c>
      <c r="W18" t="str">
        <f>IF(ISBLANK(HLOOKUP(W$1,m_preprocess!$1:$1048576, $D18, FALSE)), "", HLOOKUP(W$1, m_preprocess!$1:$1048576, $D18, FALSE))</f>
        <v/>
      </c>
      <c r="X18" t="str">
        <f>IF(ISBLANK(HLOOKUP(X$1,m_preprocess!$1:$1048576, $D18, FALSE)), "", HLOOKUP(X$1, m_preprocess!$1:$1048576, $D18, FALSE))</f>
        <v/>
      </c>
      <c r="Y18" t="str">
        <f>IF(ISBLANK(HLOOKUP(Y$1,m_preprocess!$1:$1048576, $D18, FALSE)), "", HLOOKUP(Y$1, m_preprocess!$1:$1048576, $D18, FALSE))</f>
        <v/>
      </c>
    </row>
    <row r="19" spans="1:25" x14ac:dyDescent="0.25">
      <c r="A19" s="42">
        <v>34486</v>
      </c>
      <c r="B19">
        <v>1994</v>
      </c>
      <c r="C19">
        <v>6</v>
      </c>
      <c r="D19">
        <v>19</v>
      </c>
      <c r="E19" t="str">
        <f>IF(ISBLANK(HLOOKUP(E$1,m_preprocess!$1:$1048576, $D19, FALSE)), "", HLOOKUP(E$1, m_preprocess!$1:$1048576, $D19, FALSE))</f>
        <v/>
      </c>
      <c r="F19">
        <f>IF(ISBLANK(HLOOKUP(F$1,m_preprocess!$1:$1048576, $D19, FALSE)), "", HLOOKUP(F$1, m_preprocess!$1:$1048576, $D19, FALSE))</f>
        <v>28.94</v>
      </c>
      <c r="G19" t="str">
        <f>IF(ISBLANK(HLOOKUP(G$1,m_preprocess!$1:$1048576, $D19, FALSE)), "", HLOOKUP(G$1, m_preprocess!$1:$1048576, $D19, FALSE))</f>
        <v/>
      </c>
      <c r="H19" t="str">
        <f>IF(ISBLANK(HLOOKUP(H$1,m_preprocess!$1:$1048576, $D19, FALSE)), "", HLOOKUP(H$1, m_preprocess!$1:$1048576, $D19, FALSE))</f>
        <v/>
      </c>
      <c r="I19" t="str">
        <f>IF(ISBLANK(HLOOKUP(I$1,m_preprocess!$1:$1048576, $D19, FALSE)), "", HLOOKUP(I$1, m_preprocess!$1:$1048576, $D19, FALSE))</f>
        <v/>
      </c>
      <c r="J19" t="str">
        <f>IF(ISBLANK(HLOOKUP(J$1,m_preprocess!$1:$1048576, $D19, FALSE)), "", HLOOKUP(J$1, m_preprocess!$1:$1048576, $D19, FALSE))</f>
        <v/>
      </c>
      <c r="K19" t="str">
        <f>IF(ISBLANK(HLOOKUP(K$1,m_preprocess!$1:$1048576, $D19, FALSE)), "", HLOOKUP(K$1, m_preprocess!$1:$1048576, $D19, FALSE))</f>
        <v/>
      </c>
      <c r="L19" t="str">
        <f>IF(ISBLANK(HLOOKUP(L$1,m_preprocess!$1:$1048576, $D19, FALSE)), "", HLOOKUP(L$1, m_preprocess!$1:$1048576, $D19, FALSE))</f>
        <v/>
      </c>
      <c r="M19" t="str">
        <f>IF(ISBLANK(HLOOKUP(M$1,m_preprocess!$1:$1048576, $D19, FALSE)), "", HLOOKUP(M$1, m_preprocess!$1:$1048576, $D19, FALSE))</f>
        <v/>
      </c>
      <c r="N19" t="str">
        <f>IF(ISBLANK(HLOOKUP(N$1,m_preprocess!$1:$1048576, $D19, FALSE)), "", HLOOKUP(N$1, m_preprocess!$1:$1048576, $D19, FALSE))</f>
        <v/>
      </c>
      <c r="O19" t="str">
        <f>IF(ISBLANK(HLOOKUP(O$1,m_preprocess!$1:$1048576, $D19, FALSE)), "", HLOOKUP(O$1, m_preprocess!$1:$1048576, $D19, FALSE))</f>
        <v/>
      </c>
      <c r="P19" t="str">
        <f>IF(ISBLANK(HLOOKUP(P$1,m_preprocess!$1:$1048576, $D19, FALSE)), "", HLOOKUP(P$1, m_preprocess!$1:$1048576, $D19, FALSE))</f>
        <v/>
      </c>
      <c r="Q19" t="str">
        <f>IF(ISBLANK(HLOOKUP(Q$1,m_preprocess!$1:$1048576, $D19, FALSE)), "", HLOOKUP(Q$1, m_preprocess!$1:$1048576, $D19, FALSE))</f>
        <v/>
      </c>
      <c r="R19" t="str">
        <f>IF(ISBLANK(HLOOKUP(R$1,m_preprocess!$1:$1048576, $D19, FALSE)), "", HLOOKUP(R$1, m_preprocess!$1:$1048576, $D19, FALSE))</f>
        <v/>
      </c>
      <c r="S19">
        <f>IF(ISBLANK(HLOOKUP(S$1,m_preprocess!$1:$1048576, $D19, FALSE)), "", HLOOKUP(S$1, m_preprocess!$1:$1048576, $D19, FALSE))</f>
        <v>48461161.022805803</v>
      </c>
      <c r="T19" t="str">
        <f>IF(ISBLANK(HLOOKUP(T$1,m_preprocess!$1:$1048576, $D19, FALSE)), "", HLOOKUP(T$1, m_preprocess!$1:$1048576, $D19, FALSE))</f>
        <v/>
      </c>
      <c r="U19" t="str">
        <f>IF(ISBLANK(HLOOKUP(U$1,m_preprocess!$1:$1048576, $D19, FALSE)), "", HLOOKUP(U$1, m_preprocess!$1:$1048576, $D19, FALSE))</f>
        <v/>
      </c>
      <c r="V19" t="str">
        <f>IF(ISBLANK(HLOOKUP(V$1,m_preprocess!$1:$1048576, $D19, FALSE)), "", HLOOKUP(V$1, m_preprocess!$1:$1048576, $D19, FALSE))</f>
        <v/>
      </c>
      <c r="W19" t="str">
        <f>IF(ISBLANK(HLOOKUP(W$1,m_preprocess!$1:$1048576, $D19, FALSE)), "", HLOOKUP(W$1, m_preprocess!$1:$1048576, $D19, FALSE))</f>
        <v/>
      </c>
      <c r="X19" t="str">
        <f>IF(ISBLANK(HLOOKUP(X$1,m_preprocess!$1:$1048576, $D19, FALSE)), "", HLOOKUP(X$1, m_preprocess!$1:$1048576, $D19, FALSE))</f>
        <v/>
      </c>
      <c r="Y19" t="str">
        <f>IF(ISBLANK(HLOOKUP(Y$1,m_preprocess!$1:$1048576, $D19, FALSE)), "", HLOOKUP(Y$1, m_preprocess!$1:$1048576, $D19, FALSE))</f>
        <v/>
      </c>
    </row>
    <row r="20" spans="1:25" x14ac:dyDescent="0.25">
      <c r="A20" s="42">
        <v>34516</v>
      </c>
      <c r="B20">
        <v>1994</v>
      </c>
      <c r="C20">
        <v>7</v>
      </c>
      <c r="D20">
        <v>20</v>
      </c>
      <c r="E20" t="str">
        <f>IF(ISBLANK(HLOOKUP(E$1,m_preprocess!$1:$1048576, $D20, FALSE)), "", HLOOKUP(E$1, m_preprocess!$1:$1048576, $D20, FALSE))</f>
        <v/>
      </c>
      <c r="F20">
        <f>IF(ISBLANK(HLOOKUP(F$1,m_preprocess!$1:$1048576, $D20, FALSE)), "", HLOOKUP(F$1, m_preprocess!$1:$1048576, $D20, FALSE))</f>
        <v>29.21</v>
      </c>
      <c r="G20" t="str">
        <f>IF(ISBLANK(HLOOKUP(G$1,m_preprocess!$1:$1048576, $D20, FALSE)), "", HLOOKUP(G$1, m_preprocess!$1:$1048576, $D20, FALSE))</f>
        <v/>
      </c>
      <c r="H20" t="str">
        <f>IF(ISBLANK(HLOOKUP(H$1,m_preprocess!$1:$1048576, $D20, FALSE)), "", HLOOKUP(H$1, m_preprocess!$1:$1048576, $D20, FALSE))</f>
        <v/>
      </c>
      <c r="I20" t="str">
        <f>IF(ISBLANK(HLOOKUP(I$1,m_preprocess!$1:$1048576, $D20, FALSE)), "", HLOOKUP(I$1, m_preprocess!$1:$1048576, $D20, FALSE))</f>
        <v/>
      </c>
      <c r="J20" t="str">
        <f>IF(ISBLANK(HLOOKUP(J$1,m_preprocess!$1:$1048576, $D20, FALSE)), "", HLOOKUP(J$1, m_preprocess!$1:$1048576, $D20, FALSE))</f>
        <v/>
      </c>
      <c r="K20" t="str">
        <f>IF(ISBLANK(HLOOKUP(K$1,m_preprocess!$1:$1048576, $D20, FALSE)), "", HLOOKUP(K$1, m_preprocess!$1:$1048576, $D20, FALSE))</f>
        <v/>
      </c>
      <c r="L20" t="str">
        <f>IF(ISBLANK(HLOOKUP(L$1,m_preprocess!$1:$1048576, $D20, FALSE)), "", HLOOKUP(L$1, m_preprocess!$1:$1048576, $D20, FALSE))</f>
        <v/>
      </c>
      <c r="M20" t="str">
        <f>IF(ISBLANK(HLOOKUP(M$1,m_preprocess!$1:$1048576, $D20, FALSE)), "", HLOOKUP(M$1, m_preprocess!$1:$1048576, $D20, FALSE))</f>
        <v/>
      </c>
      <c r="N20" t="str">
        <f>IF(ISBLANK(HLOOKUP(N$1,m_preprocess!$1:$1048576, $D20, FALSE)), "", HLOOKUP(N$1, m_preprocess!$1:$1048576, $D20, FALSE))</f>
        <v/>
      </c>
      <c r="O20" t="str">
        <f>IF(ISBLANK(HLOOKUP(O$1,m_preprocess!$1:$1048576, $D20, FALSE)), "", HLOOKUP(O$1, m_preprocess!$1:$1048576, $D20, FALSE))</f>
        <v/>
      </c>
      <c r="P20" t="str">
        <f>IF(ISBLANK(HLOOKUP(P$1,m_preprocess!$1:$1048576, $D20, FALSE)), "", HLOOKUP(P$1, m_preprocess!$1:$1048576, $D20, FALSE))</f>
        <v/>
      </c>
      <c r="Q20" t="str">
        <f>IF(ISBLANK(HLOOKUP(Q$1,m_preprocess!$1:$1048576, $D20, FALSE)), "", HLOOKUP(Q$1, m_preprocess!$1:$1048576, $D20, FALSE))</f>
        <v/>
      </c>
      <c r="R20" t="str">
        <f>IF(ISBLANK(HLOOKUP(R$1,m_preprocess!$1:$1048576, $D20, FALSE)), "", HLOOKUP(R$1, m_preprocess!$1:$1048576, $D20, FALSE))</f>
        <v/>
      </c>
      <c r="S20">
        <f>IF(ISBLANK(HLOOKUP(S$1,m_preprocess!$1:$1048576, $D20, FALSE)), "", HLOOKUP(S$1, m_preprocess!$1:$1048576, $D20, FALSE))</f>
        <v>53214892.160219103</v>
      </c>
      <c r="T20" t="str">
        <f>IF(ISBLANK(HLOOKUP(T$1,m_preprocess!$1:$1048576, $D20, FALSE)), "", HLOOKUP(T$1, m_preprocess!$1:$1048576, $D20, FALSE))</f>
        <v/>
      </c>
      <c r="U20" t="str">
        <f>IF(ISBLANK(HLOOKUP(U$1,m_preprocess!$1:$1048576, $D20, FALSE)), "", HLOOKUP(U$1, m_preprocess!$1:$1048576, $D20, FALSE))</f>
        <v/>
      </c>
      <c r="V20" t="str">
        <f>IF(ISBLANK(HLOOKUP(V$1,m_preprocess!$1:$1048576, $D20, FALSE)), "", HLOOKUP(V$1, m_preprocess!$1:$1048576, $D20, FALSE))</f>
        <v/>
      </c>
      <c r="W20" t="str">
        <f>IF(ISBLANK(HLOOKUP(W$1,m_preprocess!$1:$1048576, $D20, FALSE)), "", HLOOKUP(W$1, m_preprocess!$1:$1048576, $D20, FALSE))</f>
        <v/>
      </c>
      <c r="X20" t="str">
        <f>IF(ISBLANK(HLOOKUP(X$1,m_preprocess!$1:$1048576, $D20, FALSE)), "", HLOOKUP(X$1, m_preprocess!$1:$1048576, $D20, FALSE))</f>
        <v/>
      </c>
      <c r="Y20" t="str">
        <f>IF(ISBLANK(HLOOKUP(Y$1,m_preprocess!$1:$1048576, $D20, FALSE)), "", HLOOKUP(Y$1, m_preprocess!$1:$1048576, $D20, FALSE))</f>
        <v/>
      </c>
    </row>
    <row r="21" spans="1:25" x14ac:dyDescent="0.25">
      <c r="A21" s="42">
        <v>34547</v>
      </c>
      <c r="B21">
        <v>1994</v>
      </c>
      <c r="C21">
        <v>8</v>
      </c>
      <c r="D21">
        <v>21</v>
      </c>
      <c r="E21" t="str">
        <f>IF(ISBLANK(HLOOKUP(E$1,m_preprocess!$1:$1048576, $D21, FALSE)), "", HLOOKUP(E$1, m_preprocess!$1:$1048576, $D21, FALSE))</f>
        <v/>
      </c>
      <c r="F21">
        <f>IF(ISBLANK(HLOOKUP(F$1,m_preprocess!$1:$1048576, $D21, FALSE)), "", HLOOKUP(F$1, m_preprocess!$1:$1048576, $D21, FALSE))</f>
        <v>29.57</v>
      </c>
      <c r="G21" t="str">
        <f>IF(ISBLANK(HLOOKUP(G$1,m_preprocess!$1:$1048576, $D21, FALSE)), "", HLOOKUP(G$1, m_preprocess!$1:$1048576, $D21, FALSE))</f>
        <v/>
      </c>
      <c r="H21" t="str">
        <f>IF(ISBLANK(HLOOKUP(H$1,m_preprocess!$1:$1048576, $D21, FALSE)), "", HLOOKUP(H$1, m_preprocess!$1:$1048576, $D21, FALSE))</f>
        <v/>
      </c>
      <c r="I21" t="str">
        <f>IF(ISBLANK(HLOOKUP(I$1,m_preprocess!$1:$1048576, $D21, FALSE)), "", HLOOKUP(I$1, m_preprocess!$1:$1048576, $D21, FALSE))</f>
        <v/>
      </c>
      <c r="J21" t="str">
        <f>IF(ISBLANK(HLOOKUP(J$1,m_preprocess!$1:$1048576, $D21, FALSE)), "", HLOOKUP(J$1, m_preprocess!$1:$1048576, $D21, FALSE))</f>
        <v/>
      </c>
      <c r="K21" t="str">
        <f>IF(ISBLANK(HLOOKUP(K$1,m_preprocess!$1:$1048576, $D21, FALSE)), "", HLOOKUP(K$1, m_preprocess!$1:$1048576, $D21, FALSE))</f>
        <v/>
      </c>
      <c r="L21" t="str">
        <f>IF(ISBLANK(HLOOKUP(L$1,m_preprocess!$1:$1048576, $D21, FALSE)), "", HLOOKUP(L$1, m_preprocess!$1:$1048576, $D21, FALSE))</f>
        <v/>
      </c>
      <c r="M21" t="str">
        <f>IF(ISBLANK(HLOOKUP(M$1,m_preprocess!$1:$1048576, $D21, FALSE)), "", HLOOKUP(M$1, m_preprocess!$1:$1048576, $D21, FALSE))</f>
        <v/>
      </c>
      <c r="N21" t="str">
        <f>IF(ISBLANK(HLOOKUP(N$1,m_preprocess!$1:$1048576, $D21, FALSE)), "", HLOOKUP(N$1, m_preprocess!$1:$1048576, $D21, FALSE))</f>
        <v/>
      </c>
      <c r="O21" t="str">
        <f>IF(ISBLANK(HLOOKUP(O$1,m_preprocess!$1:$1048576, $D21, FALSE)), "", HLOOKUP(O$1, m_preprocess!$1:$1048576, $D21, FALSE))</f>
        <v/>
      </c>
      <c r="P21" t="str">
        <f>IF(ISBLANK(HLOOKUP(P$1,m_preprocess!$1:$1048576, $D21, FALSE)), "", HLOOKUP(P$1, m_preprocess!$1:$1048576, $D21, FALSE))</f>
        <v/>
      </c>
      <c r="Q21" t="str">
        <f>IF(ISBLANK(HLOOKUP(Q$1,m_preprocess!$1:$1048576, $D21, FALSE)), "", HLOOKUP(Q$1, m_preprocess!$1:$1048576, $D21, FALSE))</f>
        <v/>
      </c>
      <c r="R21" t="str">
        <f>IF(ISBLANK(HLOOKUP(R$1,m_preprocess!$1:$1048576, $D21, FALSE)), "", HLOOKUP(R$1, m_preprocess!$1:$1048576, $D21, FALSE))</f>
        <v/>
      </c>
      <c r="S21">
        <f>IF(ISBLANK(HLOOKUP(S$1,m_preprocess!$1:$1048576, $D21, FALSE)), "", HLOOKUP(S$1, m_preprocess!$1:$1048576, $D21, FALSE))</f>
        <v>52346702.739262767</v>
      </c>
      <c r="T21" t="str">
        <f>IF(ISBLANK(HLOOKUP(T$1,m_preprocess!$1:$1048576, $D21, FALSE)), "", HLOOKUP(T$1, m_preprocess!$1:$1048576, $D21, FALSE))</f>
        <v/>
      </c>
      <c r="U21" t="str">
        <f>IF(ISBLANK(HLOOKUP(U$1,m_preprocess!$1:$1048576, $D21, FALSE)), "", HLOOKUP(U$1, m_preprocess!$1:$1048576, $D21, FALSE))</f>
        <v/>
      </c>
      <c r="V21" t="str">
        <f>IF(ISBLANK(HLOOKUP(V$1,m_preprocess!$1:$1048576, $D21, FALSE)), "", HLOOKUP(V$1, m_preprocess!$1:$1048576, $D21, FALSE))</f>
        <v/>
      </c>
      <c r="W21" t="str">
        <f>IF(ISBLANK(HLOOKUP(W$1,m_preprocess!$1:$1048576, $D21, FALSE)), "", HLOOKUP(W$1, m_preprocess!$1:$1048576, $D21, FALSE))</f>
        <v/>
      </c>
      <c r="X21" t="str">
        <f>IF(ISBLANK(HLOOKUP(X$1,m_preprocess!$1:$1048576, $D21, FALSE)), "", HLOOKUP(X$1, m_preprocess!$1:$1048576, $D21, FALSE))</f>
        <v/>
      </c>
      <c r="Y21" t="str">
        <f>IF(ISBLANK(HLOOKUP(Y$1,m_preprocess!$1:$1048576, $D21, FALSE)), "", HLOOKUP(Y$1, m_preprocess!$1:$1048576, $D21, FALSE))</f>
        <v/>
      </c>
    </row>
    <row r="22" spans="1:25" x14ac:dyDescent="0.25">
      <c r="A22" s="42">
        <v>34578</v>
      </c>
      <c r="B22">
        <v>1994</v>
      </c>
      <c r="C22">
        <v>9</v>
      </c>
      <c r="D22">
        <v>22</v>
      </c>
      <c r="E22" t="str">
        <f>IF(ISBLANK(HLOOKUP(E$1,m_preprocess!$1:$1048576, $D22, FALSE)), "", HLOOKUP(E$1, m_preprocess!$1:$1048576, $D22, FALSE))</f>
        <v/>
      </c>
      <c r="F22">
        <f>IF(ISBLANK(HLOOKUP(F$1,m_preprocess!$1:$1048576, $D22, FALSE)), "", HLOOKUP(F$1, m_preprocess!$1:$1048576, $D22, FALSE))</f>
        <v>29.75</v>
      </c>
      <c r="G22" t="str">
        <f>IF(ISBLANK(HLOOKUP(G$1,m_preprocess!$1:$1048576, $D22, FALSE)), "", HLOOKUP(G$1, m_preprocess!$1:$1048576, $D22, FALSE))</f>
        <v/>
      </c>
      <c r="H22" t="str">
        <f>IF(ISBLANK(HLOOKUP(H$1,m_preprocess!$1:$1048576, $D22, FALSE)), "", HLOOKUP(H$1, m_preprocess!$1:$1048576, $D22, FALSE))</f>
        <v/>
      </c>
      <c r="I22" t="str">
        <f>IF(ISBLANK(HLOOKUP(I$1,m_preprocess!$1:$1048576, $D22, FALSE)), "", HLOOKUP(I$1, m_preprocess!$1:$1048576, $D22, FALSE))</f>
        <v/>
      </c>
      <c r="J22" t="str">
        <f>IF(ISBLANK(HLOOKUP(J$1,m_preprocess!$1:$1048576, $D22, FALSE)), "", HLOOKUP(J$1, m_preprocess!$1:$1048576, $D22, FALSE))</f>
        <v/>
      </c>
      <c r="K22" t="str">
        <f>IF(ISBLANK(HLOOKUP(K$1,m_preprocess!$1:$1048576, $D22, FALSE)), "", HLOOKUP(K$1, m_preprocess!$1:$1048576, $D22, FALSE))</f>
        <v/>
      </c>
      <c r="L22" t="str">
        <f>IF(ISBLANK(HLOOKUP(L$1,m_preprocess!$1:$1048576, $D22, FALSE)), "", HLOOKUP(L$1, m_preprocess!$1:$1048576, $D22, FALSE))</f>
        <v/>
      </c>
      <c r="M22" t="str">
        <f>IF(ISBLANK(HLOOKUP(M$1,m_preprocess!$1:$1048576, $D22, FALSE)), "", HLOOKUP(M$1, m_preprocess!$1:$1048576, $D22, FALSE))</f>
        <v/>
      </c>
      <c r="N22" t="str">
        <f>IF(ISBLANK(HLOOKUP(N$1,m_preprocess!$1:$1048576, $D22, FALSE)), "", HLOOKUP(N$1, m_preprocess!$1:$1048576, $D22, FALSE))</f>
        <v/>
      </c>
      <c r="O22" t="str">
        <f>IF(ISBLANK(HLOOKUP(O$1,m_preprocess!$1:$1048576, $D22, FALSE)), "", HLOOKUP(O$1, m_preprocess!$1:$1048576, $D22, FALSE))</f>
        <v/>
      </c>
      <c r="P22" t="str">
        <f>IF(ISBLANK(HLOOKUP(P$1,m_preprocess!$1:$1048576, $D22, FALSE)), "", HLOOKUP(P$1, m_preprocess!$1:$1048576, $D22, FALSE))</f>
        <v/>
      </c>
      <c r="Q22" t="str">
        <f>IF(ISBLANK(HLOOKUP(Q$1,m_preprocess!$1:$1048576, $D22, FALSE)), "", HLOOKUP(Q$1, m_preprocess!$1:$1048576, $D22, FALSE))</f>
        <v/>
      </c>
      <c r="R22" t="str">
        <f>IF(ISBLANK(HLOOKUP(R$1,m_preprocess!$1:$1048576, $D22, FALSE)), "", HLOOKUP(R$1, m_preprocess!$1:$1048576, $D22, FALSE))</f>
        <v/>
      </c>
      <c r="S22">
        <f>IF(ISBLANK(HLOOKUP(S$1,m_preprocess!$1:$1048576, $D22, FALSE)), "", HLOOKUP(S$1, m_preprocess!$1:$1048576, $D22, FALSE))</f>
        <v>53803731.092436977</v>
      </c>
      <c r="T22" t="str">
        <f>IF(ISBLANK(HLOOKUP(T$1,m_preprocess!$1:$1048576, $D22, FALSE)), "", HLOOKUP(T$1, m_preprocess!$1:$1048576, $D22, FALSE))</f>
        <v/>
      </c>
      <c r="U22" t="str">
        <f>IF(ISBLANK(HLOOKUP(U$1,m_preprocess!$1:$1048576, $D22, FALSE)), "", HLOOKUP(U$1, m_preprocess!$1:$1048576, $D22, FALSE))</f>
        <v/>
      </c>
      <c r="V22" t="str">
        <f>IF(ISBLANK(HLOOKUP(V$1,m_preprocess!$1:$1048576, $D22, FALSE)), "", HLOOKUP(V$1, m_preprocess!$1:$1048576, $D22, FALSE))</f>
        <v/>
      </c>
      <c r="W22" t="str">
        <f>IF(ISBLANK(HLOOKUP(W$1,m_preprocess!$1:$1048576, $D22, FALSE)), "", HLOOKUP(W$1, m_preprocess!$1:$1048576, $D22, FALSE))</f>
        <v/>
      </c>
      <c r="X22" t="str">
        <f>IF(ISBLANK(HLOOKUP(X$1,m_preprocess!$1:$1048576, $D22, FALSE)), "", HLOOKUP(X$1, m_preprocess!$1:$1048576, $D22, FALSE))</f>
        <v/>
      </c>
      <c r="Y22" t="str">
        <f>IF(ISBLANK(HLOOKUP(Y$1,m_preprocess!$1:$1048576, $D22, FALSE)), "", HLOOKUP(Y$1, m_preprocess!$1:$1048576, $D22, FALSE))</f>
        <v/>
      </c>
    </row>
    <row r="23" spans="1:25" x14ac:dyDescent="0.25">
      <c r="A23" s="42">
        <v>34608</v>
      </c>
      <c r="B23">
        <v>1994</v>
      </c>
      <c r="C23">
        <v>10</v>
      </c>
      <c r="D23">
        <v>23</v>
      </c>
      <c r="E23" t="str">
        <f>IF(ISBLANK(HLOOKUP(E$1,m_preprocess!$1:$1048576, $D23, FALSE)), "", HLOOKUP(E$1, m_preprocess!$1:$1048576, $D23, FALSE))</f>
        <v/>
      </c>
      <c r="F23">
        <f>IF(ISBLANK(HLOOKUP(F$1,m_preprocess!$1:$1048576, $D23, FALSE)), "", HLOOKUP(F$1, m_preprocess!$1:$1048576, $D23, FALSE))</f>
        <v>29.97</v>
      </c>
      <c r="G23" t="str">
        <f>IF(ISBLANK(HLOOKUP(G$1,m_preprocess!$1:$1048576, $D23, FALSE)), "", HLOOKUP(G$1, m_preprocess!$1:$1048576, $D23, FALSE))</f>
        <v/>
      </c>
      <c r="H23" t="str">
        <f>IF(ISBLANK(HLOOKUP(H$1,m_preprocess!$1:$1048576, $D23, FALSE)), "", HLOOKUP(H$1, m_preprocess!$1:$1048576, $D23, FALSE))</f>
        <v/>
      </c>
      <c r="I23" t="str">
        <f>IF(ISBLANK(HLOOKUP(I$1,m_preprocess!$1:$1048576, $D23, FALSE)), "", HLOOKUP(I$1, m_preprocess!$1:$1048576, $D23, FALSE))</f>
        <v/>
      </c>
      <c r="J23" t="str">
        <f>IF(ISBLANK(HLOOKUP(J$1,m_preprocess!$1:$1048576, $D23, FALSE)), "", HLOOKUP(J$1, m_preprocess!$1:$1048576, $D23, FALSE))</f>
        <v/>
      </c>
      <c r="K23" t="str">
        <f>IF(ISBLANK(HLOOKUP(K$1,m_preprocess!$1:$1048576, $D23, FALSE)), "", HLOOKUP(K$1, m_preprocess!$1:$1048576, $D23, FALSE))</f>
        <v/>
      </c>
      <c r="L23" t="str">
        <f>IF(ISBLANK(HLOOKUP(L$1,m_preprocess!$1:$1048576, $D23, FALSE)), "", HLOOKUP(L$1, m_preprocess!$1:$1048576, $D23, FALSE))</f>
        <v/>
      </c>
      <c r="M23" t="str">
        <f>IF(ISBLANK(HLOOKUP(M$1,m_preprocess!$1:$1048576, $D23, FALSE)), "", HLOOKUP(M$1, m_preprocess!$1:$1048576, $D23, FALSE))</f>
        <v/>
      </c>
      <c r="N23" t="str">
        <f>IF(ISBLANK(HLOOKUP(N$1,m_preprocess!$1:$1048576, $D23, FALSE)), "", HLOOKUP(N$1, m_preprocess!$1:$1048576, $D23, FALSE))</f>
        <v/>
      </c>
      <c r="O23" t="str">
        <f>IF(ISBLANK(HLOOKUP(O$1,m_preprocess!$1:$1048576, $D23, FALSE)), "", HLOOKUP(O$1, m_preprocess!$1:$1048576, $D23, FALSE))</f>
        <v/>
      </c>
      <c r="P23" t="str">
        <f>IF(ISBLANK(HLOOKUP(P$1,m_preprocess!$1:$1048576, $D23, FALSE)), "", HLOOKUP(P$1, m_preprocess!$1:$1048576, $D23, FALSE))</f>
        <v/>
      </c>
      <c r="Q23" t="str">
        <f>IF(ISBLANK(HLOOKUP(Q$1,m_preprocess!$1:$1048576, $D23, FALSE)), "", HLOOKUP(Q$1, m_preprocess!$1:$1048576, $D23, FALSE))</f>
        <v/>
      </c>
      <c r="R23" t="str">
        <f>IF(ISBLANK(HLOOKUP(R$1,m_preprocess!$1:$1048576, $D23, FALSE)), "", HLOOKUP(R$1, m_preprocess!$1:$1048576, $D23, FALSE))</f>
        <v/>
      </c>
      <c r="S23">
        <f>IF(ISBLANK(HLOOKUP(S$1,m_preprocess!$1:$1048576, $D23, FALSE)), "", HLOOKUP(S$1, m_preprocess!$1:$1048576, $D23, FALSE))</f>
        <v>55118551.885218553</v>
      </c>
      <c r="T23" t="str">
        <f>IF(ISBLANK(HLOOKUP(T$1,m_preprocess!$1:$1048576, $D23, FALSE)), "", HLOOKUP(T$1, m_preprocess!$1:$1048576, $D23, FALSE))</f>
        <v/>
      </c>
      <c r="U23" t="str">
        <f>IF(ISBLANK(HLOOKUP(U$1,m_preprocess!$1:$1048576, $D23, FALSE)), "", HLOOKUP(U$1, m_preprocess!$1:$1048576, $D23, FALSE))</f>
        <v/>
      </c>
      <c r="V23" t="str">
        <f>IF(ISBLANK(HLOOKUP(V$1,m_preprocess!$1:$1048576, $D23, FALSE)), "", HLOOKUP(V$1, m_preprocess!$1:$1048576, $D23, FALSE))</f>
        <v/>
      </c>
      <c r="W23" t="str">
        <f>IF(ISBLANK(HLOOKUP(W$1,m_preprocess!$1:$1048576, $D23, FALSE)), "", HLOOKUP(W$1, m_preprocess!$1:$1048576, $D23, FALSE))</f>
        <v/>
      </c>
      <c r="X23" t="str">
        <f>IF(ISBLANK(HLOOKUP(X$1,m_preprocess!$1:$1048576, $D23, FALSE)), "", HLOOKUP(X$1, m_preprocess!$1:$1048576, $D23, FALSE))</f>
        <v/>
      </c>
      <c r="Y23" t="str">
        <f>IF(ISBLANK(HLOOKUP(Y$1,m_preprocess!$1:$1048576, $D23, FALSE)), "", HLOOKUP(Y$1, m_preprocess!$1:$1048576, $D23, FALSE))</f>
        <v/>
      </c>
    </row>
    <row r="24" spans="1:25" x14ac:dyDescent="0.25">
      <c r="A24" s="42">
        <v>34639</v>
      </c>
      <c r="B24">
        <v>1994</v>
      </c>
      <c r="C24">
        <v>11</v>
      </c>
      <c r="D24">
        <v>24</v>
      </c>
      <c r="E24" t="str">
        <f>IF(ISBLANK(HLOOKUP(E$1,m_preprocess!$1:$1048576, $D24, FALSE)), "", HLOOKUP(E$1, m_preprocess!$1:$1048576, $D24, FALSE))</f>
        <v/>
      </c>
      <c r="F24">
        <f>IF(ISBLANK(HLOOKUP(F$1,m_preprocess!$1:$1048576, $D24, FALSE)), "", HLOOKUP(F$1, m_preprocess!$1:$1048576, $D24, FALSE))</f>
        <v>30.48</v>
      </c>
      <c r="G24" t="str">
        <f>IF(ISBLANK(HLOOKUP(G$1,m_preprocess!$1:$1048576, $D24, FALSE)), "", HLOOKUP(G$1, m_preprocess!$1:$1048576, $D24, FALSE))</f>
        <v/>
      </c>
      <c r="H24" t="str">
        <f>IF(ISBLANK(HLOOKUP(H$1,m_preprocess!$1:$1048576, $D24, FALSE)), "", HLOOKUP(H$1, m_preprocess!$1:$1048576, $D24, FALSE))</f>
        <v/>
      </c>
      <c r="I24" t="str">
        <f>IF(ISBLANK(HLOOKUP(I$1,m_preprocess!$1:$1048576, $D24, FALSE)), "", HLOOKUP(I$1, m_preprocess!$1:$1048576, $D24, FALSE))</f>
        <v/>
      </c>
      <c r="J24" t="str">
        <f>IF(ISBLANK(HLOOKUP(J$1,m_preprocess!$1:$1048576, $D24, FALSE)), "", HLOOKUP(J$1, m_preprocess!$1:$1048576, $D24, FALSE))</f>
        <v/>
      </c>
      <c r="K24" t="str">
        <f>IF(ISBLANK(HLOOKUP(K$1,m_preprocess!$1:$1048576, $D24, FALSE)), "", HLOOKUP(K$1, m_preprocess!$1:$1048576, $D24, FALSE))</f>
        <v/>
      </c>
      <c r="L24" t="str">
        <f>IF(ISBLANK(HLOOKUP(L$1,m_preprocess!$1:$1048576, $D24, FALSE)), "", HLOOKUP(L$1, m_preprocess!$1:$1048576, $D24, FALSE))</f>
        <v/>
      </c>
      <c r="M24" t="str">
        <f>IF(ISBLANK(HLOOKUP(M$1,m_preprocess!$1:$1048576, $D24, FALSE)), "", HLOOKUP(M$1, m_preprocess!$1:$1048576, $D24, FALSE))</f>
        <v/>
      </c>
      <c r="N24" t="str">
        <f>IF(ISBLANK(HLOOKUP(N$1,m_preprocess!$1:$1048576, $D24, FALSE)), "", HLOOKUP(N$1, m_preprocess!$1:$1048576, $D24, FALSE))</f>
        <v/>
      </c>
      <c r="O24" t="str">
        <f>IF(ISBLANK(HLOOKUP(O$1,m_preprocess!$1:$1048576, $D24, FALSE)), "", HLOOKUP(O$1, m_preprocess!$1:$1048576, $D24, FALSE))</f>
        <v/>
      </c>
      <c r="P24" t="str">
        <f>IF(ISBLANK(HLOOKUP(P$1,m_preprocess!$1:$1048576, $D24, FALSE)), "", HLOOKUP(P$1, m_preprocess!$1:$1048576, $D24, FALSE))</f>
        <v/>
      </c>
      <c r="Q24" t="str">
        <f>IF(ISBLANK(HLOOKUP(Q$1,m_preprocess!$1:$1048576, $D24, FALSE)), "", HLOOKUP(Q$1, m_preprocess!$1:$1048576, $D24, FALSE))</f>
        <v/>
      </c>
      <c r="R24" t="str">
        <f>IF(ISBLANK(HLOOKUP(R$1,m_preprocess!$1:$1048576, $D24, FALSE)), "", HLOOKUP(R$1, m_preprocess!$1:$1048576, $D24, FALSE))</f>
        <v/>
      </c>
      <c r="S24">
        <f>IF(ISBLANK(HLOOKUP(S$1,m_preprocess!$1:$1048576, $D24, FALSE)), "", HLOOKUP(S$1, m_preprocess!$1:$1048576, $D24, FALSE))</f>
        <v>54638648.293963253</v>
      </c>
      <c r="T24" t="str">
        <f>IF(ISBLANK(HLOOKUP(T$1,m_preprocess!$1:$1048576, $D24, FALSE)), "", HLOOKUP(T$1, m_preprocess!$1:$1048576, $D24, FALSE))</f>
        <v/>
      </c>
      <c r="U24" t="str">
        <f>IF(ISBLANK(HLOOKUP(U$1,m_preprocess!$1:$1048576, $D24, FALSE)), "", HLOOKUP(U$1, m_preprocess!$1:$1048576, $D24, FALSE))</f>
        <v/>
      </c>
      <c r="V24" t="str">
        <f>IF(ISBLANK(HLOOKUP(V$1,m_preprocess!$1:$1048576, $D24, FALSE)), "", HLOOKUP(V$1, m_preprocess!$1:$1048576, $D24, FALSE))</f>
        <v/>
      </c>
      <c r="W24" t="str">
        <f>IF(ISBLANK(HLOOKUP(W$1,m_preprocess!$1:$1048576, $D24, FALSE)), "", HLOOKUP(W$1, m_preprocess!$1:$1048576, $D24, FALSE))</f>
        <v/>
      </c>
      <c r="X24" t="str">
        <f>IF(ISBLANK(HLOOKUP(X$1,m_preprocess!$1:$1048576, $D24, FALSE)), "", HLOOKUP(X$1, m_preprocess!$1:$1048576, $D24, FALSE))</f>
        <v/>
      </c>
      <c r="Y24" t="str">
        <f>IF(ISBLANK(HLOOKUP(Y$1,m_preprocess!$1:$1048576, $D24, FALSE)), "", HLOOKUP(Y$1, m_preprocess!$1:$1048576, $D24, FALSE))</f>
        <v/>
      </c>
    </row>
    <row r="25" spans="1:25" x14ac:dyDescent="0.25">
      <c r="A25" s="42">
        <v>34669</v>
      </c>
      <c r="B25">
        <v>1994</v>
      </c>
      <c r="C25">
        <v>12</v>
      </c>
      <c r="D25">
        <v>25</v>
      </c>
      <c r="E25" t="str">
        <f>IF(ISBLANK(HLOOKUP(E$1,m_preprocess!$1:$1048576, $D25, FALSE)), "", HLOOKUP(E$1, m_preprocess!$1:$1048576, $D25, FALSE))</f>
        <v/>
      </c>
      <c r="F25">
        <f>IF(ISBLANK(HLOOKUP(F$1,m_preprocess!$1:$1048576, $D25, FALSE)), "", HLOOKUP(F$1, m_preprocess!$1:$1048576, $D25, FALSE))</f>
        <v>30.52</v>
      </c>
      <c r="G25" t="str">
        <f>IF(ISBLANK(HLOOKUP(G$1,m_preprocess!$1:$1048576, $D25, FALSE)), "", HLOOKUP(G$1, m_preprocess!$1:$1048576, $D25, FALSE))</f>
        <v/>
      </c>
      <c r="H25" t="str">
        <f>IF(ISBLANK(HLOOKUP(H$1,m_preprocess!$1:$1048576, $D25, FALSE)), "", HLOOKUP(H$1, m_preprocess!$1:$1048576, $D25, FALSE))</f>
        <v/>
      </c>
      <c r="I25" t="str">
        <f>IF(ISBLANK(HLOOKUP(I$1,m_preprocess!$1:$1048576, $D25, FALSE)), "", HLOOKUP(I$1, m_preprocess!$1:$1048576, $D25, FALSE))</f>
        <v/>
      </c>
      <c r="J25" t="str">
        <f>IF(ISBLANK(HLOOKUP(J$1,m_preprocess!$1:$1048576, $D25, FALSE)), "", HLOOKUP(J$1, m_preprocess!$1:$1048576, $D25, FALSE))</f>
        <v/>
      </c>
      <c r="K25" t="str">
        <f>IF(ISBLANK(HLOOKUP(K$1,m_preprocess!$1:$1048576, $D25, FALSE)), "", HLOOKUP(K$1, m_preprocess!$1:$1048576, $D25, FALSE))</f>
        <v/>
      </c>
      <c r="L25" t="str">
        <f>IF(ISBLANK(HLOOKUP(L$1,m_preprocess!$1:$1048576, $D25, FALSE)), "", HLOOKUP(L$1, m_preprocess!$1:$1048576, $D25, FALSE))</f>
        <v/>
      </c>
      <c r="M25" t="str">
        <f>IF(ISBLANK(HLOOKUP(M$1,m_preprocess!$1:$1048576, $D25, FALSE)), "", HLOOKUP(M$1, m_preprocess!$1:$1048576, $D25, FALSE))</f>
        <v/>
      </c>
      <c r="N25" t="str">
        <f>IF(ISBLANK(HLOOKUP(N$1,m_preprocess!$1:$1048576, $D25, FALSE)), "", HLOOKUP(N$1, m_preprocess!$1:$1048576, $D25, FALSE))</f>
        <v/>
      </c>
      <c r="O25" t="str">
        <f>IF(ISBLANK(HLOOKUP(O$1,m_preprocess!$1:$1048576, $D25, FALSE)), "", HLOOKUP(O$1, m_preprocess!$1:$1048576, $D25, FALSE))</f>
        <v/>
      </c>
      <c r="P25" t="str">
        <f>IF(ISBLANK(HLOOKUP(P$1,m_preprocess!$1:$1048576, $D25, FALSE)), "", HLOOKUP(P$1, m_preprocess!$1:$1048576, $D25, FALSE))</f>
        <v/>
      </c>
      <c r="Q25" t="str">
        <f>IF(ISBLANK(HLOOKUP(Q$1,m_preprocess!$1:$1048576, $D25, FALSE)), "", HLOOKUP(Q$1, m_preprocess!$1:$1048576, $D25, FALSE))</f>
        <v/>
      </c>
      <c r="R25" t="str">
        <f>IF(ISBLANK(HLOOKUP(R$1,m_preprocess!$1:$1048576, $D25, FALSE)), "", HLOOKUP(R$1, m_preprocess!$1:$1048576, $D25, FALSE))</f>
        <v/>
      </c>
      <c r="S25">
        <f>IF(ISBLANK(HLOOKUP(S$1,m_preprocess!$1:$1048576, $D25, FALSE)), "", HLOOKUP(S$1, m_preprocess!$1:$1048576, $D25, FALSE))</f>
        <v>61933617.30013106</v>
      </c>
      <c r="T25" t="str">
        <f>IF(ISBLANK(HLOOKUP(T$1,m_preprocess!$1:$1048576, $D25, FALSE)), "", HLOOKUP(T$1, m_preprocess!$1:$1048576, $D25, FALSE))</f>
        <v/>
      </c>
      <c r="U25" t="str">
        <f>IF(ISBLANK(HLOOKUP(U$1,m_preprocess!$1:$1048576, $D25, FALSE)), "", HLOOKUP(U$1, m_preprocess!$1:$1048576, $D25, FALSE))</f>
        <v/>
      </c>
      <c r="V25" t="str">
        <f>IF(ISBLANK(HLOOKUP(V$1,m_preprocess!$1:$1048576, $D25, FALSE)), "", HLOOKUP(V$1, m_preprocess!$1:$1048576, $D25, FALSE))</f>
        <v/>
      </c>
      <c r="W25" t="str">
        <f>IF(ISBLANK(HLOOKUP(W$1,m_preprocess!$1:$1048576, $D25, FALSE)), "", HLOOKUP(W$1, m_preprocess!$1:$1048576, $D25, FALSE))</f>
        <v/>
      </c>
      <c r="X25" t="str">
        <f>IF(ISBLANK(HLOOKUP(X$1,m_preprocess!$1:$1048576, $D25, FALSE)), "", HLOOKUP(X$1, m_preprocess!$1:$1048576, $D25, FALSE))</f>
        <v/>
      </c>
      <c r="Y25" t="str">
        <f>IF(ISBLANK(HLOOKUP(Y$1,m_preprocess!$1:$1048576, $D25, FALSE)), "", HLOOKUP(Y$1, m_preprocess!$1:$1048576, $D25, FALSE))</f>
        <v/>
      </c>
    </row>
    <row r="26" spans="1:25" x14ac:dyDescent="0.25">
      <c r="A26" s="42">
        <v>34700</v>
      </c>
      <c r="B26">
        <v>1995</v>
      </c>
      <c r="C26">
        <v>1</v>
      </c>
      <c r="D26">
        <v>26</v>
      </c>
      <c r="E26" t="str">
        <f>IF(ISBLANK(HLOOKUP(E$1,m_preprocess!$1:$1048576, $D26, FALSE)), "", HLOOKUP(E$1, m_preprocess!$1:$1048576, $D26, FALSE))</f>
        <v/>
      </c>
      <c r="F26">
        <f>IF(ISBLANK(HLOOKUP(F$1,m_preprocess!$1:$1048576, $D26, FALSE)), "", HLOOKUP(F$1, m_preprocess!$1:$1048576, $D26, FALSE))</f>
        <v>30.77</v>
      </c>
      <c r="G26" t="str">
        <f>IF(ISBLANK(HLOOKUP(G$1,m_preprocess!$1:$1048576, $D26, FALSE)), "", HLOOKUP(G$1, m_preprocess!$1:$1048576, $D26, FALSE))</f>
        <v/>
      </c>
      <c r="H26" t="str">
        <f>IF(ISBLANK(HLOOKUP(H$1,m_preprocess!$1:$1048576, $D26, FALSE)), "", HLOOKUP(H$1, m_preprocess!$1:$1048576, $D26, FALSE))</f>
        <v/>
      </c>
      <c r="I26" t="str">
        <f>IF(ISBLANK(HLOOKUP(I$1,m_preprocess!$1:$1048576, $D26, FALSE)), "", HLOOKUP(I$1, m_preprocess!$1:$1048576, $D26, FALSE))</f>
        <v/>
      </c>
      <c r="J26" t="str">
        <f>IF(ISBLANK(HLOOKUP(J$1,m_preprocess!$1:$1048576, $D26, FALSE)), "", HLOOKUP(J$1, m_preprocess!$1:$1048576, $D26, FALSE))</f>
        <v/>
      </c>
      <c r="K26" t="str">
        <f>IF(ISBLANK(HLOOKUP(K$1,m_preprocess!$1:$1048576, $D26, FALSE)), "", HLOOKUP(K$1, m_preprocess!$1:$1048576, $D26, FALSE))</f>
        <v/>
      </c>
      <c r="L26" t="str">
        <f>IF(ISBLANK(HLOOKUP(L$1,m_preprocess!$1:$1048576, $D26, FALSE)), "", HLOOKUP(L$1, m_preprocess!$1:$1048576, $D26, FALSE))</f>
        <v/>
      </c>
      <c r="M26" t="str">
        <f>IF(ISBLANK(HLOOKUP(M$1,m_preprocess!$1:$1048576, $D26, FALSE)), "", HLOOKUP(M$1, m_preprocess!$1:$1048576, $D26, FALSE))</f>
        <v/>
      </c>
      <c r="N26" t="str">
        <f>IF(ISBLANK(HLOOKUP(N$1,m_preprocess!$1:$1048576, $D26, FALSE)), "", HLOOKUP(N$1, m_preprocess!$1:$1048576, $D26, FALSE))</f>
        <v/>
      </c>
      <c r="O26" t="str">
        <f>IF(ISBLANK(HLOOKUP(O$1,m_preprocess!$1:$1048576, $D26, FALSE)), "", HLOOKUP(O$1, m_preprocess!$1:$1048576, $D26, FALSE))</f>
        <v/>
      </c>
      <c r="P26" t="str">
        <f>IF(ISBLANK(HLOOKUP(P$1,m_preprocess!$1:$1048576, $D26, FALSE)), "", HLOOKUP(P$1, m_preprocess!$1:$1048576, $D26, FALSE))</f>
        <v/>
      </c>
      <c r="Q26" t="str">
        <f>IF(ISBLANK(HLOOKUP(Q$1,m_preprocess!$1:$1048576, $D26, FALSE)), "", HLOOKUP(Q$1, m_preprocess!$1:$1048576, $D26, FALSE))</f>
        <v/>
      </c>
      <c r="R26" t="str">
        <f>IF(ISBLANK(HLOOKUP(R$1,m_preprocess!$1:$1048576, $D26, FALSE)), "", HLOOKUP(R$1, m_preprocess!$1:$1048576, $D26, FALSE))</f>
        <v/>
      </c>
      <c r="S26">
        <f>IF(ISBLANK(HLOOKUP(S$1,m_preprocess!$1:$1048576, $D26, FALSE)), "", HLOOKUP(S$1, m_preprocess!$1:$1048576, $D26, FALSE))</f>
        <v>55269353.266168348</v>
      </c>
      <c r="T26" t="str">
        <f>IF(ISBLANK(HLOOKUP(T$1,m_preprocess!$1:$1048576, $D26, FALSE)), "", HLOOKUP(T$1, m_preprocess!$1:$1048576, $D26, FALSE))</f>
        <v/>
      </c>
      <c r="U26" t="str">
        <f>IF(ISBLANK(HLOOKUP(U$1,m_preprocess!$1:$1048576, $D26, FALSE)), "", HLOOKUP(U$1, m_preprocess!$1:$1048576, $D26, FALSE))</f>
        <v/>
      </c>
      <c r="V26" t="str">
        <f>IF(ISBLANK(HLOOKUP(V$1,m_preprocess!$1:$1048576, $D26, FALSE)), "", HLOOKUP(V$1, m_preprocess!$1:$1048576, $D26, FALSE))</f>
        <v/>
      </c>
      <c r="W26" t="str">
        <f>IF(ISBLANK(HLOOKUP(W$1,m_preprocess!$1:$1048576, $D26, FALSE)), "", HLOOKUP(W$1, m_preprocess!$1:$1048576, $D26, FALSE))</f>
        <v/>
      </c>
      <c r="X26" t="str">
        <f>IF(ISBLANK(HLOOKUP(X$1,m_preprocess!$1:$1048576, $D26, FALSE)), "", HLOOKUP(X$1, m_preprocess!$1:$1048576, $D26, FALSE))</f>
        <v/>
      </c>
      <c r="Y26" t="str">
        <f>IF(ISBLANK(HLOOKUP(Y$1,m_preprocess!$1:$1048576, $D26, FALSE)), "", HLOOKUP(Y$1, m_preprocess!$1:$1048576, $D26, FALSE))</f>
        <v/>
      </c>
    </row>
    <row r="27" spans="1:25" x14ac:dyDescent="0.25">
      <c r="A27" s="42">
        <v>34731</v>
      </c>
      <c r="B27">
        <v>1995</v>
      </c>
      <c r="C27">
        <v>2</v>
      </c>
      <c r="D27">
        <v>27</v>
      </c>
      <c r="E27" t="str">
        <f>IF(ISBLANK(HLOOKUP(E$1,m_preprocess!$1:$1048576, $D27, FALSE)), "", HLOOKUP(E$1, m_preprocess!$1:$1048576, $D27, FALSE))</f>
        <v/>
      </c>
      <c r="F27">
        <f>IF(ISBLANK(HLOOKUP(F$1,m_preprocess!$1:$1048576, $D27, FALSE)), "", HLOOKUP(F$1, m_preprocess!$1:$1048576, $D27, FALSE))</f>
        <v>30.94</v>
      </c>
      <c r="G27" t="str">
        <f>IF(ISBLANK(HLOOKUP(G$1,m_preprocess!$1:$1048576, $D27, FALSE)), "", HLOOKUP(G$1, m_preprocess!$1:$1048576, $D27, FALSE))</f>
        <v/>
      </c>
      <c r="H27" t="str">
        <f>IF(ISBLANK(HLOOKUP(H$1,m_preprocess!$1:$1048576, $D27, FALSE)), "", HLOOKUP(H$1, m_preprocess!$1:$1048576, $D27, FALSE))</f>
        <v/>
      </c>
      <c r="I27" t="str">
        <f>IF(ISBLANK(HLOOKUP(I$1,m_preprocess!$1:$1048576, $D27, FALSE)), "", HLOOKUP(I$1, m_preprocess!$1:$1048576, $D27, FALSE))</f>
        <v/>
      </c>
      <c r="J27" t="str">
        <f>IF(ISBLANK(HLOOKUP(J$1,m_preprocess!$1:$1048576, $D27, FALSE)), "", HLOOKUP(J$1, m_preprocess!$1:$1048576, $D27, FALSE))</f>
        <v/>
      </c>
      <c r="K27" t="str">
        <f>IF(ISBLANK(HLOOKUP(K$1,m_preprocess!$1:$1048576, $D27, FALSE)), "", HLOOKUP(K$1, m_preprocess!$1:$1048576, $D27, FALSE))</f>
        <v/>
      </c>
      <c r="L27" t="str">
        <f>IF(ISBLANK(HLOOKUP(L$1,m_preprocess!$1:$1048576, $D27, FALSE)), "", HLOOKUP(L$1, m_preprocess!$1:$1048576, $D27, FALSE))</f>
        <v/>
      </c>
      <c r="M27" t="str">
        <f>IF(ISBLANK(HLOOKUP(M$1,m_preprocess!$1:$1048576, $D27, FALSE)), "", HLOOKUP(M$1, m_preprocess!$1:$1048576, $D27, FALSE))</f>
        <v/>
      </c>
      <c r="N27" t="str">
        <f>IF(ISBLANK(HLOOKUP(N$1,m_preprocess!$1:$1048576, $D27, FALSE)), "", HLOOKUP(N$1, m_preprocess!$1:$1048576, $D27, FALSE))</f>
        <v/>
      </c>
      <c r="O27" t="str">
        <f>IF(ISBLANK(HLOOKUP(O$1,m_preprocess!$1:$1048576, $D27, FALSE)), "", HLOOKUP(O$1, m_preprocess!$1:$1048576, $D27, FALSE))</f>
        <v/>
      </c>
      <c r="P27" t="str">
        <f>IF(ISBLANK(HLOOKUP(P$1,m_preprocess!$1:$1048576, $D27, FALSE)), "", HLOOKUP(P$1, m_preprocess!$1:$1048576, $D27, FALSE))</f>
        <v/>
      </c>
      <c r="Q27" t="str">
        <f>IF(ISBLANK(HLOOKUP(Q$1,m_preprocess!$1:$1048576, $D27, FALSE)), "", HLOOKUP(Q$1, m_preprocess!$1:$1048576, $D27, FALSE))</f>
        <v/>
      </c>
      <c r="R27" t="str">
        <f>IF(ISBLANK(HLOOKUP(R$1,m_preprocess!$1:$1048576, $D27, FALSE)), "", HLOOKUP(R$1, m_preprocess!$1:$1048576, $D27, FALSE))</f>
        <v/>
      </c>
      <c r="S27">
        <f>IF(ISBLANK(HLOOKUP(S$1,m_preprocess!$1:$1048576, $D27, FALSE)), "", HLOOKUP(S$1, m_preprocess!$1:$1048576, $D27, FALSE))</f>
        <v>55719909.502262443</v>
      </c>
      <c r="T27" t="str">
        <f>IF(ISBLANK(HLOOKUP(T$1,m_preprocess!$1:$1048576, $D27, FALSE)), "", HLOOKUP(T$1, m_preprocess!$1:$1048576, $D27, FALSE))</f>
        <v/>
      </c>
      <c r="U27" t="str">
        <f>IF(ISBLANK(HLOOKUP(U$1,m_preprocess!$1:$1048576, $D27, FALSE)), "", HLOOKUP(U$1, m_preprocess!$1:$1048576, $D27, FALSE))</f>
        <v/>
      </c>
      <c r="V27" t="str">
        <f>IF(ISBLANK(HLOOKUP(V$1,m_preprocess!$1:$1048576, $D27, FALSE)), "", HLOOKUP(V$1, m_preprocess!$1:$1048576, $D27, FALSE))</f>
        <v/>
      </c>
      <c r="W27" t="str">
        <f>IF(ISBLANK(HLOOKUP(W$1,m_preprocess!$1:$1048576, $D27, FALSE)), "", HLOOKUP(W$1, m_preprocess!$1:$1048576, $D27, FALSE))</f>
        <v/>
      </c>
      <c r="X27" t="str">
        <f>IF(ISBLANK(HLOOKUP(X$1,m_preprocess!$1:$1048576, $D27, FALSE)), "", HLOOKUP(X$1, m_preprocess!$1:$1048576, $D27, FALSE))</f>
        <v/>
      </c>
      <c r="Y27" t="str">
        <f>IF(ISBLANK(HLOOKUP(Y$1,m_preprocess!$1:$1048576, $D27, FALSE)), "", HLOOKUP(Y$1, m_preprocess!$1:$1048576, $D27, FALSE))</f>
        <v/>
      </c>
    </row>
    <row r="28" spans="1:25" x14ac:dyDescent="0.25">
      <c r="A28" s="42">
        <v>34759</v>
      </c>
      <c r="B28">
        <v>1995</v>
      </c>
      <c r="C28">
        <v>3</v>
      </c>
      <c r="D28">
        <v>28</v>
      </c>
      <c r="E28" t="str">
        <f>IF(ISBLANK(HLOOKUP(E$1,m_preprocess!$1:$1048576, $D28, FALSE)), "", HLOOKUP(E$1, m_preprocess!$1:$1048576, $D28, FALSE))</f>
        <v/>
      </c>
      <c r="F28">
        <f>IF(ISBLANK(HLOOKUP(F$1,m_preprocess!$1:$1048576, $D28, FALSE)), "", HLOOKUP(F$1, m_preprocess!$1:$1048576, $D28, FALSE))</f>
        <v>31.23</v>
      </c>
      <c r="G28" t="str">
        <f>IF(ISBLANK(HLOOKUP(G$1,m_preprocess!$1:$1048576, $D28, FALSE)), "", HLOOKUP(G$1, m_preprocess!$1:$1048576, $D28, FALSE))</f>
        <v/>
      </c>
      <c r="H28" t="str">
        <f>IF(ISBLANK(HLOOKUP(H$1,m_preprocess!$1:$1048576, $D28, FALSE)), "", HLOOKUP(H$1, m_preprocess!$1:$1048576, $D28, FALSE))</f>
        <v/>
      </c>
      <c r="I28" t="str">
        <f>IF(ISBLANK(HLOOKUP(I$1,m_preprocess!$1:$1048576, $D28, FALSE)), "", HLOOKUP(I$1, m_preprocess!$1:$1048576, $D28, FALSE))</f>
        <v/>
      </c>
      <c r="J28" t="str">
        <f>IF(ISBLANK(HLOOKUP(J$1,m_preprocess!$1:$1048576, $D28, FALSE)), "", HLOOKUP(J$1, m_preprocess!$1:$1048576, $D28, FALSE))</f>
        <v/>
      </c>
      <c r="K28" t="str">
        <f>IF(ISBLANK(HLOOKUP(K$1,m_preprocess!$1:$1048576, $D28, FALSE)), "", HLOOKUP(K$1, m_preprocess!$1:$1048576, $D28, FALSE))</f>
        <v/>
      </c>
      <c r="L28" t="str">
        <f>IF(ISBLANK(HLOOKUP(L$1,m_preprocess!$1:$1048576, $D28, FALSE)), "", HLOOKUP(L$1, m_preprocess!$1:$1048576, $D28, FALSE))</f>
        <v/>
      </c>
      <c r="M28" t="str">
        <f>IF(ISBLANK(HLOOKUP(M$1,m_preprocess!$1:$1048576, $D28, FALSE)), "", HLOOKUP(M$1, m_preprocess!$1:$1048576, $D28, FALSE))</f>
        <v/>
      </c>
      <c r="N28" t="str">
        <f>IF(ISBLANK(HLOOKUP(N$1,m_preprocess!$1:$1048576, $D28, FALSE)), "", HLOOKUP(N$1, m_preprocess!$1:$1048576, $D28, FALSE))</f>
        <v/>
      </c>
      <c r="O28" t="str">
        <f>IF(ISBLANK(HLOOKUP(O$1,m_preprocess!$1:$1048576, $D28, FALSE)), "", HLOOKUP(O$1, m_preprocess!$1:$1048576, $D28, FALSE))</f>
        <v/>
      </c>
      <c r="P28" t="str">
        <f>IF(ISBLANK(HLOOKUP(P$1,m_preprocess!$1:$1048576, $D28, FALSE)), "", HLOOKUP(P$1, m_preprocess!$1:$1048576, $D28, FALSE))</f>
        <v/>
      </c>
      <c r="Q28" t="str">
        <f>IF(ISBLANK(HLOOKUP(Q$1,m_preprocess!$1:$1048576, $D28, FALSE)), "", HLOOKUP(Q$1, m_preprocess!$1:$1048576, $D28, FALSE))</f>
        <v/>
      </c>
      <c r="R28" t="str">
        <f>IF(ISBLANK(HLOOKUP(R$1,m_preprocess!$1:$1048576, $D28, FALSE)), "", HLOOKUP(R$1, m_preprocess!$1:$1048576, $D28, FALSE))</f>
        <v/>
      </c>
      <c r="S28">
        <f>IF(ISBLANK(HLOOKUP(S$1,m_preprocess!$1:$1048576, $D28, FALSE)), "", HLOOKUP(S$1, m_preprocess!$1:$1048576, $D28, FALSE))</f>
        <v>55076112.712135769</v>
      </c>
      <c r="T28" t="str">
        <f>IF(ISBLANK(HLOOKUP(T$1,m_preprocess!$1:$1048576, $D28, FALSE)), "", HLOOKUP(T$1, m_preprocess!$1:$1048576, $D28, FALSE))</f>
        <v/>
      </c>
      <c r="U28" t="str">
        <f>IF(ISBLANK(HLOOKUP(U$1,m_preprocess!$1:$1048576, $D28, FALSE)), "", HLOOKUP(U$1, m_preprocess!$1:$1048576, $D28, FALSE))</f>
        <v/>
      </c>
      <c r="V28" t="str">
        <f>IF(ISBLANK(HLOOKUP(V$1,m_preprocess!$1:$1048576, $D28, FALSE)), "", HLOOKUP(V$1, m_preprocess!$1:$1048576, $D28, FALSE))</f>
        <v/>
      </c>
      <c r="W28" t="str">
        <f>IF(ISBLANK(HLOOKUP(W$1,m_preprocess!$1:$1048576, $D28, FALSE)), "", HLOOKUP(W$1, m_preprocess!$1:$1048576, $D28, FALSE))</f>
        <v/>
      </c>
      <c r="X28" t="str">
        <f>IF(ISBLANK(HLOOKUP(X$1,m_preprocess!$1:$1048576, $D28, FALSE)), "", HLOOKUP(X$1, m_preprocess!$1:$1048576, $D28, FALSE))</f>
        <v/>
      </c>
      <c r="Y28" t="str">
        <f>IF(ISBLANK(HLOOKUP(Y$1,m_preprocess!$1:$1048576, $D28, FALSE)), "", HLOOKUP(Y$1, m_preprocess!$1:$1048576, $D28, FALSE))</f>
        <v/>
      </c>
    </row>
    <row r="29" spans="1:25" x14ac:dyDescent="0.25">
      <c r="A29" s="42">
        <v>34790</v>
      </c>
      <c r="B29">
        <v>1995</v>
      </c>
      <c r="C29">
        <v>4</v>
      </c>
      <c r="D29">
        <v>29</v>
      </c>
      <c r="E29" t="str">
        <f>IF(ISBLANK(HLOOKUP(E$1,m_preprocess!$1:$1048576, $D29, FALSE)), "", HLOOKUP(E$1, m_preprocess!$1:$1048576, $D29, FALSE))</f>
        <v/>
      </c>
      <c r="F29">
        <f>IF(ISBLANK(HLOOKUP(F$1,m_preprocess!$1:$1048576, $D29, FALSE)), "", HLOOKUP(F$1, m_preprocess!$1:$1048576, $D29, FALSE))</f>
        <v>31.71</v>
      </c>
      <c r="G29" t="str">
        <f>IF(ISBLANK(HLOOKUP(G$1,m_preprocess!$1:$1048576, $D29, FALSE)), "", HLOOKUP(G$1, m_preprocess!$1:$1048576, $D29, FALSE))</f>
        <v/>
      </c>
      <c r="H29" t="str">
        <f>IF(ISBLANK(HLOOKUP(H$1,m_preprocess!$1:$1048576, $D29, FALSE)), "", HLOOKUP(H$1, m_preprocess!$1:$1048576, $D29, FALSE))</f>
        <v/>
      </c>
      <c r="I29" t="str">
        <f>IF(ISBLANK(HLOOKUP(I$1,m_preprocess!$1:$1048576, $D29, FALSE)), "", HLOOKUP(I$1, m_preprocess!$1:$1048576, $D29, FALSE))</f>
        <v/>
      </c>
      <c r="J29" t="str">
        <f>IF(ISBLANK(HLOOKUP(J$1,m_preprocess!$1:$1048576, $D29, FALSE)), "", HLOOKUP(J$1, m_preprocess!$1:$1048576, $D29, FALSE))</f>
        <v/>
      </c>
      <c r="K29" t="str">
        <f>IF(ISBLANK(HLOOKUP(K$1,m_preprocess!$1:$1048576, $D29, FALSE)), "", HLOOKUP(K$1, m_preprocess!$1:$1048576, $D29, FALSE))</f>
        <v/>
      </c>
      <c r="L29" t="str">
        <f>IF(ISBLANK(HLOOKUP(L$1,m_preprocess!$1:$1048576, $D29, FALSE)), "", HLOOKUP(L$1, m_preprocess!$1:$1048576, $D29, FALSE))</f>
        <v/>
      </c>
      <c r="M29" t="str">
        <f>IF(ISBLANK(HLOOKUP(M$1,m_preprocess!$1:$1048576, $D29, FALSE)), "", HLOOKUP(M$1, m_preprocess!$1:$1048576, $D29, FALSE))</f>
        <v/>
      </c>
      <c r="N29" t="str">
        <f>IF(ISBLANK(HLOOKUP(N$1,m_preprocess!$1:$1048576, $D29, FALSE)), "", HLOOKUP(N$1, m_preprocess!$1:$1048576, $D29, FALSE))</f>
        <v/>
      </c>
      <c r="O29" t="str">
        <f>IF(ISBLANK(HLOOKUP(O$1,m_preprocess!$1:$1048576, $D29, FALSE)), "", HLOOKUP(O$1, m_preprocess!$1:$1048576, $D29, FALSE))</f>
        <v/>
      </c>
      <c r="P29" t="str">
        <f>IF(ISBLANK(HLOOKUP(P$1,m_preprocess!$1:$1048576, $D29, FALSE)), "", HLOOKUP(P$1, m_preprocess!$1:$1048576, $D29, FALSE))</f>
        <v/>
      </c>
      <c r="Q29" t="str">
        <f>IF(ISBLANK(HLOOKUP(Q$1,m_preprocess!$1:$1048576, $D29, FALSE)), "", HLOOKUP(Q$1, m_preprocess!$1:$1048576, $D29, FALSE))</f>
        <v/>
      </c>
      <c r="R29" t="str">
        <f>IF(ISBLANK(HLOOKUP(R$1,m_preprocess!$1:$1048576, $D29, FALSE)), "", HLOOKUP(R$1, m_preprocess!$1:$1048576, $D29, FALSE))</f>
        <v/>
      </c>
      <c r="S29">
        <f>IF(ISBLANK(HLOOKUP(S$1,m_preprocess!$1:$1048576, $D29, FALSE)), "", HLOOKUP(S$1, m_preprocess!$1:$1048576, $D29, FALSE))</f>
        <v>55702712.078208767</v>
      </c>
      <c r="T29" t="str">
        <f>IF(ISBLANK(HLOOKUP(T$1,m_preprocess!$1:$1048576, $D29, FALSE)), "", HLOOKUP(T$1, m_preprocess!$1:$1048576, $D29, FALSE))</f>
        <v/>
      </c>
      <c r="U29" t="str">
        <f>IF(ISBLANK(HLOOKUP(U$1,m_preprocess!$1:$1048576, $D29, FALSE)), "", HLOOKUP(U$1, m_preprocess!$1:$1048576, $D29, FALSE))</f>
        <v/>
      </c>
      <c r="V29" t="str">
        <f>IF(ISBLANK(HLOOKUP(V$1,m_preprocess!$1:$1048576, $D29, FALSE)), "", HLOOKUP(V$1, m_preprocess!$1:$1048576, $D29, FALSE))</f>
        <v/>
      </c>
      <c r="W29" t="str">
        <f>IF(ISBLANK(HLOOKUP(W$1,m_preprocess!$1:$1048576, $D29, FALSE)), "", HLOOKUP(W$1, m_preprocess!$1:$1048576, $D29, FALSE))</f>
        <v/>
      </c>
      <c r="X29" t="str">
        <f>IF(ISBLANK(HLOOKUP(X$1,m_preprocess!$1:$1048576, $D29, FALSE)), "", HLOOKUP(X$1, m_preprocess!$1:$1048576, $D29, FALSE))</f>
        <v/>
      </c>
      <c r="Y29" t="str">
        <f>IF(ISBLANK(HLOOKUP(Y$1,m_preprocess!$1:$1048576, $D29, FALSE)), "", HLOOKUP(Y$1, m_preprocess!$1:$1048576, $D29, FALSE))</f>
        <v/>
      </c>
    </row>
    <row r="30" spans="1:25" x14ac:dyDescent="0.25">
      <c r="A30" s="42">
        <v>34820</v>
      </c>
      <c r="B30">
        <v>1995</v>
      </c>
      <c r="C30">
        <v>5</v>
      </c>
      <c r="D30">
        <v>30</v>
      </c>
      <c r="E30" t="str">
        <f>IF(ISBLANK(HLOOKUP(E$1,m_preprocess!$1:$1048576, $D30, FALSE)), "", HLOOKUP(E$1, m_preprocess!$1:$1048576, $D30, FALSE))</f>
        <v/>
      </c>
      <c r="F30">
        <f>IF(ISBLANK(HLOOKUP(F$1,m_preprocess!$1:$1048576, $D30, FALSE)), "", HLOOKUP(F$1, m_preprocess!$1:$1048576, $D30, FALSE))</f>
        <v>31.86</v>
      </c>
      <c r="G30" t="str">
        <f>IF(ISBLANK(HLOOKUP(G$1,m_preprocess!$1:$1048576, $D30, FALSE)), "", HLOOKUP(G$1, m_preprocess!$1:$1048576, $D30, FALSE))</f>
        <v/>
      </c>
      <c r="H30" t="str">
        <f>IF(ISBLANK(HLOOKUP(H$1,m_preprocess!$1:$1048576, $D30, FALSE)), "", HLOOKUP(H$1, m_preprocess!$1:$1048576, $D30, FALSE))</f>
        <v/>
      </c>
      <c r="I30" t="str">
        <f>IF(ISBLANK(HLOOKUP(I$1,m_preprocess!$1:$1048576, $D30, FALSE)), "", HLOOKUP(I$1, m_preprocess!$1:$1048576, $D30, FALSE))</f>
        <v/>
      </c>
      <c r="J30" t="str">
        <f>IF(ISBLANK(HLOOKUP(J$1,m_preprocess!$1:$1048576, $D30, FALSE)), "", HLOOKUP(J$1, m_preprocess!$1:$1048576, $D30, FALSE))</f>
        <v/>
      </c>
      <c r="K30" t="str">
        <f>IF(ISBLANK(HLOOKUP(K$1,m_preprocess!$1:$1048576, $D30, FALSE)), "", HLOOKUP(K$1, m_preprocess!$1:$1048576, $D30, FALSE))</f>
        <v/>
      </c>
      <c r="L30" t="str">
        <f>IF(ISBLANK(HLOOKUP(L$1,m_preprocess!$1:$1048576, $D30, FALSE)), "", HLOOKUP(L$1, m_preprocess!$1:$1048576, $D30, FALSE))</f>
        <v/>
      </c>
      <c r="M30" t="str">
        <f>IF(ISBLANK(HLOOKUP(M$1,m_preprocess!$1:$1048576, $D30, FALSE)), "", HLOOKUP(M$1, m_preprocess!$1:$1048576, $D30, FALSE))</f>
        <v/>
      </c>
      <c r="N30" t="str">
        <f>IF(ISBLANK(HLOOKUP(N$1,m_preprocess!$1:$1048576, $D30, FALSE)), "", HLOOKUP(N$1, m_preprocess!$1:$1048576, $D30, FALSE))</f>
        <v/>
      </c>
      <c r="O30" t="str">
        <f>IF(ISBLANK(HLOOKUP(O$1,m_preprocess!$1:$1048576, $D30, FALSE)), "", HLOOKUP(O$1, m_preprocess!$1:$1048576, $D30, FALSE))</f>
        <v/>
      </c>
      <c r="P30" t="str">
        <f>IF(ISBLANK(HLOOKUP(P$1,m_preprocess!$1:$1048576, $D30, FALSE)), "", HLOOKUP(P$1, m_preprocess!$1:$1048576, $D30, FALSE))</f>
        <v/>
      </c>
      <c r="Q30" t="str">
        <f>IF(ISBLANK(HLOOKUP(Q$1,m_preprocess!$1:$1048576, $D30, FALSE)), "", HLOOKUP(Q$1, m_preprocess!$1:$1048576, $D30, FALSE))</f>
        <v/>
      </c>
      <c r="R30" t="str">
        <f>IF(ISBLANK(HLOOKUP(R$1,m_preprocess!$1:$1048576, $D30, FALSE)), "", HLOOKUP(R$1, m_preprocess!$1:$1048576, $D30, FALSE))</f>
        <v/>
      </c>
      <c r="S30">
        <f>IF(ISBLANK(HLOOKUP(S$1,m_preprocess!$1:$1048576, $D30, FALSE)), "", HLOOKUP(S$1, m_preprocess!$1:$1048576, $D30, FALSE))</f>
        <v>55900408.035153799</v>
      </c>
      <c r="T30" t="str">
        <f>IF(ISBLANK(HLOOKUP(T$1,m_preprocess!$1:$1048576, $D30, FALSE)), "", HLOOKUP(T$1, m_preprocess!$1:$1048576, $D30, FALSE))</f>
        <v/>
      </c>
      <c r="U30" t="str">
        <f>IF(ISBLANK(HLOOKUP(U$1,m_preprocess!$1:$1048576, $D30, FALSE)), "", HLOOKUP(U$1, m_preprocess!$1:$1048576, $D30, FALSE))</f>
        <v/>
      </c>
      <c r="V30" t="str">
        <f>IF(ISBLANK(HLOOKUP(V$1,m_preprocess!$1:$1048576, $D30, FALSE)), "", HLOOKUP(V$1, m_preprocess!$1:$1048576, $D30, FALSE))</f>
        <v/>
      </c>
      <c r="W30" t="str">
        <f>IF(ISBLANK(HLOOKUP(W$1,m_preprocess!$1:$1048576, $D30, FALSE)), "", HLOOKUP(W$1, m_preprocess!$1:$1048576, $D30, FALSE))</f>
        <v/>
      </c>
      <c r="X30" t="str">
        <f>IF(ISBLANK(HLOOKUP(X$1,m_preprocess!$1:$1048576, $D30, FALSE)), "", HLOOKUP(X$1, m_preprocess!$1:$1048576, $D30, FALSE))</f>
        <v/>
      </c>
      <c r="Y30" t="str">
        <f>IF(ISBLANK(HLOOKUP(Y$1,m_preprocess!$1:$1048576, $D30, FALSE)), "", HLOOKUP(Y$1, m_preprocess!$1:$1048576, $D30, FALSE))</f>
        <v/>
      </c>
    </row>
    <row r="31" spans="1:25" x14ac:dyDescent="0.25">
      <c r="A31" s="42">
        <v>34851</v>
      </c>
      <c r="B31">
        <v>1995</v>
      </c>
      <c r="C31">
        <v>6</v>
      </c>
      <c r="D31">
        <v>31</v>
      </c>
      <c r="E31" t="str">
        <f>IF(ISBLANK(HLOOKUP(E$1,m_preprocess!$1:$1048576, $D31, FALSE)), "", HLOOKUP(E$1, m_preprocess!$1:$1048576, $D31, FALSE))</f>
        <v/>
      </c>
      <c r="F31">
        <f>IF(ISBLANK(HLOOKUP(F$1,m_preprocess!$1:$1048576, $D31, FALSE)), "", HLOOKUP(F$1, m_preprocess!$1:$1048576, $D31, FALSE))</f>
        <v>32.08</v>
      </c>
      <c r="G31" t="str">
        <f>IF(ISBLANK(HLOOKUP(G$1,m_preprocess!$1:$1048576, $D31, FALSE)), "", HLOOKUP(G$1, m_preprocess!$1:$1048576, $D31, FALSE))</f>
        <v/>
      </c>
      <c r="H31" t="str">
        <f>IF(ISBLANK(HLOOKUP(H$1,m_preprocess!$1:$1048576, $D31, FALSE)), "", HLOOKUP(H$1, m_preprocess!$1:$1048576, $D31, FALSE))</f>
        <v/>
      </c>
      <c r="I31" t="str">
        <f>IF(ISBLANK(HLOOKUP(I$1,m_preprocess!$1:$1048576, $D31, FALSE)), "", HLOOKUP(I$1, m_preprocess!$1:$1048576, $D31, FALSE))</f>
        <v/>
      </c>
      <c r="J31" t="str">
        <f>IF(ISBLANK(HLOOKUP(J$1,m_preprocess!$1:$1048576, $D31, FALSE)), "", HLOOKUP(J$1, m_preprocess!$1:$1048576, $D31, FALSE))</f>
        <v/>
      </c>
      <c r="K31" t="str">
        <f>IF(ISBLANK(HLOOKUP(K$1,m_preprocess!$1:$1048576, $D31, FALSE)), "", HLOOKUP(K$1, m_preprocess!$1:$1048576, $D31, FALSE))</f>
        <v/>
      </c>
      <c r="L31" t="str">
        <f>IF(ISBLANK(HLOOKUP(L$1,m_preprocess!$1:$1048576, $D31, FALSE)), "", HLOOKUP(L$1, m_preprocess!$1:$1048576, $D31, FALSE))</f>
        <v/>
      </c>
      <c r="M31" t="str">
        <f>IF(ISBLANK(HLOOKUP(M$1,m_preprocess!$1:$1048576, $D31, FALSE)), "", HLOOKUP(M$1, m_preprocess!$1:$1048576, $D31, FALSE))</f>
        <v/>
      </c>
      <c r="N31" t="str">
        <f>IF(ISBLANK(HLOOKUP(N$1,m_preprocess!$1:$1048576, $D31, FALSE)), "", HLOOKUP(N$1, m_preprocess!$1:$1048576, $D31, FALSE))</f>
        <v/>
      </c>
      <c r="O31" t="str">
        <f>IF(ISBLANK(HLOOKUP(O$1,m_preprocess!$1:$1048576, $D31, FALSE)), "", HLOOKUP(O$1, m_preprocess!$1:$1048576, $D31, FALSE))</f>
        <v/>
      </c>
      <c r="P31" t="str">
        <f>IF(ISBLANK(HLOOKUP(P$1,m_preprocess!$1:$1048576, $D31, FALSE)), "", HLOOKUP(P$1, m_preprocess!$1:$1048576, $D31, FALSE))</f>
        <v/>
      </c>
      <c r="Q31" t="str">
        <f>IF(ISBLANK(HLOOKUP(Q$1,m_preprocess!$1:$1048576, $D31, FALSE)), "", HLOOKUP(Q$1, m_preprocess!$1:$1048576, $D31, FALSE))</f>
        <v/>
      </c>
      <c r="R31" t="str">
        <f>IF(ISBLANK(HLOOKUP(R$1,m_preprocess!$1:$1048576, $D31, FALSE)), "", HLOOKUP(R$1, m_preprocess!$1:$1048576, $D31, FALSE))</f>
        <v/>
      </c>
      <c r="S31">
        <f>IF(ISBLANK(HLOOKUP(S$1,m_preprocess!$1:$1048576, $D31, FALSE)), "", HLOOKUP(S$1, m_preprocess!$1:$1048576, $D31, FALSE))</f>
        <v>59685504.987531178</v>
      </c>
      <c r="T31" t="str">
        <f>IF(ISBLANK(HLOOKUP(T$1,m_preprocess!$1:$1048576, $D31, FALSE)), "", HLOOKUP(T$1, m_preprocess!$1:$1048576, $D31, FALSE))</f>
        <v/>
      </c>
      <c r="U31" t="str">
        <f>IF(ISBLANK(HLOOKUP(U$1,m_preprocess!$1:$1048576, $D31, FALSE)), "", HLOOKUP(U$1, m_preprocess!$1:$1048576, $D31, FALSE))</f>
        <v/>
      </c>
      <c r="V31" t="str">
        <f>IF(ISBLANK(HLOOKUP(V$1,m_preprocess!$1:$1048576, $D31, FALSE)), "", HLOOKUP(V$1, m_preprocess!$1:$1048576, $D31, FALSE))</f>
        <v/>
      </c>
      <c r="W31" t="str">
        <f>IF(ISBLANK(HLOOKUP(W$1,m_preprocess!$1:$1048576, $D31, FALSE)), "", HLOOKUP(W$1, m_preprocess!$1:$1048576, $D31, FALSE))</f>
        <v/>
      </c>
      <c r="X31" t="str">
        <f>IF(ISBLANK(HLOOKUP(X$1,m_preprocess!$1:$1048576, $D31, FALSE)), "", HLOOKUP(X$1, m_preprocess!$1:$1048576, $D31, FALSE))</f>
        <v/>
      </c>
      <c r="Y31" t="str">
        <f>IF(ISBLANK(HLOOKUP(Y$1,m_preprocess!$1:$1048576, $D31, FALSE)), "", HLOOKUP(Y$1, m_preprocess!$1:$1048576, $D31, FALSE))</f>
        <v/>
      </c>
    </row>
    <row r="32" spans="1:25" x14ac:dyDescent="0.25">
      <c r="A32" s="42">
        <v>34881</v>
      </c>
      <c r="B32">
        <v>1995</v>
      </c>
      <c r="C32">
        <v>7</v>
      </c>
      <c r="D32">
        <v>32</v>
      </c>
      <c r="E32" t="str">
        <f>IF(ISBLANK(HLOOKUP(E$1,m_preprocess!$1:$1048576, $D32, FALSE)), "", HLOOKUP(E$1, m_preprocess!$1:$1048576, $D32, FALSE))</f>
        <v/>
      </c>
      <c r="F32">
        <f>IF(ISBLANK(HLOOKUP(F$1,m_preprocess!$1:$1048576, $D32, FALSE)), "", HLOOKUP(F$1, m_preprocess!$1:$1048576, $D32, FALSE))</f>
        <v>32.21</v>
      </c>
      <c r="G32" t="str">
        <f>IF(ISBLANK(HLOOKUP(G$1,m_preprocess!$1:$1048576, $D32, FALSE)), "", HLOOKUP(G$1, m_preprocess!$1:$1048576, $D32, FALSE))</f>
        <v/>
      </c>
      <c r="H32" t="str">
        <f>IF(ISBLANK(HLOOKUP(H$1,m_preprocess!$1:$1048576, $D32, FALSE)), "", HLOOKUP(H$1, m_preprocess!$1:$1048576, $D32, FALSE))</f>
        <v/>
      </c>
      <c r="I32" t="str">
        <f>IF(ISBLANK(HLOOKUP(I$1,m_preprocess!$1:$1048576, $D32, FALSE)), "", HLOOKUP(I$1, m_preprocess!$1:$1048576, $D32, FALSE))</f>
        <v/>
      </c>
      <c r="J32" t="str">
        <f>IF(ISBLANK(HLOOKUP(J$1,m_preprocess!$1:$1048576, $D32, FALSE)), "", HLOOKUP(J$1, m_preprocess!$1:$1048576, $D32, FALSE))</f>
        <v/>
      </c>
      <c r="K32" t="str">
        <f>IF(ISBLANK(HLOOKUP(K$1,m_preprocess!$1:$1048576, $D32, FALSE)), "", HLOOKUP(K$1, m_preprocess!$1:$1048576, $D32, FALSE))</f>
        <v/>
      </c>
      <c r="L32" t="str">
        <f>IF(ISBLANK(HLOOKUP(L$1,m_preprocess!$1:$1048576, $D32, FALSE)), "", HLOOKUP(L$1, m_preprocess!$1:$1048576, $D32, FALSE))</f>
        <v/>
      </c>
      <c r="M32" t="str">
        <f>IF(ISBLANK(HLOOKUP(M$1,m_preprocess!$1:$1048576, $D32, FALSE)), "", HLOOKUP(M$1, m_preprocess!$1:$1048576, $D32, FALSE))</f>
        <v/>
      </c>
      <c r="N32" t="str">
        <f>IF(ISBLANK(HLOOKUP(N$1,m_preprocess!$1:$1048576, $D32, FALSE)), "", HLOOKUP(N$1, m_preprocess!$1:$1048576, $D32, FALSE))</f>
        <v/>
      </c>
      <c r="O32" t="str">
        <f>IF(ISBLANK(HLOOKUP(O$1,m_preprocess!$1:$1048576, $D32, FALSE)), "", HLOOKUP(O$1, m_preprocess!$1:$1048576, $D32, FALSE))</f>
        <v/>
      </c>
      <c r="P32" t="str">
        <f>IF(ISBLANK(HLOOKUP(P$1,m_preprocess!$1:$1048576, $D32, FALSE)), "", HLOOKUP(P$1, m_preprocess!$1:$1048576, $D32, FALSE))</f>
        <v/>
      </c>
      <c r="Q32" t="str">
        <f>IF(ISBLANK(HLOOKUP(Q$1,m_preprocess!$1:$1048576, $D32, FALSE)), "", HLOOKUP(Q$1, m_preprocess!$1:$1048576, $D32, FALSE))</f>
        <v/>
      </c>
      <c r="R32" t="str">
        <f>IF(ISBLANK(HLOOKUP(R$1,m_preprocess!$1:$1048576, $D32, FALSE)), "", HLOOKUP(R$1, m_preprocess!$1:$1048576, $D32, FALSE))</f>
        <v/>
      </c>
      <c r="S32">
        <f>IF(ISBLANK(HLOOKUP(S$1,m_preprocess!$1:$1048576, $D32, FALSE)), "", HLOOKUP(S$1, m_preprocess!$1:$1048576, $D32, FALSE))</f>
        <v>60392517.851598881</v>
      </c>
      <c r="T32" t="str">
        <f>IF(ISBLANK(HLOOKUP(T$1,m_preprocess!$1:$1048576, $D32, FALSE)), "", HLOOKUP(T$1, m_preprocess!$1:$1048576, $D32, FALSE))</f>
        <v/>
      </c>
      <c r="U32" t="str">
        <f>IF(ISBLANK(HLOOKUP(U$1,m_preprocess!$1:$1048576, $D32, FALSE)), "", HLOOKUP(U$1, m_preprocess!$1:$1048576, $D32, FALSE))</f>
        <v/>
      </c>
      <c r="V32" t="str">
        <f>IF(ISBLANK(HLOOKUP(V$1,m_preprocess!$1:$1048576, $D32, FALSE)), "", HLOOKUP(V$1, m_preprocess!$1:$1048576, $D32, FALSE))</f>
        <v/>
      </c>
      <c r="W32" t="str">
        <f>IF(ISBLANK(HLOOKUP(W$1,m_preprocess!$1:$1048576, $D32, FALSE)), "", HLOOKUP(W$1, m_preprocess!$1:$1048576, $D32, FALSE))</f>
        <v/>
      </c>
      <c r="X32" t="str">
        <f>IF(ISBLANK(HLOOKUP(X$1,m_preprocess!$1:$1048576, $D32, FALSE)), "", HLOOKUP(X$1, m_preprocess!$1:$1048576, $D32, FALSE))</f>
        <v/>
      </c>
      <c r="Y32" t="str">
        <f>IF(ISBLANK(HLOOKUP(Y$1,m_preprocess!$1:$1048576, $D32, FALSE)), "", HLOOKUP(Y$1, m_preprocess!$1:$1048576, $D32, FALSE))</f>
        <v/>
      </c>
    </row>
    <row r="33" spans="1:25" x14ac:dyDescent="0.25">
      <c r="A33" s="42">
        <v>34912</v>
      </c>
      <c r="B33">
        <v>1995</v>
      </c>
      <c r="C33">
        <v>8</v>
      </c>
      <c r="D33">
        <v>33</v>
      </c>
      <c r="E33" t="str">
        <f>IF(ISBLANK(HLOOKUP(E$1,m_preprocess!$1:$1048576, $D33, FALSE)), "", HLOOKUP(E$1, m_preprocess!$1:$1048576, $D33, FALSE))</f>
        <v/>
      </c>
      <c r="F33">
        <f>IF(ISBLANK(HLOOKUP(F$1,m_preprocess!$1:$1048576, $D33, FALSE)), "", HLOOKUP(F$1, m_preprocess!$1:$1048576, $D33, FALSE))</f>
        <v>32.369999999999997</v>
      </c>
      <c r="G33" t="str">
        <f>IF(ISBLANK(HLOOKUP(G$1,m_preprocess!$1:$1048576, $D33, FALSE)), "", HLOOKUP(G$1, m_preprocess!$1:$1048576, $D33, FALSE))</f>
        <v/>
      </c>
      <c r="H33" t="str">
        <f>IF(ISBLANK(HLOOKUP(H$1,m_preprocess!$1:$1048576, $D33, FALSE)), "", HLOOKUP(H$1, m_preprocess!$1:$1048576, $D33, FALSE))</f>
        <v/>
      </c>
      <c r="I33" t="str">
        <f>IF(ISBLANK(HLOOKUP(I$1,m_preprocess!$1:$1048576, $D33, FALSE)), "", HLOOKUP(I$1, m_preprocess!$1:$1048576, $D33, FALSE))</f>
        <v/>
      </c>
      <c r="J33" t="str">
        <f>IF(ISBLANK(HLOOKUP(J$1,m_preprocess!$1:$1048576, $D33, FALSE)), "", HLOOKUP(J$1, m_preprocess!$1:$1048576, $D33, FALSE))</f>
        <v/>
      </c>
      <c r="K33" t="str">
        <f>IF(ISBLANK(HLOOKUP(K$1,m_preprocess!$1:$1048576, $D33, FALSE)), "", HLOOKUP(K$1, m_preprocess!$1:$1048576, $D33, FALSE))</f>
        <v/>
      </c>
      <c r="L33" t="str">
        <f>IF(ISBLANK(HLOOKUP(L$1,m_preprocess!$1:$1048576, $D33, FALSE)), "", HLOOKUP(L$1, m_preprocess!$1:$1048576, $D33, FALSE))</f>
        <v/>
      </c>
      <c r="M33" t="str">
        <f>IF(ISBLANK(HLOOKUP(M$1,m_preprocess!$1:$1048576, $D33, FALSE)), "", HLOOKUP(M$1, m_preprocess!$1:$1048576, $D33, FALSE))</f>
        <v/>
      </c>
      <c r="N33" t="str">
        <f>IF(ISBLANK(HLOOKUP(N$1,m_preprocess!$1:$1048576, $D33, FALSE)), "", HLOOKUP(N$1, m_preprocess!$1:$1048576, $D33, FALSE))</f>
        <v/>
      </c>
      <c r="O33" t="str">
        <f>IF(ISBLANK(HLOOKUP(O$1,m_preprocess!$1:$1048576, $D33, FALSE)), "", HLOOKUP(O$1, m_preprocess!$1:$1048576, $D33, FALSE))</f>
        <v/>
      </c>
      <c r="P33" t="str">
        <f>IF(ISBLANK(HLOOKUP(P$1,m_preprocess!$1:$1048576, $D33, FALSE)), "", HLOOKUP(P$1, m_preprocess!$1:$1048576, $D33, FALSE))</f>
        <v/>
      </c>
      <c r="Q33" t="str">
        <f>IF(ISBLANK(HLOOKUP(Q$1,m_preprocess!$1:$1048576, $D33, FALSE)), "", HLOOKUP(Q$1, m_preprocess!$1:$1048576, $D33, FALSE))</f>
        <v/>
      </c>
      <c r="R33" t="str">
        <f>IF(ISBLANK(HLOOKUP(R$1,m_preprocess!$1:$1048576, $D33, FALSE)), "", HLOOKUP(R$1, m_preprocess!$1:$1048576, $D33, FALSE))</f>
        <v/>
      </c>
      <c r="S33">
        <f>IF(ISBLANK(HLOOKUP(S$1,m_preprocess!$1:$1048576, $D33, FALSE)), "", HLOOKUP(S$1, m_preprocess!$1:$1048576, $D33, FALSE))</f>
        <v>59874389.867160954</v>
      </c>
      <c r="T33" t="str">
        <f>IF(ISBLANK(HLOOKUP(T$1,m_preprocess!$1:$1048576, $D33, FALSE)), "", HLOOKUP(T$1, m_preprocess!$1:$1048576, $D33, FALSE))</f>
        <v/>
      </c>
      <c r="U33" t="str">
        <f>IF(ISBLANK(HLOOKUP(U$1,m_preprocess!$1:$1048576, $D33, FALSE)), "", HLOOKUP(U$1, m_preprocess!$1:$1048576, $D33, FALSE))</f>
        <v/>
      </c>
      <c r="V33" t="str">
        <f>IF(ISBLANK(HLOOKUP(V$1,m_preprocess!$1:$1048576, $D33, FALSE)), "", HLOOKUP(V$1, m_preprocess!$1:$1048576, $D33, FALSE))</f>
        <v/>
      </c>
      <c r="W33" t="str">
        <f>IF(ISBLANK(HLOOKUP(W$1,m_preprocess!$1:$1048576, $D33, FALSE)), "", HLOOKUP(W$1, m_preprocess!$1:$1048576, $D33, FALSE))</f>
        <v/>
      </c>
      <c r="X33" t="str">
        <f>IF(ISBLANK(HLOOKUP(X$1,m_preprocess!$1:$1048576, $D33, FALSE)), "", HLOOKUP(X$1, m_preprocess!$1:$1048576, $D33, FALSE))</f>
        <v/>
      </c>
      <c r="Y33" t="str">
        <f>IF(ISBLANK(HLOOKUP(Y$1,m_preprocess!$1:$1048576, $D33, FALSE)), "", HLOOKUP(Y$1, m_preprocess!$1:$1048576, $D33, FALSE))</f>
        <v/>
      </c>
    </row>
    <row r="34" spans="1:25" x14ac:dyDescent="0.25">
      <c r="A34" s="42">
        <v>34943</v>
      </c>
      <c r="B34">
        <v>1995</v>
      </c>
      <c r="C34">
        <v>9</v>
      </c>
      <c r="D34">
        <v>34</v>
      </c>
      <c r="E34" t="str">
        <f>IF(ISBLANK(HLOOKUP(E$1,m_preprocess!$1:$1048576, $D34, FALSE)), "", HLOOKUP(E$1, m_preprocess!$1:$1048576, $D34, FALSE))</f>
        <v/>
      </c>
      <c r="F34">
        <f>IF(ISBLANK(HLOOKUP(F$1,m_preprocess!$1:$1048576, $D34, FALSE)), "", HLOOKUP(F$1, m_preprocess!$1:$1048576, $D34, FALSE))</f>
        <v>32.54</v>
      </c>
      <c r="G34" t="str">
        <f>IF(ISBLANK(HLOOKUP(G$1,m_preprocess!$1:$1048576, $D34, FALSE)), "", HLOOKUP(G$1, m_preprocess!$1:$1048576, $D34, FALSE))</f>
        <v/>
      </c>
      <c r="H34" t="str">
        <f>IF(ISBLANK(HLOOKUP(H$1,m_preprocess!$1:$1048576, $D34, FALSE)), "", HLOOKUP(H$1, m_preprocess!$1:$1048576, $D34, FALSE))</f>
        <v/>
      </c>
      <c r="I34" t="str">
        <f>IF(ISBLANK(HLOOKUP(I$1,m_preprocess!$1:$1048576, $D34, FALSE)), "", HLOOKUP(I$1, m_preprocess!$1:$1048576, $D34, FALSE))</f>
        <v/>
      </c>
      <c r="J34" t="str">
        <f>IF(ISBLANK(HLOOKUP(J$1,m_preprocess!$1:$1048576, $D34, FALSE)), "", HLOOKUP(J$1, m_preprocess!$1:$1048576, $D34, FALSE))</f>
        <v/>
      </c>
      <c r="K34" t="str">
        <f>IF(ISBLANK(HLOOKUP(K$1,m_preprocess!$1:$1048576, $D34, FALSE)), "", HLOOKUP(K$1, m_preprocess!$1:$1048576, $D34, FALSE))</f>
        <v/>
      </c>
      <c r="L34" t="str">
        <f>IF(ISBLANK(HLOOKUP(L$1,m_preprocess!$1:$1048576, $D34, FALSE)), "", HLOOKUP(L$1, m_preprocess!$1:$1048576, $D34, FALSE))</f>
        <v/>
      </c>
      <c r="M34" t="str">
        <f>IF(ISBLANK(HLOOKUP(M$1,m_preprocess!$1:$1048576, $D34, FALSE)), "", HLOOKUP(M$1, m_preprocess!$1:$1048576, $D34, FALSE))</f>
        <v/>
      </c>
      <c r="N34" t="str">
        <f>IF(ISBLANK(HLOOKUP(N$1,m_preprocess!$1:$1048576, $D34, FALSE)), "", HLOOKUP(N$1, m_preprocess!$1:$1048576, $D34, FALSE))</f>
        <v/>
      </c>
      <c r="O34" t="str">
        <f>IF(ISBLANK(HLOOKUP(O$1,m_preprocess!$1:$1048576, $D34, FALSE)), "", HLOOKUP(O$1, m_preprocess!$1:$1048576, $D34, FALSE))</f>
        <v/>
      </c>
      <c r="P34" t="str">
        <f>IF(ISBLANK(HLOOKUP(P$1,m_preprocess!$1:$1048576, $D34, FALSE)), "", HLOOKUP(P$1, m_preprocess!$1:$1048576, $D34, FALSE))</f>
        <v/>
      </c>
      <c r="Q34" t="str">
        <f>IF(ISBLANK(HLOOKUP(Q$1,m_preprocess!$1:$1048576, $D34, FALSE)), "", HLOOKUP(Q$1, m_preprocess!$1:$1048576, $D34, FALSE))</f>
        <v/>
      </c>
      <c r="R34" t="str">
        <f>IF(ISBLANK(HLOOKUP(R$1,m_preprocess!$1:$1048576, $D34, FALSE)), "", HLOOKUP(R$1, m_preprocess!$1:$1048576, $D34, FALSE))</f>
        <v/>
      </c>
      <c r="S34">
        <f>IF(ISBLANK(HLOOKUP(S$1,m_preprocess!$1:$1048576, $D34, FALSE)), "", HLOOKUP(S$1, m_preprocess!$1:$1048576, $D34, FALSE))</f>
        <v>59786447.449293181</v>
      </c>
      <c r="T34" t="str">
        <f>IF(ISBLANK(HLOOKUP(T$1,m_preprocess!$1:$1048576, $D34, FALSE)), "", HLOOKUP(T$1, m_preprocess!$1:$1048576, $D34, FALSE))</f>
        <v/>
      </c>
      <c r="U34" t="str">
        <f>IF(ISBLANK(HLOOKUP(U$1,m_preprocess!$1:$1048576, $D34, FALSE)), "", HLOOKUP(U$1, m_preprocess!$1:$1048576, $D34, FALSE))</f>
        <v/>
      </c>
      <c r="V34" t="str">
        <f>IF(ISBLANK(HLOOKUP(V$1,m_preprocess!$1:$1048576, $D34, FALSE)), "", HLOOKUP(V$1, m_preprocess!$1:$1048576, $D34, FALSE))</f>
        <v/>
      </c>
      <c r="W34" t="str">
        <f>IF(ISBLANK(HLOOKUP(W$1,m_preprocess!$1:$1048576, $D34, FALSE)), "", HLOOKUP(W$1, m_preprocess!$1:$1048576, $D34, FALSE))</f>
        <v/>
      </c>
      <c r="X34" t="str">
        <f>IF(ISBLANK(HLOOKUP(X$1,m_preprocess!$1:$1048576, $D34, FALSE)), "", HLOOKUP(X$1, m_preprocess!$1:$1048576, $D34, FALSE))</f>
        <v/>
      </c>
      <c r="Y34" t="str">
        <f>IF(ISBLANK(HLOOKUP(Y$1,m_preprocess!$1:$1048576, $D34, FALSE)), "", HLOOKUP(Y$1, m_preprocess!$1:$1048576, $D34, FALSE))</f>
        <v/>
      </c>
    </row>
    <row r="35" spans="1:25" x14ac:dyDescent="0.25">
      <c r="A35" s="42">
        <v>34973</v>
      </c>
      <c r="B35">
        <v>1995</v>
      </c>
      <c r="C35">
        <v>10</v>
      </c>
      <c r="D35">
        <v>35</v>
      </c>
      <c r="E35" t="str">
        <f>IF(ISBLANK(HLOOKUP(E$1,m_preprocess!$1:$1048576, $D35, FALSE)), "", HLOOKUP(E$1, m_preprocess!$1:$1048576, $D35, FALSE))</f>
        <v/>
      </c>
      <c r="F35">
        <f>IF(ISBLANK(HLOOKUP(F$1,m_preprocess!$1:$1048576, $D35, FALSE)), "", HLOOKUP(F$1, m_preprocess!$1:$1048576, $D35, FALSE))</f>
        <v>33.15</v>
      </c>
      <c r="G35" t="str">
        <f>IF(ISBLANK(HLOOKUP(G$1,m_preprocess!$1:$1048576, $D35, FALSE)), "", HLOOKUP(G$1, m_preprocess!$1:$1048576, $D35, FALSE))</f>
        <v/>
      </c>
      <c r="H35" t="str">
        <f>IF(ISBLANK(HLOOKUP(H$1,m_preprocess!$1:$1048576, $D35, FALSE)), "", HLOOKUP(H$1, m_preprocess!$1:$1048576, $D35, FALSE))</f>
        <v/>
      </c>
      <c r="I35" t="str">
        <f>IF(ISBLANK(HLOOKUP(I$1,m_preprocess!$1:$1048576, $D35, FALSE)), "", HLOOKUP(I$1, m_preprocess!$1:$1048576, $D35, FALSE))</f>
        <v/>
      </c>
      <c r="J35" t="str">
        <f>IF(ISBLANK(HLOOKUP(J$1,m_preprocess!$1:$1048576, $D35, FALSE)), "", HLOOKUP(J$1, m_preprocess!$1:$1048576, $D35, FALSE))</f>
        <v/>
      </c>
      <c r="K35" t="str">
        <f>IF(ISBLANK(HLOOKUP(K$1,m_preprocess!$1:$1048576, $D35, FALSE)), "", HLOOKUP(K$1, m_preprocess!$1:$1048576, $D35, FALSE))</f>
        <v/>
      </c>
      <c r="L35" t="str">
        <f>IF(ISBLANK(HLOOKUP(L$1,m_preprocess!$1:$1048576, $D35, FALSE)), "", HLOOKUP(L$1, m_preprocess!$1:$1048576, $D35, FALSE))</f>
        <v/>
      </c>
      <c r="M35" t="str">
        <f>IF(ISBLANK(HLOOKUP(M$1,m_preprocess!$1:$1048576, $D35, FALSE)), "", HLOOKUP(M$1, m_preprocess!$1:$1048576, $D35, FALSE))</f>
        <v/>
      </c>
      <c r="N35" t="str">
        <f>IF(ISBLANK(HLOOKUP(N$1,m_preprocess!$1:$1048576, $D35, FALSE)), "", HLOOKUP(N$1, m_preprocess!$1:$1048576, $D35, FALSE))</f>
        <v/>
      </c>
      <c r="O35" t="str">
        <f>IF(ISBLANK(HLOOKUP(O$1,m_preprocess!$1:$1048576, $D35, FALSE)), "", HLOOKUP(O$1, m_preprocess!$1:$1048576, $D35, FALSE))</f>
        <v/>
      </c>
      <c r="P35" t="str">
        <f>IF(ISBLANK(HLOOKUP(P$1,m_preprocess!$1:$1048576, $D35, FALSE)), "", HLOOKUP(P$1, m_preprocess!$1:$1048576, $D35, FALSE))</f>
        <v/>
      </c>
      <c r="Q35" t="str">
        <f>IF(ISBLANK(HLOOKUP(Q$1,m_preprocess!$1:$1048576, $D35, FALSE)), "", HLOOKUP(Q$1, m_preprocess!$1:$1048576, $D35, FALSE))</f>
        <v/>
      </c>
      <c r="R35" t="str">
        <f>IF(ISBLANK(HLOOKUP(R$1,m_preprocess!$1:$1048576, $D35, FALSE)), "", HLOOKUP(R$1, m_preprocess!$1:$1048576, $D35, FALSE))</f>
        <v/>
      </c>
      <c r="S35">
        <f>IF(ISBLANK(HLOOKUP(S$1,m_preprocess!$1:$1048576, $D35, FALSE)), "", HLOOKUP(S$1, m_preprocess!$1:$1048576, $D35, FALSE))</f>
        <v>60624947.209653094</v>
      </c>
      <c r="T35" t="str">
        <f>IF(ISBLANK(HLOOKUP(T$1,m_preprocess!$1:$1048576, $D35, FALSE)), "", HLOOKUP(T$1, m_preprocess!$1:$1048576, $D35, FALSE))</f>
        <v/>
      </c>
      <c r="U35" t="str">
        <f>IF(ISBLANK(HLOOKUP(U$1,m_preprocess!$1:$1048576, $D35, FALSE)), "", HLOOKUP(U$1, m_preprocess!$1:$1048576, $D35, FALSE))</f>
        <v/>
      </c>
      <c r="V35" t="str">
        <f>IF(ISBLANK(HLOOKUP(V$1,m_preprocess!$1:$1048576, $D35, FALSE)), "", HLOOKUP(V$1, m_preprocess!$1:$1048576, $D35, FALSE))</f>
        <v/>
      </c>
      <c r="W35" t="str">
        <f>IF(ISBLANK(HLOOKUP(W$1,m_preprocess!$1:$1048576, $D35, FALSE)), "", HLOOKUP(W$1, m_preprocess!$1:$1048576, $D35, FALSE))</f>
        <v/>
      </c>
      <c r="X35" t="str">
        <f>IF(ISBLANK(HLOOKUP(X$1,m_preprocess!$1:$1048576, $D35, FALSE)), "", HLOOKUP(X$1, m_preprocess!$1:$1048576, $D35, FALSE))</f>
        <v/>
      </c>
      <c r="Y35" t="str">
        <f>IF(ISBLANK(HLOOKUP(Y$1,m_preprocess!$1:$1048576, $D35, FALSE)), "", HLOOKUP(Y$1, m_preprocess!$1:$1048576, $D35, FALSE))</f>
        <v/>
      </c>
    </row>
    <row r="36" spans="1:25" x14ac:dyDescent="0.25">
      <c r="A36" s="42">
        <v>35004</v>
      </c>
      <c r="B36">
        <v>1995</v>
      </c>
      <c r="C36">
        <v>11</v>
      </c>
      <c r="D36">
        <v>36</v>
      </c>
      <c r="E36" t="str">
        <f>IF(ISBLANK(HLOOKUP(E$1,m_preprocess!$1:$1048576, $D36, FALSE)), "", HLOOKUP(E$1, m_preprocess!$1:$1048576, $D36, FALSE))</f>
        <v/>
      </c>
      <c r="F36">
        <f>IF(ISBLANK(HLOOKUP(F$1,m_preprocess!$1:$1048576, $D36, FALSE)), "", HLOOKUP(F$1, m_preprocess!$1:$1048576, $D36, FALSE))</f>
        <v>33.75</v>
      </c>
      <c r="G36" t="str">
        <f>IF(ISBLANK(HLOOKUP(G$1,m_preprocess!$1:$1048576, $D36, FALSE)), "", HLOOKUP(G$1, m_preprocess!$1:$1048576, $D36, FALSE))</f>
        <v/>
      </c>
      <c r="H36" t="str">
        <f>IF(ISBLANK(HLOOKUP(H$1,m_preprocess!$1:$1048576, $D36, FALSE)), "", HLOOKUP(H$1, m_preprocess!$1:$1048576, $D36, FALSE))</f>
        <v/>
      </c>
      <c r="I36" t="str">
        <f>IF(ISBLANK(HLOOKUP(I$1,m_preprocess!$1:$1048576, $D36, FALSE)), "", HLOOKUP(I$1, m_preprocess!$1:$1048576, $D36, FALSE))</f>
        <v/>
      </c>
      <c r="J36" t="str">
        <f>IF(ISBLANK(HLOOKUP(J$1,m_preprocess!$1:$1048576, $D36, FALSE)), "", HLOOKUP(J$1, m_preprocess!$1:$1048576, $D36, FALSE))</f>
        <v/>
      </c>
      <c r="K36" t="str">
        <f>IF(ISBLANK(HLOOKUP(K$1,m_preprocess!$1:$1048576, $D36, FALSE)), "", HLOOKUP(K$1, m_preprocess!$1:$1048576, $D36, FALSE))</f>
        <v/>
      </c>
      <c r="L36" t="str">
        <f>IF(ISBLANK(HLOOKUP(L$1,m_preprocess!$1:$1048576, $D36, FALSE)), "", HLOOKUP(L$1, m_preprocess!$1:$1048576, $D36, FALSE))</f>
        <v/>
      </c>
      <c r="M36" t="str">
        <f>IF(ISBLANK(HLOOKUP(M$1,m_preprocess!$1:$1048576, $D36, FALSE)), "", HLOOKUP(M$1, m_preprocess!$1:$1048576, $D36, FALSE))</f>
        <v/>
      </c>
      <c r="N36" t="str">
        <f>IF(ISBLANK(HLOOKUP(N$1,m_preprocess!$1:$1048576, $D36, FALSE)), "", HLOOKUP(N$1, m_preprocess!$1:$1048576, $D36, FALSE))</f>
        <v/>
      </c>
      <c r="O36" t="str">
        <f>IF(ISBLANK(HLOOKUP(O$1,m_preprocess!$1:$1048576, $D36, FALSE)), "", HLOOKUP(O$1, m_preprocess!$1:$1048576, $D36, FALSE))</f>
        <v/>
      </c>
      <c r="P36" t="str">
        <f>IF(ISBLANK(HLOOKUP(P$1,m_preprocess!$1:$1048576, $D36, FALSE)), "", HLOOKUP(P$1, m_preprocess!$1:$1048576, $D36, FALSE))</f>
        <v/>
      </c>
      <c r="Q36" t="str">
        <f>IF(ISBLANK(HLOOKUP(Q$1,m_preprocess!$1:$1048576, $D36, FALSE)), "", HLOOKUP(Q$1, m_preprocess!$1:$1048576, $D36, FALSE))</f>
        <v/>
      </c>
      <c r="R36" t="str">
        <f>IF(ISBLANK(HLOOKUP(R$1,m_preprocess!$1:$1048576, $D36, FALSE)), "", HLOOKUP(R$1, m_preprocess!$1:$1048576, $D36, FALSE))</f>
        <v/>
      </c>
      <c r="S36">
        <f>IF(ISBLANK(HLOOKUP(S$1,m_preprocess!$1:$1048576, $D36, FALSE)), "", HLOOKUP(S$1, m_preprocess!$1:$1048576, $D36, FALSE))</f>
        <v>60040444.444444448</v>
      </c>
      <c r="T36" t="str">
        <f>IF(ISBLANK(HLOOKUP(T$1,m_preprocess!$1:$1048576, $D36, FALSE)), "", HLOOKUP(T$1, m_preprocess!$1:$1048576, $D36, FALSE))</f>
        <v/>
      </c>
      <c r="U36" t="str">
        <f>IF(ISBLANK(HLOOKUP(U$1,m_preprocess!$1:$1048576, $D36, FALSE)), "", HLOOKUP(U$1, m_preprocess!$1:$1048576, $D36, FALSE))</f>
        <v/>
      </c>
      <c r="V36" t="str">
        <f>IF(ISBLANK(HLOOKUP(V$1,m_preprocess!$1:$1048576, $D36, FALSE)), "", HLOOKUP(V$1, m_preprocess!$1:$1048576, $D36, FALSE))</f>
        <v/>
      </c>
      <c r="W36" t="str">
        <f>IF(ISBLANK(HLOOKUP(W$1,m_preprocess!$1:$1048576, $D36, FALSE)), "", HLOOKUP(W$1, m_preprocess!$1:$1048576, $D36, FALSE))</f>
        <v/>
      </c>
      <c r="X36" t="str">
        <f>IF(ISBLANK(HLOOKUP(X$1,m_preprocess!$1:$1048576, $D36, FALSE)), "", HLOOKUP(X$1, m_preprocess!$1:$1048576, $D36, FALSE))</f>
        <v/>
      </c>
      <c r="Y36" t="str">
        <f>IF(ISBLANK(HLOOKUP(Y$1,m_preprocess!$1:$1048576, $D36, FALSE)), "", HLOOKUP(Y$1, m_preprocess!$1:$1048576, $D36, FALSE))</f>
        <v/>
      </c>
    </row>
    <row r="37" spans="1:25" x14ac:dyDescent="0.25">
      <c r="A37" s="42">
        <v>35034</v>
      </c>
      <c r="B37">
        <v>1995</v>
      </c>
      <c r="C37">
        <v>12</v>
      </c>
      <c r="D37">
        <v>37</v>
      </c>
      <c r="E37" t="str">
        <f>IF(ISBLANK(HLOOKUP(E$1,m_preprocess!$1:$1048576, $D37, FALSE)), "", HLOOKUP(E$1, m_preprocess!$1:$1048576, $D37, FALSE))</f>
        <v/>
      </c>
      <c r="F37">
        <f>IF(ISBLANK(HLOOKUP(F$1,m_preprocess!$1:$1048576, $D37, FALSE)), "", HLOOKUP(F$1, m_preprocess!$1:$1048576, $D37, FALSE))</f>
        <v>34.35</v>
      </c>
      <c r="G37" t="str">
        <f>IF(ISBLANK(HLOOKUP(G$1,m_preprocess!$1:$1048576, $D37, FALSE)), "", HLOOKUP(G$1, m_preprocess!$1:$1048576, $D37, FALSE))</f>
        <v/>
      </c>
      <c r="H37" t="str">
        <f>IF(ISBLANK(HLOOKUP(H$1,m_preprocess!$1:$1048576, $D37, FALSE)), "", HLOOKUP(H$1, m_preprocess!$1:$1048576, $D37, FALSE))</f>
        <v/>
      </c>
      <c r="I37" t="str">
        <f>IF(ISBLANK(HLOOKUP(I$1,m_preprocess!$1:$1048576, $D37, FALSE)), "", HLOOKUP(I$1, m_preprocess!$1:$1048576, $D37, FALSE))</f>
        <v/>
      </c>
      <c r="J37" t="str">
        <f>IF(ISBLANK(HLOOKUP(J$1,m_preprocess!$1:$1048576, $D37, FALSE)), "", HLOOKUP(J$1, m_preprocess!$1:$1048576, $D37, FALSE))</f>
        <v/>
      </c>
      <c r="K37" t="str">
        <f>IF(ISBLANK(HLOOKUP(K$1,m_preprocess!$1:$1048576, $D37, FALSE)), "", HLOOKUP(K$1, m_preprocess!$1:$1048576, $D37, FALSE))</f>
        <v/>
      </c>
      <c r="L37" t="str">
        <f>IF(ISBLANK(HLOOKUP(L$1,m_preprocess!$1:$1048576, $D37, FALSE)), "", HLOOKUP(L$1, m_preprocess!$1:$1048576, $D37, FALSE))</f>
        <v/>
      </c>
      <c r="M37" t="str">
        <f>IF(ISBLANK(HLOOKUP(M$1,m_preprocess!$1:$1048576, $D37, FALSE)), "", HLOOKUP(M$1, m_preprocess!$1:$1048576, $D37, FALSE))</f>
        <v/>
      </c>
      <c r="N37" t="str">
        <f>IF(ISBLANK(HLOOKUP(N$1,m_preprocess!$1:$1048576, $D37, FALSE)), "", HLOOKUP(N$1, m_preprocess!$1:$1048576, $D37, FALSE))</f>
        <v/>
      </c>
      <c r="O37" t="str">
        <f>IF(ISBLANK(HLOOKUP(O$1,m_preprocess!$1:$1048576, $D37, FALSE)), "", HLOOKUP(O$1, m_preprocess!$1:$1048576, $D37, FALSE))</f>
        <v/>
      </c>
      <c r="P37" t="str">
        <f>IF(ISBLANK(HLOOKUP(P$1,m_preprocess!$1:$1048576, $D37, FALSE)), "", HLOOKUP(P$1, m_preprocess!$1:$1048576, $D37, FALSE))</f>
        <v/>
      </c>
      <c r="Q37" t="str">
        <f>IF(ISBLANK(HLOOKUP(Q$1,m_preprocess!$1:$1048576, $D37, FALSE)), "", HLOOKUP(Q$1, m_preprocess!$1:$1048576, $D37, FALSE))</f>
        <v/>
      </c>
      <c r="R37" t="str">
        <f>IF(ISBLANK(HLOOKUP(R$1,m_preprocess!$1:$1048576, $D37, FALSE)), "", HLOOKUP(R$1, m_preprocess!$1:$1048576, $D37, FALSE))</f>
        <v/>
      </c>
      <c r="S37">
        <f>IF(ISBLANK(HLOOKUP(S$1,m_preprocess!$1:$1048576, $D37, FALSE)), "", HLOOKUP(S$1, m_preprocess!$1:$1048576, $D37, FALSE))</f>
        <v>67928064.046579331</v>
      </c>
      <c r="T37" t="str">
        <f>IF(ISBLANK(HLOOKUP(T$1,m_preprocess!$1:$1048576, $D37, FALSE)), "", HLOOKUP(T$1, m_preprocess!$1:$1048576, $D37, FALSE))</f>
        <v/>
      </c>
      <c r="U37" t="str">
        <f>IF(ISBLANK(HLOOKUP(U$1,m_preprocess!$1:$1048576, $D37, FALSE)), "", HLOOKUP(U$1, m_preprocess!$1:$1048576, $D37, FALSE))</f>
        <v/>
      </c>
      <c r="V37" t="str">
        <f>IF(ISBLANK(HLOOKUP(V$1,m_preprocess!$1:$1048576, $D37, FALSE)), "", HLOOKUP(V$1, m_preprocess!$1:$1048576, $D37, FALSE))</f>
        <v/>
      </c>
      <c r="W37" t="str">
        <f>IF(ISBLANK(HLOOKUP(W$1,m_preprocess!$1:$1048576, $D37, FALSE)), "", HLOOKUP(W$1, m_preprocess!$1:$1048576, $D37, FALSE))</f>
        <v/>
      </c>
      <c r="X37" t="str">
        <f>IF(ISBLANK(HLOOKUP(X$1,m_preprocess!$1:$1048576, $D37, FALSE)), "", HLOOKUP(X$1, m_preprocess!$1:$1048576, $D37, FALSE))</f>
        <v/>
      </c>
      <c r="Y37" t="str">
        <f>IF(ISBLANK(HLOOKUP(Y$1,m_preprocess!$1:$1048576, $D37, FALSE)), "", HLOOKUP(Y$1, m_preprocess!$1:$1048576, $D37, FALSE))</f>
        <v/>
      </c>
    </row>
    <row r="38" spans="1:25" x14ac:dyDescent="0.25">
      <c r="A38" s="42">
        <v>35065</v>
      </c>
      <c r="B38">
        <v>1996</v>
      </c>
      <c r="C38">
        <v>1</v>
      </c>
      <c r="D38">
        <v>38</v>
      </c>
      <c r="E38" t="str">
        <f>IF(ISBLANK(HLOOKUP(E$1,m_preprocess!$1:$1048576, $D38, FALSE)), "", HLOOKUP(E$1, m_preprocess!$1:$1048576, $D38, FALSE))</f>
        <v/>
      </c>
      <c r="F38">
        <f>IF(ISBLANK(HLOOKUP(F$1,m_preprocess!$1:$1048576, $D38, FALSE)), "", HLOOKUP(F$1, m_preprocess!$1:$1048576, $D38, FALSE))</f>
        <v>34.89</v>
      </c>
      <c r="G38" t="str">
        <f>IF(ISBLANK(HLOOKUP(G$1,m_preprocess!$1:$1048576, $D38, FALSE)), "", HLOOKUP(G$1, m_preprocess!$1:$1048576, $D38, FALSE))</f>
        <v/>
      </c>
      <c r="H38" t="str">
        <f>IF(ISBLANK(HLOOKUP(H$1,m_preprocess!$1:$1048576, $D38, FALSE)), "", HLOOKUP(H$1, m_preprocess!$1:$1048576, $D38, FALSE))</f>
        <v/>
      </c>
      <c r="I38" t="str">
        <f>IF(ISBLANK(HLOOKUP(I$1,m_preprocess!$1:$1048576, $D38, FALSE)), "", HLOOKUP(I$1, m_preprocess!$1:$1048576, $D38, FALSE))</f>
        <v/>
      </c>
      <c r="J38" t="str">
        <f>IF(ISBLANK(HLOOKUP(J$1,m_preprocess!$1:$1048576, $D38, FALSE)), "", HLOOKUP(J$1, m_preprocess!$1:$1048576, $D38, FALSE))</f>
        <v/>
      </c>
      <c r="K38" t="str">
        <f>IF(ISBLANK(HLOOKUP(K$1,m_preprocess!$1:$1048576, $D38, FALSE)), "", HLOOKUP(K$1, m_preprocess!$1:$1048576, $D38, FALSE))</f>
        <v/>
      </c>
      <c r="L38" t="str">
        <f>IF(ISBLANK(HLOOKUP(L$1,m_preprocess!$1:$1048576, $D38, FALSE)), "", HLOOKUP(L$1, m_preprocess!$1:$1048576, $D38, FALSE))</f>
        <v/>
      </c>
      <c r="M38" t="str">
        <f>IF(ISBLANK(HLOOKUP(M$1,m_preprocess!$1:$1048576, $D38, FALSE)), "", HLOOKUP(M$1, m_preprocess!$1:$1048576, $D38, FALSE))</f>
        <v/>
      </c>
      <c r="N38" t="str">
        <f>IF(ISBLANK(HLOOKUP(N$1,m_preprocess!$1:$1048576, $D38, FALSE)), "", HLOOKUP(N$1, m_preprocess!$1:$1048576, $D38, FALSE))</f>
        <v/>
      </c>
      <c r="O38" t="str">
        <f>IF(ISBLANK(HLOOKUP(O$1,m_preprocess!$1:$1048576, $D38, FALSE)), "", HLOOKUP(O$1, m_preprocess!$1:$1048576, $D38, FALSE))</f>
        <v/>
      </c>
      <c r="P38" t="str">
        <f>IF(ISBLANK(HLOOKUP(P$1,m_preprocess!$1:$1048576, $D38, FALSE)), "", HLOOKUP(P$1, m_preprocess!$1:$1048576, $D38, FALSE))</f>
        <v/>
      </c>
      <c r="Q38" t="str">
        <f>IF(ISBLANK(HLOOKUP(Q$1,m_preprocess!$1:$1048576, $D38, FALSE)), "", HLOOKUP(Q$1, m_preprocess!$1:$1048576, $D38, FALSE))</f>
        <v/>
      </c>
      <c r="R38" t="str">
        <f>IF(ISBLANK(HLOOKUP(R$1,m_preprocess!$1:$1048576, $D38, FALSE)), "", HLOOKUP(R$1, m_preprocess!$1:$1048576, $D38, FALSE))</f>
        <v/>
      </c>
      <c r="S38">
        <f>IF(ISBLANK(HLOOKUP(S$1,m_preprocess!$1:$1048576, $D38, FALSE)), "", HLOOKUP(S$1, m_preprocess!$1:$1048576, $D38, FALSE))</f>
        <v>56267956.434508458</v>
      </c>
      <c r="T38" t="str">
        <f>IF(ISBLANK(HLOOKUP(T$1,m_preprocess!$1:$1048576, $D38, FALSE)), "", HLOOKUP(T$1, m_preprocess!$1:$1048576, $D38, FALSE))</f>
        <v/>
      </c>
      <c r="U38" t="str">
        <f>IF(ISBLANK(HLOOKUP(U$1,m_preprocess!$1:$1048576, $D38, FALSE)), "", HLOOKUP(U$1, m_preprocess!$1:$1048576, $D38, FALSE))</f>
        <v/>
      </c>
      <c r="V38" t="str">
        <f>IF(ISBLANK(HLOOKUP(V$1,m_preprocess!$1:$1048576, $D38, FALSE)), "", HLOOKUP(V$1, m_preprocess!$1:$1048576, $D38, FALSE))</f>
        <v/>
      </c>
      <c r="W38" t="str">
        <f>IF(ISBLANK(HLOOKUP(W$1,m_preprocess!$1:$1048576, $D38, FALSE)), "", HLOOKUP(W$1, m_preprocess!$1:$1048576, $D38, FALSE))</f>
        <v/>
      </c>
      <c r="X38" t="str">
        <f>IF(ISBLANK(HLOOKUP(X$1,m_preprocess!$1:$1048576, $D38, FALSE)), "", HLOOKUP(X$1, m_preprocess!$1:$1048576, $D38, FALSE))</f>
        <v/>
      </c>
      <c r="Y38" t="str">
        <f>IF(ISBLANK(HLOOKUP(Y$1,m_preprocess!$1:$1048576, $D38, FALSE)), "", HLOOKUP(Y$1, m_preprocess!$1:$1048576, $D38, FALSE))</f>
        <v/>
      </c>
    </row>
    <row r="39" spans="1:25" x14ac:dyDescent="0.25">
      <c r="A39" s="42">
        <v>35096</v>
      </c>
      <c r="B39">
        <v>1996</v>
      </c>
      <c r="C39">
        <v>2</v>
      </c>
      <c r="D39">
        <v>39</v>
      </c>
      <c r="E39" t="str">
        <f>IF(ISBLANK(HLOOKUP(E$1,m_preprocess!$1:$1048576, $D39, FALSE)), "", HLOOKUP(E$1, m_preprocess!$1:$1048576, $D39, FALSE))</f>
        <v/>
      </c>
      <c r="F39">
        <f>IF(ISBLANK(HLOOKUP(F$1,m_preprocess!$1:$1048576, $D39, FALSE)), "", HLOOKUP(F$1, m_preprocess!$1:$1048576, $D39, FALSE))</f>
        <v>35.85</v>
      </c>
      <c r="G39" t="str">
        <f>IF(ISBLANK(HLOOKUP(G$1,m_preprocess!$1:$1048576, $D39, FALSE)), "", HLOOKUP(G$1, m_preprocess!$1:$1048576, $D39, FALSE))</f>
        <v/>
      </c>
      <c r="H39" t="str">
        <f>IF(ISBLANK(HLOOKUP(H$1,m_preprocess!$1:$1048576, $D39, FALSE)), "", HLOOKUP(H$1, m_preprocess!$1:$1048576, $D39, FALSE))</f>
        <v/>
      </c>
      <c r="I39" t="str">
        <f>IF(ISBLANK(HLOOKUP(I$1,m_preprocess!$1:$1048576, $D39, FALSE)), "", HLOOKUP(I$1, m_preprocess!$1:$1048576, $D39, FALSE))</f>
        <v/>
      </c>
      <c r="J39" t="str">
        <f>IF(ISBLANK(HLOOKUP(J$1,m_preprocess!$1:$1048576, $D39, FALSE)), "", HLOOKUP(J$1, m_preprocess!$1:$1048576, $D39, FALSE))</f>
        <v/>
      </c>
      <c r="K39" t="str">
        <f>IF(ISBLANK(HLOOKUP(K$1,m_preprocess!$1:$1048576, $D39, FALSE)), "", HLOOKUP(K$1, m_preprocess!$1:$1048576, $D39, FALSE))</f>
        <v/>
      </c>
      <c r="L39" t="str">
        <f>IF(ISBLANK(HLOOKUP(L$1,m_preprocess!$1:$1048576, $D39, FALSE)), "", HLOOKUP(L$1, m_preprocess!$1:$1048576, $D39, FALSE))</f>
        <v/>
      </c>
      <c r="M39" t="str">
        <f>IF(ISBLANK(HLOOKUP(M$1,m_preprocess!$1:$1048576, $D39, FALSE)), "", HLOOKUP(M$1, m_preprocess!$1:$1048576, $D39, FALSE))</f>
        <v/>
      </c>
      <c r="N39" t="str">
        <f>IF(ISBLANK(HLOOKUP(N$1,m_preprocess!$1:$1048576, $D39, FALSE)), "", HLOOKUP(N$1, m_preprocess!$1:$1048576, $D39, FALSE))</f>
        <v/>
      </c>
      <c r="O39" t="str">
        <f>IF(ISBLANK(HLOOKUP(O$1,m_preprocess!$1:$1048576, $D39, FALSE)), "", HLOOKUP(O$1, m_preprocess!$1:$1048576, $D39, FALSE))</f>
        <v/>
      </c>
      <c r="P39" t="str">
        <f>IF(ISBLANK(HLOOKUP(P$1,m_preprocess!$1:$1048576, $D39, FALSE)), "", HLOOKUP(P$1, m_preprocess!$1:$1048576, $D39, FALSE))</f>
        <v/>
      </c>
      <c r="Q39" t="str">
        <f>IF(ISBLANK(HLOOKUP(Q$1,m_preprocess!$1:$1048576, $D39, FALSE)), "", HLOOKUP(Q$1, m_preprocess!$1:$1048576, $D39, FALSE))</f>
        <v/>
      </c>
      <c r="R39" t="str">
        <f>IF(ISBLANK(HLOOKUP(R$1,m_preprocess!$1:$1048576, $D39, FALSE)), "", HLOOKUP(R$1, m_preprocess!$1:$1048576, $D39, FALSE))</f>
        <v/>
      </c>
      <c r="S39">
        <f>IF(ISBLANK(HLOOKUP(S$1,m_preprocess!$1:$1048576, $D39, FALSE)), "", HLOOKUP(S$1, m_preprocess!$1:$1048576, $D39, FALSE))</f>
        <v>55201701.534170151</v>
      </c>
      <c r="T39" t="str">
        <f>IF(ISBLANK(HLOOKUP(T$1,m_preprocess!$1:$1048576, $D39, FALSE)), "", HLOOKUP(T$1, m_preprocess!$1:$1048576, $D39, FALSE))</f>
        <v/>
      </c>
      <c r="U39" t="str">
        <f>IF(ISBLANK(HLOOKUP(U$1,m_preprocess!$1:$1048576, $D39, FALSE)), "", HLOOKUP(U$1, m_preprocess!$1:$1048576, $D39, FALSE))</f>
        <v/>
      </c>
      <c r="V39" t="str">
        <f>IF(ISBLANK(HLOOKUP(V$1,m_preprocess!$1:$1048576, $D39, FALSE)), "", HLOOKUP(V$1, m_preprocess!$1:$1048576, $D39, FALSE))</f>
        <v/>
      </c>
      <c r="W39" t="str">
        <f>IF(ISBLANK(HLOOKUP(W$1,m_preprocess!$1:$1048576, $D39, FALSE)), "", HLOOKUP(W$1, m_preprocess!$1:$1048576, $D39, FALSE))</f>
        <v/>
      </c>
      <c r="X39" t="str">
        <f>IF(ISBLANK(HLOOKUP(X$1,m_preprocess!$1:$1048576, $D39, FALSE)), "", HLOOKUP(X$1, m_preprocess!$1:$1048576, $D39, FALSE))</f>
        <v/>
      </c>
      <c r="Y39" t="str">
        <f>IF(ISBLANK(HLOOKUP(Y$1,m_preprocess!$1:$1048576, $D39, FALSE)), "", HLOOKUP(Y$1, m_preprocess!$1:$1048576, $D39, FALSE))</f>
        <v/>
      </c>
    </row>
    <row r="40" spans="1:25" x14ac:dyDescent="0.25">
      <c r="A40" s="42">
        <v>35125</v>
      </c>
      <c r="B40">
        <v>1996</v>
      </c>
      <c r="C40">
        <v>3</v>
      </c>
      <c r="D40">
        <v>40</v>
      </c>
      <c r="E40" t="str">
        <f>IF(ISBLANK(HLOOKUP(E$1,m_preprocess!$1:$1048576, $D40, FALSE)), "", HLOOKUP(E$1, m_preprocess!$1:$1048576, $D40, FALSE))</f>
        <v/>
      </c>
      <c r="F40">
        <f>IF(ISBLANK(HLOOKUP(F$1,m_preprocess!$1:$1048576, $D40, FALSE)), "", HLOOKUP(F$1, m_preprocess!$1:$1048576, $D40, FALSE))</f>
        <v>35.770000000000003</v>
      </c>
      <c r="G40" t="str">
        <f>IF(ISBLANK(HLOOKUP(G$1,m_preprocess!$1:$1048576, $D40, FALSE)), "", HLOOKUP(G$1, m_preprocess!$1:$1048576, $D40, FALSE))</f>
        <v/>
      </c>
      <c r="H40" t="str">
        <f>IF(ISBLANK(HLOOKUP(H$1,m_preprocess!$1:$1048576, $D40, FALSE)), "", HLOOKUP(H$1, m_preprocess!$1:$1048576, $D40, FALSE))</f>
        <v/>
      </c>
      <c r="I40" t="str">
        <f>IF(ISBLANK(HLOOKUP(I$1,m_preprocess!$1:$1048576, $D40, FALSE)), "", HLOOKUP(I$1, m_preprocess!$1:$1048576, $D40, FALSE))</f>
        <v/>
      </c>
      <c r="J40" t="str">
        <f>IF(ISBLANK(HLOOKUP(J$1,m_preprocess!$1:$1048576, $D40, FALSE)), "", HLOOKUP(J$1, m_preprocess!$1:$1048576, $D40, FALSE))</f>
        <v/>
      </c>
      <c r="K40" t="str">
        <f>IF(ISBLANK(HLOOKUP(K$1,m_preprocess!$1:$1048576, $D40, FALSE)), "", HLOOKUP(K$1, m_preprocess!$1:$1048576, $D40, FALSE))</f>
        <v/>
      </c>
      <c r="L40" t="str">
        <f>IF(ISBLANK(HLOOKUP(L$1,m_preprocess!$1:$1048576, $D40, FALSE)), "", HLOOKUP(L$1, m_preprocess!$1:$1048576, $D40, FALSE))</f>
        <v/>
      </c>
      <c r="M40" t="str">
        <f>IF(ISBLANK(HLOOKUP(M$1,m_preprocess!$1:$1048576, $D40, FALSE)), "", HLOOKUP(M$1, m_preprocess!$1:$1048576, $D40, FALSE))</f>
        <v/>
      </c>
      <c r="N40" t="str">
        <f>IF(ISBLANK(HLOOKUP(N$1,m_preprocess!$1:$1048576, $D40, FALSE)), "", HLOOKUP(N$1, m_preprocess!$1:$1048576, $D40, FALSE))</f>
        <v/>
      </c>
      <c r="O40" t="str">
        <f>IF(ISBLANK(HLOOKUP(O$1,m_preprocess!$1:$1048576, $D40, FALSE)), "", HLOOKUP(O$1, m_preprocess!$1:$1048576, $D40, FALSE))</f>
        <v/>
      </c>
      <c r="P40" t="str">
        <f>IF(ISBLANK(HLOOKUP(P$1,m_preprocess!$1:$1048576, $D40, FALSE)), "", HLOOKUP(P$1, m_preprocess!$1:$1048576, $D40, FALSE))</f>
        <v/>
      </c>
      <c r="Q40" t="str">
        <f>IF(ISBLANK(HLOOKUP(Q$1,m_preprocess!$1:$1048576, $D40, FALSE)), "", HLOOKUP(Q$1, m_preprocess!$1:$1048576, $D40, FALSE))</f>
        <v/>
      </c>
      <c r="R40" t="str">
        <f>IF(ISBLANK(HLOOKUP(R$1,m_preprocess!$1:$1048576, $D40, FALSE)), "", HLOOKUP(R$1, m_preprocess!$1:$1048576, $D40, FALSE))</f>
        <v/>
      </c>
      <c r="S40">
        <f>IF(ISBLANK(HLOOKUP(S$1,m_preprocess!$1:$1048576, $D40, FALSE)), "", HLOOKUP(S$1, m_preprocess!$1:$1048576, $D40, FALSE))</f>
        <v>54811629.857422419</v>
      </c>
      <c r="T40" t="str">
        <f>IF(ISBLANK(HLOOKUP(T$1,m_preprocess!$1:$1048576, $D40, FALSE)), "", HLOOKUP(T$1, m_preprocess!$1:$1048576, $D40, FALSE))</f>
        <v/>
      </c>
      <c r="U40" t="str">
        <f>IF(ISBLANK(HLOOKUP(U$1,m_preprocess!$1:$1048576, $D40, FALSE)), "", HLOOKUP(U$1, m_preprocess!$1:$1048576, $D40, FALSE))</f>
        <v/>
      </c>
      <c r="V40" t="str">
        <f>IF(ISBLANK(HLOOKUP(V$1,m_preprocess!$1:$1048576, $D40, FALSE)), "", HLOOKUP(V$1, m_preprocess!$1:$1048576, $D40, FALSE))</f>
        <v/>
      </c>
      <c r="W40" t="str">
        <f>IF(ISBLANK(HLOOKUP(W$1,m_preprocess!$1:$1048576, $D40, FALSE)), "", HLOOKUP(W$1, m_preprocess!$1:$1048576, $D40, FALSE))</f>
        <v/>
      </c>
      <c r="X40" t="str">
        <f>IF(ISBLANK(HLOOKUP(X$1,m_preprocess!$1:$1048576, $D40, FALSE)), "", HLOOKUP(X$1, m_preprocess!$1:$1048576, $D40, FALSE))</f>
        <v/>
      </c>
      <c r="Y40" t="str">
        <f>IF(ISBLANK(HLOOKUP(Y$1,m_preprocess!$1:$1048576, $D40, FALSE)), "", HLOOKUP(Y$1, m_preprocess!$1:$1048576, $D40, FALSE))</f>
        <v/>
      </c>
    </row>
    <row r="41" spans="1:25" x14ac:dyDescent="0.25">
      <c r="A41" s="42">
        <v>35156</v>
      </c>
      <c r="B41">
        <v>1996</v>
      </c>
      <c r="C41">
        <v>4</v>
      </c>
      <c r="D41">
        <v>41</v>
      </c>
      <c r="E41" t="str">
        <f>IF(ISBLANK(HLOOKUP(E$1,m_preprocess!$1:$1048576, $D41, FALSE)), "", HLOOKUP(E$1, m_preprocess!$1:$1048576, $D41, FALSE))</f>
        <v/>
      </c>
      <c r="F41">
        <f>IF(ISBLANK(HLOOKUP(F$1,m_preprocess!$1:$1048576, $D41, FALSE)), "", HLOOKUP(F$1, m_preprocess!$1:$1048576, $D41, FALSE))</f>
        <v>35.69</v>
      </c>
      <c r="G41" t="str">
        <f>IF(ISBLANK(HLOOKUP(G$1,m_preprocess!$1:$1048576, $D41, FALSE)), "", HLOOKUP(G$1, m_preprocess!$1:$1048576, $D41, FALSE))</f>
        <v/>
      </c>
      <c r="H41" t="str">
        <f>IF(ISBLANK(HLOOKUP(H$1,m_preprocess!$1:$1048576, $D41, FALSE)), "", HLOOKUP(H$1, m_preprocess!$1:$1048576, $D41, FALSE))</f>
        <v/>
      </c>
      <c r="I41" t="str">
        <f>IF(ISBLANK(HLOOKUP(I$1,m_preprocess!$1:$1048576, $D41, FALSE)), "", HLOOKUP(I$1, m_preprocess!$1:$1048576, $D41, FALSE))</f>
        <v/>
      </c>
      <c r="J41" t="str">
        <f>IF(ISBLANK(HLOOKUP(J$1,m_preprocess!$1:$1048576, $D41, FALSE)), "", HLOOKUP(J$1, m_preprocess!$1:$1048576, $D41, FALSE))</f>
        <v/>
      </c>
      <c r="K41" t="str">
        <f>IF(ISBLANK(HLOOKUP(K$1,m_preprocess!$1:$1048576, $D41, FALSE)), "", HLOOKUP(K$1, m_preprocess!$1:$1048576, $D41, FALSE))</f>
        <v/>
      </c>
      <c r="L41" t="str">
        <f>IF(ISBLANK(HLOOKUP(L$1,m_preprocess!$1:$1048576, $D41, FALSE)), "", HLOOKUP(L$1, m_preprocess!$1:$1048576, $D41, FALSE))</f>
        <v/>
      </c>
      <c r="M41" t="str">
        <f>IF(ISBLANK(HLOOKUP(M$1,m_preprocess!$1:$1048576, $D41, FALSE)), "", HLOOKUP(M$1, m_preprocess!$1:$1048576, $D41, FALSE))</f>
        <v/>
      </c>
      <c r="N41" t="str">
        <f>IF(ISBLANK(HLOOKUP(N$1,m_preprocess!$1:$1048576, $D41, FALSE)), "", HLOOKUP(N$1, m_preprocess!$1:$1048576, $D41, FALSE))</f>
        <v/>
      </c>
      <c r="O41" t="str">
        <f>IF(ISBLANK(HLOOKUP(O$1,m_preprocess!$1:$1048576, $D41, FALSE)), "", HLOOKUP(O$1, m_preprocess!$1:$1048576, $D41, FALSE))</f>
        <v/>
      </c>
      <c r="P41" t="str">
        <f>IF(ISBLANK(HLOOKUP(P$1,m_preprocess!$1:$1048576, $D41, FALSE)), "", HLOOKUP(P$1, m_preprocess!$1:$1048576, $D41, FALSE))</f>
        <v/>
      </c>
      <c r="Q41" t="str">
        <f>IF(ISBLANK(HLOOKUP(Q$1,m_preprocess!$1:$1048576, $D41, FALSE)), "", HLOOKUP(Q$1, m_preprocess!$1:$1048576, $D41, FALSE))</f>
        <v/>
      </c>
      <c r="R41" t="str">
        <f>IF(ISBLANK(HLOOKUP(R$1,m_preprocess!$1:$1048576, $D41, FALSE)), "", HLOOKUP(R$1, m_preprocess!$1:$1048576, $D41, FALSE))</f>
        <v/>
      </c>
      <c r="S41">
        <f>IF(ISBLANK(HLOOKUP(S$1,m_preprocess!$1:$1048576, $D41, FALSE)), "", HLOOKUP(S$1, m_preprocess!$1:$1048576, $D41, FALSE))</f>
        <v>58018408.517792106</v>
      </c>
      <c r="T41" t="str">
        <f>IF(ISBLANK(HLOOKUP(T$1,m_preprocess!$1:$1048576, $D41, FALSE)), "", HLOOKUP(T$1, m_preprocess!$1:$1048576, $D41, FALSE))</f>
        <v/>
      </c>
      <c r="U41" t="str">
        <f>IF(ISBLANK(HLOOKUP(U$1,m_preprocess!$1:$1048576, $D41, FALSE)), "", HLOOKUP(U$1, m_preprocess!$1:$1048576, $D41, FALSE))</f>
        <v/>
      </c>
      <c r="V41" t="str">
        <f>IF(ISBLANK(HLOOKUP(V$1,m_preprocess!$1:$1048576, $D41, FALSE)), "", HLOOKUP(V$1, m_preprocess!$1:$1048576, $D41, FALSE))</f>
        <v/>
      </c>
      <c r="W41" t="str">
        <f>IF(ISBLANK(HLOOKUP(W$1,m_preprocess!$1:$1048576, $D41, FALSE)), "", HLOOKUP(W$1, m_preprocess!$1:$1048576, $D41, FALSE))</f>
        <v/>
      </c>
      <c r="X41" t="str">
        <f>IF(ISBLANK(HLOOKUP(X$1,m_preprocess!$1:$1048576, $D41, FALSE)), "", HLOOKUP(X$1, m_preprocess!$1:$1048576, $D41, FALSE))</f>
        <v/>
      </c>
      <c r="Y41" t="str">
        <f>IF(ISBLANK(HLOOKUP(Y$1,m_preprocess!$1:$1048576, $D41, FALSE)), "", HLOOKUP(Y$1, m_preprocess!$1:$1048576, $D41, FALSE))</f>
        <v/>
      </c>
    </row>
    <row r="42" spans="1:25" x14ac:dyDescent="0.25">
      <c r="A42" s="42">
        <v>35186</v>
      </c>
      <c r="B42">
        <v>1996</v>
      </c>
      <c r="C42">
        <v>5</v>
      </c>
      <c r="D42">
        <v>42</v>
      </c>
      <c r="E42" t="str">
        <f>IF(ISBLANK(HLOOKUP(E$1,m_preprocess!$1:$1048576, $D42, FALSE)), "", HLOOKUP(E$1, m_preprocess!$1:$1048576, $D42, FALSE))</f>
        <v/>
      </c>
      <c r="F42">
        <f>IF(ISBLANK(HLOOKUP(F$1,m_preprocess!$1:$1048576, $D42, FALSE)), "", HLOOKUP(F$1, m_preprocess!$1:$1048576, $D42, FALSE))</f>
        <v>35.83</v>
      </c>
      <c r="G42" t="str">
        <f>IF(ISBLANK(HLOOKUP(G$1,m_preprocess!$1:$1048576, $D42, FALSE)), "", HLOOKUP(G$1, m_preprocess!$1:$1048576, $D42, FALSE))</f>
        <v/>
      </c>
      <c r="H42" t="str">
        <f>IF(ISBLANK(HLOOKUP(H$1,m_preprocess!$1:$1048576, $D42, FALSE)), "", HLOOKUP(H$1, m_preprocess!$1:$1048576, $D42, FALSE))</f>
        <v/>
      </c>
      <c r="I42" t="str">
        <f>IF(ISBLANK(HLOOKUP(I$1,m_preprocess!$1:$1048576, $D42, FALSE)), "", HLOOKUP(I$1, m_preprocess!$1:$1048576, $D42, FALSE))</f>
        <v/>
      </c>
      <c r="J42" t="str">
        <f>IF(ISBLANK(HLOOKUP(J$1,m_preprocess!$1:$1048576, $D42, FALSE)), "", HLOOKUP(J$1, m_preprocess!$1:$1048576, $D42, FALSE))</f>
        <v/>
      </c>
      <c r="K42" t="str">
        <f>IF(ISBLANK(HLOOKUP(K$1,m_preprocess!$1:$1048576, $D42, FALSE)), "", HLOOKUP(K$1, m_preprocess!$1:$1048576, $D42, FALSE))</f>
        <v/>
      </c>
      <c r="L42" t="str">
        <f>IF(ISBLANK(HLOOKUP(L$1,m_preprocess!$1:$1048576, $D42, FALSE)), "", HLOOKUP(L$1, m_preprocess!$1:$1048576, $D42, FALSE))</f>
        <v/>
      </c>
      <c r="M42" t="str">
        <f>IF(ISBLANK(HLOOKUP(M$1,m_preprocess!$1:$1048576, $D42, FALSE)), "", HLOOKUP(M$1, m_preprocess!$1:$1048576, $D42, FALSE))</f>
        <v/>
      </c>
      <c r="N42" t="str">
        <f>IF(ISBLANK(HLOOKUP(N$1,m_preprocess!$1:$1048576, $D42, FALSE)), "", HLOOKUP(N$1, m_preprocess!$1:$1048576, $D42, FALSE))</f>
        <v/>
      </c>
      <c r="O42" t="str">
        <f>IF(ISBLANK(HLOOKUP(O$1,m_preprocess!$1:$1048576, $D42, FALSE)), "", HLOOKUP(O$1, m_preprocess!$1:$1048576, $D42, FALSE))</f>
        <v/>
      </c>
      <c r="P42" t="str">
        <f>IF(ISBLANK(HLOOKUP(P$1,m_preprocess!$1:$1048576, $D42, FALSE)), "", HLOOKUP(P$1, m_preprocess!$1:$1048576, $D42, FALSE))</f>
        <v/>
      </c>
      <c r="Q42" t="str">
        <f>IF(ISBLANK(HLOOKUP(Q$1,m_preprocess!$1:$1048576, $D42, FALSE)), "", HLOOKUP(Q$1, m_preprocess!$1:$1048576, $D42, FALSE))</f>
        <v/>
      </c>
      <c r="R42" t="str">
        <f>IF(ISBLANK(HLOOKUP(R$1,m_preprocess!$1:$1048576, $D42, FALSE)), "", HLOOKUP(R$1, m_preprocess!$1:$1048576, $D42, FALSE))</f>
        <v/>
      </c>
      <c r="S42">
        <f>IF(ISBLANK(HLOOKUP(S$1,m_preprocess!$1:$1048576, $D42, FALSE)), "", HLOOKUP(S$1, m_preprocess!$1:$1048576, $D42, FALSE))</f>
        <v>58424281.328495674</v>
      </c>
      <c r="T42" t="str">
        <f>IF(ISBLANK(HLOOKUP(T$1,m_preprocess!$1:$1048576, $D42, FALSE)), "", HLOOKUP(T$1, m_preprocess!$1:$1048576, $D42, FALSE))</f>
        <v/>
      </c>
      <c r="U42" t="str">
        <f>IF(ISBLANK(HLOOKUP(U$1,m_preprocess!$1:$1048576, $D42, FALSE)), "", HLOOKUP(U$1, m_preprocess!$1:$1048576, $D42, FALSE))</f>
        <v/>
      </c>
      <c r="V42" t="str">
        <f>IF(ISBLANK(HLOOKUP(V$1,m_preprocess!$1:$1048576, $D42, FALSE)), "", HLOOKUP(V$1, m_preprocess!$1:$1048576, $D42, FALSE))</f>
        <v/>
      </c>
      <c r="W42" t="str">
        <f>IF(ISBLANK(HLOOKUP(W$1,m_preprocess!$1:$1048576, $D42, FALSE)), "", HLOOKUP(W$1, m_preprocess!$1:$1048576, $D42, FALSE))</f>
        <v/>
      </c>
      <c r="X42" t="str">
        <f>IF(ISBLANK(HLOOKUP(X$1,m_preprocess!$1:$1048576, $D42, FALSE)), "", HLOOKUP(X$1, m_preprocess!$1:$1048576, $D42, FALSE))</f>
        <v/>
      </c>
      <c r="Y42" t="str">
        <f>IF(ISBLANK(HLOOKUP(Y$1,m_preprocess!$1:$1048576, $D42, FALSE)), "", HLOOKUP(Y$1, m_preprocess!$1:$1048576, $D42, FALSE))</f>
        <v/>
      </c>
    </row>
    <row r="43" spans="1:25" x14ac:dyDescent="0.25">
      <c r="A43" s="42">
        <v>35217</v>
      </c>
      <c r="B43">
        <v>1996</v>
      </c>
      <c r="C43">
        <v>6</v>
      </c>
      <c r="D43">
        <v>43</v>
      </c>
      <c r="E43" t="str">
        <f>IF(ISBLANK(HLOOKUP(E$1,m_preprocess!$1:$1048576, $D43, FALSE)), "", HLOOKUP(E$1, m_preprocess!$1:$1048576, $D43, FALSE))</f>
        <v/>
      </c>
      <c r="F43">
        <f>IF(ISBLANK(HLOOKUP(F$1,m_preprocess!$1:$1048576, $D43, FALSE)), "", HLOOKUP(F$1, m_preprocess!$1:$1048576, $D43, FALSE))</f>
        <v>36.020000000000003</v>
      </c>
      <c r="G43" t="str">
        <f>IF(ISBLANK(HLOOKUP(G$1,m_preprocess!$1:$1048576, $D43, FALSE)), "", HLOOKUP(G$1, m_preprocess!$1:$1048576, $D43, FALSE))</f>
        <v/>
      </c>
      <c r="H43" t="str">
        <f>IF(ISBLANK(HLOOKUP(H$1,m_preprocess!$1:$1048576, $D43, FALSE)), "", HLOOKUP(H$1, m_preprocess!$1:$1048576, $D43, FALSE))</f>
        <v/>
      </c>
      <c r="I43" t="str">
        <f>IF(ISBLANK(HLOOKUP(I$1,m_preprocess!$1:$1048576, $D43, FALSE)), "", HLOOKUP(I$1, m_preprocess!$1:$1048576, $D43, FALSE))</f>
        <v/>
      </c>
      <c r="J43" t="str">
        <f>IF(ISBLANK(HLOOKUP(J$1,m_preprocess!$1:$1048576, $D43, FALSE)), "", HLOOKUP(J$1, m_preprocess!$1:$1048576, $D43, FALSE))</f>
        <v/>
      </c>
      <c r="K43" t="str">
        <f>IF(ISBLANK(HLOOKUP(K$1,m_preprocess!$1:$1048576, $D43, FALSE)), "", HLOOKUP(K$1, m_preprocess!$1:$1048576, $D43, FALSE))</f>
        <v/>
      </c>
      <c r="L43" t="str">
        <f>IF(ISBLANK(HLOOKUP(L$1,m_preprocess!$1:$1048576, $D43, FALSE)), "", HLOOKUP(L$1, m_preprocess!$1:$1048576, $D43, FALSE))</f>
        <v/>
      </c>
      <c r="M43" t="str">
        <f>IF(ISBLANK(HLOOKUP(M$1,m_preprocess!$1:$1048576, $D43, FALSE)), "", HLOOKUP(M$1, m_preprocess!$1:$1048576, $D43, FALSE))</f>
        <v/>
      </c>
      <c r="N43" t="str">
        <f>IF(ISBLANK(HLOOKUP(N$1,m_preprocess!$1:$1048576, $D43, FALSE)), "", HLOOKUP(N$1, m_preprocess!$1:$1048576, $D43, FALSE))</f>
        <v/>
      </c>
      <c r="O43" t="str">
        <f>IF(ISBLANK(HLOOKUP(O$1,m_preprocess!$1:$1048576, $D43, FALSE)), "", HLOOKUP(O$1, m_preprocess!$1:$1048576, $D43, FALSE))</f>
        <v/>
      </c>
      <c r="P43" t="str">
        <f>IF(ISBLANK(HLOOKUP(P$1,m_preprocess!$1:$1048576, $D43, FALSE)), "", HLOOKUP(P$1, m_preprocess!$1:$1048576, $D43, FALSE))</f>
        <v/>
      </c>
      <c r="Q43" t="str">
        <f>IF(ISBLANK(HLOOKUP(Q$1,m_preprocess!$1:$1048576, $D43, FALSE)), "", HLOOKUP(Q$1, m_preprocess!$1:$1048576, $D43, FALSE))</f>
        <v/>
      </c>
      <c r="R43" t="str">
        <f>IF(ISBLANK(HLOOKUP(R$1,m_preprocess!$1:$1048576, $D43, FALSE)), "", HLOOKUP(R$1, m_preprocess!$1:$1048576, $D43, FALSE))</f>
        <v/>
      </c>
      <c r="S43">
        <f>IF(ISBLANK(HLOOKUP(S$1,m_preprocess!$1:$1048576, $D43, FALSE)), "", HLOOKUP(S$1, m_preprocess!$1:$1048576, $D43, FALSE))</f>
        <v>59235983.318989173</v>
      </c>
      <c r="T43" t="str">
        <f>IF(ISBLANK(HLOOKUP(T$1,m_preprocess!$1:$1048576, $D43, FALSE)), "", HLOOKUP(T$1, m_preprocess!$1:$1048576, $D43, FALSE))</f>
        <v/>
      </c>
      <c r="U43" t="str">
        <f>IF(ISBLANK(HLOOKUP(U$1,m_preprocess!$1:$1048576, $D43, FALSE)), "", HLOOKUP(U$1, m_preprocess!$1:$1048576, $D43, FALSE))</f>
        <v/>
      </c>
      <c r="V43" t="str">
        <f>IF(ISBLANK(HLOOKUP(V$1,m_preprocess!$1:$1048576, $D43, FALSE)), "", HLOOKUP(V$1, m_preprocess!$1:$1048576, $D43, FALSE))</f>
        <v/>
      </c>
      <c r="W43" t="str">
        <f>IF(ISBLANK(HLOOKUP(W$1,m_preprocess!$1:$1048576, $D43, FALSE)), "", HLOOKUP(W$1, m_preprocess!$1:$1048576, $D43, FALSE))</f>
        <v/>
      </c>
      <c r="X43" t="str">
        <f>IF(ISBLANK(HLOOKUP(X$1,m_preprocess!$1:$1048576, $D43, FALSE)), "", HLOOKUP(X$1, m_preprocess!$1:$1048576, $D43, FALSE))</f>
        <v/>
      </c>
      <c r="Y43" t="str">
        <f>IF(ISBLANK(HLOOKUP(Y$1,m_preprocess!$1:$1048576, $D43, FALSE)), "", HLOOKUP(Y$1, m_preprocess!$1:$1048576, $D43, FALSE))</f>
        <v/>
      </c>
    </row>
    <row r="44" spans="1:25" x14ac:dyDescent="0.25">
      <c r="A44" s="42">
        <v>35247</v>
      </c>
      <c r="B44">
        <v>1996</v>
      </c>
      <c r="C44">
        <v>7</v>
      </c>
      <c r="D44">
        <v>44</v>
      </c>
      <c r="E44" t="str">
        <f>IF(ISBLANK(HLOOKUP(E$1,m_preprocess!$1:$1048576, $D44, FALSE)), "", HLOOKUP(E$1, m_preprocess!$1:$1048576, $D44, FALSE))</f>
        <v/>
      </c>
      <c r="F44">
        <f>IF(ISBLANK(HLOOKUP(F$1,m_preprocess!$1:$1048576, $D44, FALSE)), "", HLOOKUP(F$1, m_preprocess!$1:$1048576, $D44, FALSE))</f>
        <v>36.42</v>
      </c>
      <c r="G44" t="str">
        <f>IF(ISBLANK(HLOOKUP(G$1,m_preprocess!$1:$1048576, $D44, FALSE)), "", HLOOKUP(G$1, m_preprocess!$1:$1048576, $D44, FALSE))</f>
        <v/>
      </c>
      <c r="H44" t="str">
        <f>IF(ISBLANK(HLOOKUP(H$1,m_preprocess!$1:$1048576, $D44, FALSE)), "", HLOOKUP(H$1, m_preprocess!$1:$1048576, $D44, FALSE))</f>
        <v/>
      </c>
      <c r="I44" t="str">
        <f>IF(ISBLANK(HLOOKUP(I$1,m_preprocess!$1:$1048576, $D44, FALSE)), "", HLOOKUP(I$1, m_preprocess!$1:$1048576, $D44, FALSE))</f>
        <v/>
      </c>
      <c r="J44" t="str">
        <f>IF(ISBLANK(HLOOKUP(J$1,m_preprocess!$1:$1048576, $D44, FALSE)), "", HLOOKUP(J$1, m_preprocess!$1:$1048576, $D44, FALSE))</f>
        <v/>
      </c>
      <c r="K44" t="str">
        <f>IF(ISBLANK(HLOOKUP(K$1,m_preprocess!$1:$1048576, $D44, FALSE)), "", HLOOKUP(K$1, m_preprocess!$1:$1048576, $D44, FALSE))</f>
        <v/>
      </c>
      <c r="L44" t="str">
        <f>IF(ISBLANK(HLOOKUP(L$1,m_preprocess!$1:$1048576, $D44, FALSE)), "", HLOOKUP(L$1, m_preprocess!$1:$1048576, $D44, FALSE))</f>
        <v/>
      </c>
      <c r="M44" t="str">
        <f>IF(ISBLANK(HLOOKUP(M$1,m_preprocess!$1:$1048576, $D44, FALSE)), "", HLOOKUP(M$1, m_preprocess!$1:$1048576, $D44, FALSE))</f>
        <v/>
      </c>
      <c r="N44" t="str">
        <f>IF(ISBLANK(HLOOKUP(N$1,m_preprocess!$1:$1048576, $D44, FALSE)), "", HLOOKUP(N$1, m_preprocess!$1:$1048576, $D44, FALSE))</f>
        <v/>
      </c>
      <c r="O44" t="str">
        <f>IF(ISBLANK(HLOOKUP(O$1,m_preprocess!$1:$1048576, $D44, FALSE)), "", HLOOKUP(O$1, m_preprocess!$1:$1048576, $D44, FALSE))</f>
        <v/>
      </c>
      <c r="P44" t="str">
        <f>IF(ISBLANK(HLOOKUP(P$1,m_preprocess!$1:$1048576, $D44, FALSE)), "", HLOOKUP(P$1, m_preprocess!$1:$1048576, $D44, FALSE))</f>
        <v/>
      </c>
      <c r="Q44" t="str">
        <f>IF(ISBLANK(HLOOKUP(Q$1,m_preprocess!$1:$1048576, $D44, FALSE)), "", HLOOKUP(Q$1, m_preprocess!$1:$1048576, $D44, FALSE))</f>
        <v/>
      </c>
      <c r="R44" t="str">
        <f>IF(ISBLANK(HLOOKUP(R$1,m_preprocess!$1:$1048576, $D44, FALSE)), "", HLOOKUP(R$1, m_preprocess!$1:$1048576, $D44, FALSE))</f>
        <v/>
      </c>
      <c r="S44">
        <f>IF(ISBLANK(HLOOKUP(S$1,m_preprocess!$1:$1048576, $D44, FALSE)), "", HLOOKUP(S$1, m_preprocess!$1:$1048576, $D44, FALSE))</f>
        <v>58804777.594728172</v>
      </c>
      <c r="T44" t="str">
        <f>IF(ISBLANK(HLOOKUP(T$1,m_preprocess!$1:$1048576, $D44, FALSE)), "", HLOOKUP(T$1, m_preprocess!$1:$1048576, $D44, FALSE))</f>
        <v/>
      </c>
      <c r="U44" t="str">
        <f>IF(ISBLANK(HLOOKUP(U$1,m_preprocess!$1:$1048576, $D44, FALSE)), "", HLOOKUP(U$1, m_preprocess!$1:$1048576, $D44, FALSE))</f>
        <v/>
      </c>
      <c r="V44" t="str">
        <f>IF(ISBLANK(HLOOKUP(V$1,m_preprocess!$1:$1048576, $D44, FALSE)), "", HLOOKUP(V$1, m_preprocess!$1:$1048576, $D44, FALSE))</f>
        <v/>
      </c>
      <c r="W44" t="str">
        <f>IF(ISBLANK(HLOOKUP(W$1,m_preprocess!$1:$1048576, $D44, FALSE)), "", HLOOKUP(W$1, m_preprocess!$1:$1048576, $D44, FALSE))</f>
        <v/>
      </c>
      <c r="X44" t="str">
        <f>IF(ISBLANK(HLOOKUP(X$1,m_preprocess!$1:$1048576, $D44, FALSE)), "", HLOOKUP(X$1, m_preprocess!$1:$1048576, $D44, FALSE))</f>
        <v/>
      </c>
      <c r="Y44" t="str">
        <f>IF(ISBLANK(HLOOKUP(Y$1,m_preprocess!$1:$1048576, $D44, FALSE)), "", HLOOKUP(Y$1, m_preprocess!$1:$1048576, $D44, FALSE))</f>
        <v/>
      </c>
    </row>
    <row r="45" spans="1:25" x14ac:dyDescent="0.25">
      <c r="A45" s="42">
        <v>35278</v>
      </c>
      <c r="B45">
        <v>1996</v>
      </c>
      <c r="C45">
        <v>8</v>
      </c>
      <c r="D45">
        <v>45</v>
      </c>
      <c r="E45" t="str">
        <f>IF(ISBLANK(HLOOKUP(E$1,m_preprocess!$1:$1048576, $D45, FALSE)), "", HLOOKUP(E$1, m_preprocess!$1:$1048576, $D45, FALSE))</f>
        <v/>
      </c>
      <c r="F45">
        <f>IF(ISBLANK(HLOOKUP(F$1,m_preprocess!$1:$1048576, $D45, FALSE)), "", HLOOKUP(F$1, m_preprocess!$1:$1048576, $D45, FALSE))</f>
        <v>36.799999999999997</v>
      </c>
      <c r="G45" t="str">
        <f>IF(ISBLANK(HLOOKUP(G$1,m_preprocess!$1:$1048576, $D45, FALSE)), "", HLOOKUP(G$1, m_preprocess!$1:$1048576, $D45, FALSE))</f>
        <v/>
      </c>
      <c r="H45" t="str">
        <f>IF(ISBLANK(HLOOKUP(H$1,m_preprocess!$1:$1048576, $D45, FALSE)), "", HLOOKUP(H$1, m_preprocess!$1:$1048576, $D45, FALSE))</f>
        <v/>
      </c>
      <c r="I45" t="str">
        <f>IF(ISBLANK(HLOOKUP(I$1,m_preprocess!$1:$1048576, $D45, FALSE)), "", HLOOKUP(I$1, m_preprocess!$1:$1048576, $D45, FALSE))</f>
        <v/>
      </c>
      <c r="J45" t="str">
        <f>IF(ISBLANK(HLOOKUP(J$1,m_preprocess!$1:$1048576, $D45, FALSE)), "", HLOOKUP(J$1, m_preprocess!$1:$1048576, $D45, FALSE))</f>
        <v/>
      </c>
      <c r="K45" t="str">
        <f>IF(ISBLANK(HLOOKUP(K$1,m_preprocess!$1:$1048576, $D45, FALSE)), "", HLOOKUP(K$1, m_preprocess!$1:$1048576, $D45, FALSE))</f>
        <v/>
      </c>
      <c r="L45" t="str">
        <f>IF(ISBLANK(HLOOKUP(L$1,m_preprocess!$1:$1048576, $D45, FALSE)), "", HLOOKUP(L$1, m_preprocess!$1:$1048576, $D45, FALSE))</f>
        <v/>
      </c>
      <c r="M45" t="str">
        <f>IF(ISBLANK(HLOOKUP(M$1,m_preprocess!$1:$1048576, $D45, FALSE)), "", HLOOKUP(M$1, m_preprocess!$1:$1048576, $D45, FALSE))</f>
        <v/>
      </c>
      <c r="N45" t="str">
        <f>IF(ISBLANK(HLOOKUP(N$1,m_preprocess!$1:$1048576, $D45, FALSE)), "", HLOOKUP(N$1, m_preprocess!$1:$1048576, $D45, FALSE))</f>
        <v/>
      </c>
      <c r="O45" t="str">
        <f>IF(ISBLANK(HLOOKUP(O$1,m_preprocess!$1:$1048576, $D45, FALSE)), "", HLOOKUP(O$1, m_preprocess!$1:$1048576, $D45, FALSE))</f>
        <v/>
      </c>
      <c r="P45" t="str">
        <f>IF(ISBLANK(HLOOKUP(P$1,m_preprocess!$1:$1048576, $D45, FALSE)), "", HLOOKUP(P$1, m_preprocess!$1:$1048576, $D45, FALSE))</f>
        <v/>
      </c>
      <c r="Q45" t="str">
        <f>IF(ISBLANK(HLOOKUP(Q$1,m_preprocess!$1:$1048576, $D45, FALSE)), "", HLOOKUP(Q$1, m_preprocess!$1:$1048576, $D45, FALSE))</f>
        <v/>
      </c>
      <c r="R45" t="str">
        <f>IF(ISBLANK(HLOOKUP(R$1,m_preprocess!$1:$1048576, $D45, FALSE)), "", HLOOKUP(R$1, m_preprocess!$1:$1048576, $D45, FALSE))</f>
        <v/>
      </c>
      <c r="S45">
        <f>IF(ISBLANK(HLOOKUP(S$1,m_preprocess!$1:$1048576, $D45, FALSE)), "", HLOOKUP(S$1, m_preprocess!$1:$1048576, $D45, FALSE))</f>
        <v>58954483.695652179</v>
      </c>
      <c r="T45" t="str">
        <f>IF(ISBLANK(HLOOKUP(T$1,m_preprocess!$1:$1048576, $D45, FALSE)), "", HLOOKUP(T$1, m_preprocess!$1:$1048576, $D45, FALSE))</f>
        <v/>
      </c>
      <c r="U45" t="str">
        <f>IF(ISBLANK(HLOOKUP(U$1,m_preprocess!$1:$1048576, $D45, FALSE)), "", HLOOKUP(U$1, m_preprocess!$1:$1048576, $D45, FALSE))</f>
        <v/>
      </c>
      <c r="V45" t="str">
        <f>IF(ISBLANK(HLOOKUP(V$1,m_preprocess!$1:$1048576, $D45, FALSE)), "", HLOOKUP(V$1, m_preprocess!$1:$1048576, $D45, FALSE))</f>
        <v/>
      </c>
      <c r="W45" t="str">
        <f>IF(ISBLANK(HLOOKUP(W$1,m_preprocess!$1:$1048576, $D45, FALSE)), "", HLOOKUP(W$1, m_preprocess!$1:$1048576, $D45, FALSE))</f>
        <v/>
      </c>
      <c r="X45" t="str">
        <f>IF(ISBLANK(HLOOKUP(X$1,m_preprocess!$1:$1048576, $D45, FALSE)), "", HLOOKUP(X$1, m_preprocess!$1:$1048576, $D45, FALSE))</f>
        <v/>
      </c>
      <c r="Y45" t="str">
        <f>IF(ISBLANK(HLOOKUP(Y$1,m_preprocess!$1:$1048576, $D45, FALSE)), "", HLOOKUP(Y$1, m_preprocess!$1:$1048576, $D45, FALSE))</f>
        <v/>
      </c>
    </row>
    <row r="46" spans="1:25" x14ac:dyDescent="0.25">
      <c r="A46" s="42">
        <v>35309</v>
      </c>
      <c r="B46">
        <v>1996</v>
      </c>
      <c r="C46">
        <v>9</v>
      </c>
      <c r="D46">
        <v>46</v>
      </c>
      <c r="E46" t="str">
        <f>IF(ISBLANK(HLOOKUP(E$1,m_preprocess!$1:$1048576, $D46, FALSE)), "", HLOOKUP(E$1, m_preprocess!$1:$1048576, $D46, FALSE))</f>
        <v/>
      </c>
      <c r="F46">
        <f>IF(ISBLANK(HLOOKUP(F$1,m_preprocess!$1:$1048576, $D46, FALSE)), "", HLOOKUP(F$1, m_preprocess!$1:$1048576, $D46, FALSE))</f>
        <v>36.86</v>
      </c>
      <c r="G46" t="str">
        <f>IF(ISBLANK(HLOOKUP(G$1,m_preprocess!$1:$1048576, $D46, FALSE)), "", HLOOKUP(G$1, m_preprocess!$1:$1048576, $D46, FALSE))</f>
        <v/>
      </c>
      <c r="H46" t="str">
        <f>IF(ISBLANK(HLOOKUP(H$1,m_preprocess!$1:$1048576, $D46, FALSE)), "", HLOOKUP(H$1, m_preprocess!$1:$1048576, $D46, FALSE))</f>
        <v/>
      </c>
      <c r="I46" t="str">
        <f>IF(ISBLANK(HLOOKUP(I$1,m_preprocess!$1:$1048576, $D46, FALSE)), "", HLOOKUP(I$1, m_preprocess!$1:$1048576, $D46, FALSE))</f>
        <v/>
      </c>
      <c r="J46" t="str">
        <f>IF(ISBLANK(HLOOKUP(J$1,m_preprocess!$1:$1048576, $D46, FALSE)), "", HLOOKUP(J$1, m_preprocess!$1:$1048576, $D46, FALSE))</f>
        <v/>
      </c>
      <c r="K46" t="str">
        <f>IF(ISBLANK(HLOOKUP(K$1,m_preprocess!$1:$1048576, $D46, FALSE)), "", HLOOKUP(K$1, m_preprocess!$1:$1048576, $D46, FALSE))</f>
        <v/>
      </c>
      <c r="L46" t="str">
        <f>IF(ISBLANK(HLOOKUP(L$1,m_preprocess!$1:$1048576, $D46, FALSE)), "", HLOOKUP(L$1, m_preprocess!$1:$1048576, $D46, FALSE))</f>
        <v/>
      </c>
      <c r="M46" t="str">
        <f>IF(ISBLANK(HLOOKUP(M$1,m_preprocess!$1:$1048576, $D46, FALSE)), "", HLOOKUP(M$1, m_preprocess!$1:$1048576, $D46, FALSE))</f>
        <v/>
      </c>
      <c r="N46" t="str">
        <f>IF(ISBLANK(HLOOKUP(N$1,m_preprocess!$1:$1048576, $D46, FALSE)), "", HLOOKUP(N$1, m_preprocess!$1:$1048576, $D46, FALSE))</f>
        <v/>
      </c>
      <c r="O46" t="str">
        <f>IF(ISBLANK(HLOOKUP(O$1,m_preprocess!$1:$1048576, $D46, FALSE)), "", HLOOKUP(O$1, m_preprocess!$1:$1048576, $D46, FALSE))</f>
        <v/>
      </c>
      <c r="P46" t="str">
        <f>IF(ISBLANK(HLOOKUP(P$1,m_preprocess!$1:$1048576, $D46, FALSE)), "", HLOOKUP(P$1, m_preprocess!$1:$1048576, $D46, FALSE))</f>
        <v/>
      </c>
      <c r="Q46" t="str">
        <f>IF(ISBLANK(HLOOKUP(Q$1,m_preprocess!$1:$1048576, $D46, FALSE)), "", HLOOKUP(Q$1, m_preprocess!$1:$1048576, $D46, FALSE))</f>
        <v/>
      </c>
      <c r="R46" t="str">
        <f>IF(ISBLANK(HLOOKUP(R$1,m_preprocess!$1:$1048576, $D46, FALSE)), "", HLOOKUP(R$1, m_preprocess!$1:$1048576, $D46, FALSE))</f>
        <v/>
      </c>
      <c r="S46">
        <f>IF(ISBLANK(HLOOKUP(S$1,m_preprocess!$1:$1048576, $D46, FALSE)), "", HLOOKUP(S$1, m_preprocess!$1:$1048576, $D46, FALSE))</f>
        <v>59048467.173087358</v>
      </c>
      <c r="T46" t="str">
        <f>IF(ISBLANK(HLOOKUP(T$1,m_preprocess!$1:$1048576, $D46, FALSE)), "", HLOOKUP(T$1, m_preprocess!$1:$1048576, $D46, FALSE))</f>
        <v/>
      </c>
      <c r="U46" t="str">
        <f>IF(ISBLANK(HLOOKUP(U$1,m_preprocess!$1:$1048576, $D46, FALSE)), "", HLOOKUP(U$1, m_preprocess!$1:$1048576, $D46, FALSE))</f>
        <v/>
      </c>
      <c r="V46" t="str">
        <f>IF(ISBLANK(HLOOKUP(V$1,m_preprocess!$1:$1048576, $D46, FALSE)), "", HLOOKUP(V$1, m_preprocess!$1:$1048576, $D46, FALSE))</f>
        <v/>
      </c>
      <c r="W46" t="str">
        <f>IF(ISBLANK(HLOOKUP(W$1,m_preprocess!$1:$1048576, $D46, FALSE)), "", HLOOKUP(W$1, m_preprocess!$1:$1048576, $D46, FALSE))</f>
        <v/>
      </c>
      <c r="X46" t="str">
        <f>IF(ISBLANK(HLOOKUP(X$1,m_preprocess!$1:$1048576, $D46, FALSE)), "", HLOOKUP(X$1, m_preprocess!$1:$1048576, $D46, FALSE))</f>
        <v/>
      </c>
      <c r="Y46" t="str">
        <f>IF(ISBLANK(HLOOKUP(Y$1,m_preprocess!$1:$1048576, $D46, FALSE)), "", HLOOKUP(Y$1, m_preprocess!$1:$1048576, $D46, FALSE))</f>
        <v/>
      </c>
    </row>
    <row r="47" spans="1:25" x14ac:dyDescent="0.25">
      <c r="A47" s="42">
        <v>35339</v>
      </c>
      <c r="B47">
        <v>1996</v>
      </c>
      <c r="C47">
        <v>10</v>
      </c>
      <c r="D47">
        <v>47</v>
      </c>
      <c r="E47" t="str">
        <f>IF(ISBLANK(HLOOKUP(E$1,m_preprocess!$1:$1048576, $D47, FALSE)), "", HLOOKUP(E$1, m_preprocess!$1:$1048576, $D47, FALSE))</f>
        <v/>
      </c>
      <c r="F47">
        <f>IF(ISBLANK(HLOOKUP(F$1,m_preprocess!$1:$1048576, $D47, FALSE)), "", HLOOKUP(F$1, m_preprocess!$1:$1048576, $D47, FALSE))</f>
        <v>36.840000000000003</v>
      </c>
      <c r="G47" t="str">
        <f>IF(ISBLANK(HLOOKUP(G$1,m_preprocess!$1:$1048576, $D47, FALSE)), "", HLOOKUP(G$1, m_preprocess!$1:$1048576, $D47, FALSE))</f>
        <v/>
      </c>
      <c r="H47" t="str">
        <f>IF(ISBLANK(HLOOKUP(H$1,m_preprocess!$1:$1048576, $D47, FALSE)), "", HLOOKUP(H$1, m_preprocess!$1:$1048576, $D47, FALSE))</f>
        <v/>
      </c>
      <c r="I47" t="str">
        <f>IF(ISBLANK(HLOOKUP(I$1,m_preprocess!$1:$1048576, $D47, FALSE)), "", HLOOKUP(I$1, m_preprocess!$1:$1048576, $D47, FALSE))</f>
        <v/>
      </c>
      <c r="J47" t="str">
        <f>IF(ISBLANK(HLOOKUP(J$1,m_preprocess!$1:$1048576, $D47, FALSE)), "", HLOOKUP(J$1, m_preprocess!$1:$1048576, $D47, FALSE))</f>
        <v/>
      </c>
      <c r="K47" t="str">
        <f>IF(ISBLANK(HLOOKUP(K$1,m_preprocess!$1:$1048576, $D47, FALSE)), "", HLOOKUP(K$1, m_preprocess!$1:$1048576, $D47, FALSE))</f>
        <v/>
      </c>
      <c r="L47" t="str">
        <f>IF(ISBLANK(HLOOKUP(L$1,m_preprocess!$1:$1048576, $D47, FALSE)), "", HLOOKUP(L$1, m_preprocess!$1:$1048576, $D47, FALSE))</f>
        <v/>
      </c>
      <c r="M47" t="str">
        <f>IF(ISBLANK(HLOOKUP(M$1,m_preprocess!$1:$1048576, $D47, FALSE)), "", HLOOKUP(M$1, m_preprocess!$1:$1048576, $D47, FALSE))</f>
        <v/>
      </c>
      <c r="N47" t="str">
        <f>IF(ISBLANK(HLOOKUP(N$1,m_preprocess!$1:$1048576, $D47, FALSE)), "", HLOOKUP(N$1, m_preprocess!$1:$1048576, $D47, FALSE))</f>
        <v/>
      </c>
      <c r="O47" t="str">
        <f>IF(ISBLANK(HLOOKUP(O$1,m_preprocess!$1:$1048576, $D47, FALSE)), "", HLOOKUP(O$1, m_preprocess!$1:$1048576, $D47, FALSE))</f>
        <v/>
      </c>
      <c r="P47" t="str">
        <f>IF(ISBLANK(HLOOKUP(P$1,m_preprocess!$1:$1048576, $D47, FALSE)), "", HLOOKUP(P$1, m_preprocess!$1:$1048576, $D47, FALSE))</f>
        <v/>
      </c>
      <c r="Q47" t="str">
        <f>IF(ISBLANK(HLOOKUP(Q$1,m_preprocess!$1:$1048576, $D47, FALSE)), "", HLOOKUP(Q$1, m_preprocess!$1:$1048576, $D47, FALSE))</f>
        <v/>
      </c>
      <c r="R47" t="str">
        <f>IF(ISBLANK(HLOOKUP(R$1,m_preprocess!$1:$1048576, $D47, FALSE)), "", HLOOKUP(R$1, m_preprocess!$1:$1048576, $D47, FALSE))</f>
        <v/>
      </c>
      <c r="S47">
        <f>IF(ISBLANK(HLOOKUP(S$1,m_preprocess!$1:$1048576, $D47, FALSE)), "", HLOOKUP(S$1, m_preprocess!$1:$1048576, $D47, FALSE))</f>
        <v>58210532.030401729</v>
      </c>
      <c r="T47" t="str">
        <f>IF(ISBLANK(HLOOKUP(T$1,m_preprocess!$1:$1048576, $D47, FALSE)), "", HLOOKUP(T$1, m_preprocess!$1:$1048576, $D47, FALSE))</f>
        <v/>
      </c>
      <c r="U47" t="str">
        <f>IF(ISBLANK(HLOOKUP(U$1,m_preprocess!$1:$1048576, $D47, FALSE)), "", HLOOKUP(U$1, m_preprocess!$1:$1048576, $D47, FALSE))</f>
        <v/>
      </c>
      <c r="V47" t="str">
        <f>IF(ISBLANK(HLOOKUP(V$1,m_preprocess!$1:$1048576, $D47, FALSE)), "", HLOOKUP(V$1, m_preprocess!$1:$1048576, $D47, FALSE))</f>
        <v/>
      </c>
      <c r="W47" t="str">
        <f>IF(ISBLANK(HLOOKUP(W$1,m_preprocess!$1:$1048576, $D47, FALSE)), "", HLOOKUP(W$1, m_preprocess!$1:$1048576, $D47, FALSE))</f>
        <v/>
      </c>
      <c r="X47" t="str">
        <f>IF(ISBLANK(HLOOKUP(X$1,m_preprocess!$1:$1048576, $D47, FALSE)), "", HLOOKUP(X$1, m_preprocess!$1:$1048576, $D47, FALSE))</f>
        <v/>
      </c>
      <c r="Y47" t="str">
        <f>IF(ISBLANK(HLOOKUP(Y$1,m_preprocess!$1:$1048576, $D47, FALSE)), "", HLOOKUP(Y$1, m_preprocess!$1:$1048576, $D47, FALSE))</f>
        <v/>
      </c>
    </row>
    <row r="48" spans="1:25" x14ac:dyDescent="0.25">
      <c r="A48" s="42">
        <v>35370</v>
      </c>
      <c r="B48">
        <v>1996</v>
      </c>
      <c r="C48">
        <v>11</v>
      </c>
      <c r="D48">
        <v>48</v>
      </c>
      <c r="E48" t="str">
        <f>IF(ISBLANK(HLOOKUP(E$1,m_preprocess!$1:$1048576, $D48, FALSE)), "", HLOOKUP(E$1, m_preprocess!$1:$1048576, $D48, FALSE))</f>
        <v/>
      </c>
      <c r="F48">
        <f>IF(ISBLANK(HLOOKUP(F$1,m_preprocess!$1:$1048576, $D48, FALSE)), "", HLOOKUP(F$1, m_preprocess!$1:$1048576, $D48, FALSE))</f>
        <v>37.020000000000003</v>
      </c>
      <c r="G48" t="str">
        <f>IF(ISBLANK(HLOOKUP(G$1,m_preprocess!$1:$1048576, $D48, FALSE)), "", HLOOKUP(G$1, m_preprocess!$1:$1048576, $D48, FALSE))</f>
        <v/>
      </c>
      <c r="H48" t="str">
        <f>IF(ISBLANK(HLOOKUP(H$1,m_preprocess!$1:$1048576, $D48, FALSE)), "", HLOOKUP(H$1, m_preprocess!$1:$1048576, $D48, FALSE))</f>
        <v/>
      </c>
      <c r="I48" t="str">
        <f>IF(ISBLANK(HLOOKUP(I$1,m_preprocess!$1:$1048576, $D48, FALSE)), "", HLOOKUP(I$1, m_preprocess!$1:$1048576, $D48, FALSE))</f>
        <v/>
      </c>
      <c r="J48" t="str">
        <f>IF(ISBLANK(HLOOKUP(J$1,m_preprocess!$1:$1048576, $D48, FALSE)), "", HLOOKUP(J$1, m_preprocess!$1:$1048576, $D48, FALSE))</f>
        <v/>
      </c>
      <c r="K48" t="str">
        <f>IF(ISBLANK(HLOOKUP(K$1,m_preprocess!$1:$1048576, $D48, FALSE)), "", HLOOKUP(K$1, m_preprocess!$1:$1048576, $D48, FALSE))</f>
        <v/>
      </c>
      <c r="L48" t="str">
        <f>IF(ISBLANK(HLOOKUP(L$1,m_preprocess!$1:$1048576, $D48, FALSE)), "", HLOOKUP(L$1, m_preprocess!$1:$1048576, $D48, FALSE))</f>
        <v/>
      </c>
      <c r="M48" t="str">
        <f>IF(ISBLANK(HLOOKUP(M$1,m_preprocess!$1:$1048576, $D48, FALSE)), "", HLOOKUP(M$1, m_preprocess!$1:$1048576, $D48, FALSE))</f>
        <v/>
      </c>
      <c r="N48" t="str">
        <f>IF(ISBLANK(HLOOKUP(N$1,m_preprocess!$1:$1048576, $D48, FALSE)), "", HLOOKUP(N$1, m_preprocess!$1:$1048576, $D48, FALSE))</f>
        <v/>
      </c>
      <c r="O48" t="str">
        <f>IF(ISBLANK(HLOOKUP(O$1,m_preprocess!$1:$1048576, $D48, FALSE)), "", HLOOKUP(O$1, m_preprocess!$1:$1048576, $D48, FALSE))</f>
        <v/>
      </c>
      <c r="P48" t="str">
        <f>IF(ISBLANK(HLOOKUP(P$1,m_preprocess!$1:$1048576, $D48, FALSE)), "", HLOOKUP(P$1, m_preprocess!$1:$1048576, $D48, FALSE))</f>
        <v/>
      </c>
      <c r="Q48" t="str">
        <f>IF(ISBLANK(HLOOKUP(Q$1,m_preprocess!$1:$1048576, $D48, FALSE)), "", HLOOKUP(Q$1, m_preprocess!$1:$1048576, $D48, FALSE))</f>
        <v/>
      </c>
      <c r="R48" t="str">
        <f>IF(ISBLANK(HLOOKUP(R$1,m_preprocess!$1:$1048576, $D48, FALSE)), "", HLOOKUP(R$1, m_preprocess!$1:$1048576, $D48, FALSE))</f>
        <v/>
      </c>
      <c r="S48">
        <f>IF(ISBLANK(HLOOKUP(S$1,m_preprocess!$1:$1048576, $D48, FALSE)), "", HLOOKUP(S$1, m_preprocess!$1:$1048576, $D48, FALSE))</f>
        <v>60701269.584008642</v>
      </c>
      <c r="T48" t="str">
        <f>IF(ISBLANK(HLOOKUP(T$1,m_preprocess!$1:$1048576, $D48, FALSE)), "", HLOOKUP(T$1, m_preprocess!$1:$1048576, $D48, FALSE))</f>
        <v/>
      </c>
      <c r="U48" t="str">
        <f>IF(ISBLANK(HLOOKUP(U$1,m_preprocess!$1:$1048576, $D48, FALSE)), "", HLOOKUP(U$1, m_preprocess!$1:$1048576, $D48, FALSE))</f>
        <v/>
      </c>
      <c r="V48" t="str">
        <f>IF(ISBLANK(HLOOKUP(V$1,m_preprocess!$1:$1048576, $D48, FALSE)), "", HLOOKUP(V$1, m_preprocess!$1:$1048576, $D48, FALSE))</f>
        <v/>
      </c>
      <c r="W48" t="str">
        <f>IF(ISBLANK(HLOOKUP(W$1,m_preprocess!$1:$1048576, $D48, FALSE)), "", HLOOKUP(W$1, m_preprocess!$1:$1048576, $D48, FALSE))</f>
        <v/>
      </c>
      <c r="X48" t="str">
        <f>IF(ISBLANK(HLOOKUP(X$1,m_preprocess!$1:$1048576, $D48, FALSE)), "", HLOOKUP(X$1, m_preprocess!$1:$1048576, $D48, FALSE))</f>
        <v/>
      </c>
      <c r="Y48" t="str">
        <f>IF(ISBLANK(HLOOKUP(Y$1,m_preprocess!$1:$1048576, $D48, FALSE)), "", HLOOKUP(Y$1, m_preprocess!$1:$1048576, $D48, FALSE))</f>
        <v/>
      </c>
    </row>
    <row r="49" spans="1:25" x14ac:dyDescent="0.25">
      <c r="A49" s="42">
        <v>35400</v>
      </c>
      <c r="B49">
        <v>1996</v>
      </c>
      <c r="C49">
        <v>12</v>
      </c>
      <c r="D49">
        <v>49</v>
      </c>
      <c r="E49" t="str">
        <f>IF(ISBLANK(HLOOKUP(E$1,m_preprocess!$1:$1048576, $D49, FALSE)), "", HLOOKUP(E$1, m_preprocess!$1:$1048576, $D49, FALSE))</f>
        <v/>
      </c>
      <c r="F49">
        <f>IF(ISBLANK(HLOOKUP(F$1,m_preprocess!$1:$1048576, $D49, FALSE)), "", HLOOKUP(F$1, m_preprocess!$1:$1048576, $D49, FALSE))</f>
        <v>37.090000000000003</v>
      </c>
      <c r="G49" t="str">
        <f>IF(ISBLANK(HLOOKUP(G$1,m_preprocess!$1:$1048576, $D49, FALSE)), "", HLOOKUP(G$1, m_preprocess!$1:$1048576, $D49, FALSE))</f>
        <v/>
      </c>
      <c r="H49" t="str">
        <f>IF(ISBLANK(HLOOKUP(H$1,m_preprocess!$1:$1048576, $D49, FALSE)), "", HLOOKUP(H$1, m_preprocess!$1:$1048576, $D49, FALSE))</f>
        <v/>
      </c>
      <c r="I49" t="str">
        <f>IF(ISBLANK(HLOOKUP(I$1,m_preprocess!$1:$1048576, $D49, FALSE)), "", HLOOKUP(I$1, m_preprocess!$1:$1048576, $D49, FALSE))</f>
        <v/>
      </c>
      <c r="J49" t="str">
        <f>IF(ISBLANK(HLOOKUP(J$1,m_preprocess!$1:$1048576, $D49, FALSE)), "", HLOOKUP(J$1, m_preprocess!$1:$1048576, $D49, FALSE))</f>
        <v/>
      </c>
      <c r="K49" t="str">
        <f>IF(ISBLANK(HLOOKUP(K$1,m_preprocess!$1:$1048576, $D49, FALSE)), "", HLOOKUP(K$1, m_preprocess!$1:$1048576, $D49, FALSE))</f>
        <v/>
      </c>
      <c r="L49" t="str">
        <f>IF(ISBLANK(HLOOKUP(L$1,m_preprocess!$1:$1048576, $D49, FALSE)), "", HLOOKUP(L$1, m_preprocess!$1:$1048576, $D49, FALSE))</f>
        <v/>
      </c>
      <c r="M49" t="str">
        <f>IF(ISBLANK(HLOOKUP(M$1,m_preprocess!$1:$1048576, $D49, FALSE)), "", HLOOKUP(M$1, m_preprocess!$1:$1048576, $D49, FALSE))</f>
        <v/>
      </c>
      <c r="N49" t="str">
        <f>IF(ISBLANK(HLOOKUP(N$1,m_preprocess!$1:$1048576, $D49, FALSE)), "", HLOOKUP(N$1, m_preprocess!$1:$1048576, $D49, FALSE))</f>
        <v/>
      </c>
      <c r="O49" t="str">
        <f>IF(ISBLANK(HLOOKUP(O$1,m_preprocess!$1:$1048576, $D49, FALSE)), "", HLOOKUP(O$1, m_preprocess!$1:$1048576, $D49, FALSE))</f>
        <v/>
      </c>
      <c r="P49" t="str">
        <f>IF(ISBLANK(HLOOKUP(P$1,m_preprocess!$1:$1048576, $D49, FALSE)), "", HLOOKUP(P$1, m_preprocess!$1:$1048576, $D49, FALSE))</f>
        <v/>
      </c>
      <c r="Q49" t="str">
        <f>IF(ISBLANK(HLOOKUP(Q$1,m_preprocess!$1:$1048576, $D49, FALSE)), "", HLOOKUP(Q$1, m_preprocess!$1:$1048576, $D49, FALSE))</f>
        <v/>
      </c>
      <c r="R49" t="str">
        <f>IF(ISBLANK(HLOOKUP(R$1,m_preprocess!$1:$1048576, $D49, FALSE)), "", HLOOKUP(R$1, m_preprocess!$1:$1048576, $D49, FALSE))</f>
        <v/>
      </c>
      <c r="S49">
        <f>IF(ISBLANK(HLOOKUP(S$1,m_preprocess!$1:$1048576, $D49, FALSE)), "", HLOOKUP(S$1, m_preprocess!$1:$1048576, $D49, FALSE))</f>
        <v>69567647.722027496</v>
      </c>
      <c r="T49" t="str">
        <f>IF(ISBLANK(HLOOKUP(T$1,m_preprocess!$1:$1048576, $D49, FALSE)), "", HLOOKUP(T$1, m_preprocess!$1:$1048576, $D49, FALSE))</f>
        <v/>
      </c>
      <c r="U49" t="str">
        <f>IF(ISBLANK(HLOOKUP(U$1,m_preprocess!$1:$1048576, $D49, FALSE)), "", HLOOKUP(U$1, m_preprocess!$1:$1048576, $D49, FALSE))</f>
        <v/>
      </c>
      <c r="V49" t="str">
        <f>IF(ISBLANK(HLOOKUP(V$1,m_preprocess!$1:$1048576, $D49, FALSE)), "", HLOOKUP(V$1, m_preprocess!$1:$1048576, $D49, FALSE))</f>
        <v/>
      </c>
      <c r="W49" t="str">
        <f>IF(ISBLANK(HLOOKUP(W$1,m_preprocess!$1:$1048576, $D49, FALSE)), "", HLOOKUP(W$1, m_preprocess!$1:$1048576, $D49, FALSE))</f>
        <v/>
      </c>
      <c r="X49" t="str">
        <f>IF(ISBLANK(HLOOKUP(X$1,m_preprocess!$1:$1048576, $D49, FALSE)), "", HLOOKUP(X$1, m_preprocess!$1:$1048576, $D49, FALSE))</f>
        <v/>
      </c>
      <c r="Y49" t="str">
        <f>IF(ISBLANK(HLOOKUP(Y$1,m_preprocess!$1:$1048576, $D49, FALSE)), "", HLOOKUP(Y$1, m_preprocess!$1:$1048576, $D49, FALSE))</f>
        <v/>
      </c>
    </row>
    <row r="50" spans="1:25" x14ac:dyDescent="0.25">
      <c r="A50" s="42">
        <v>35431</v>
      </c>
      <c r="B50">
        <v>1997</v>
      </c>
      <c r="C50">
        <v>1</v>
      </c>
      <c r="D50">
        <v>50</v>
      </c>
      <c r="E50" t="str">
        <f>IF(ISBLANK(HLOOKUP(E$1,m_preprocess!$1:$1048576, $D50, FALSE)), "", HLOOKUP(E$1, m_preprocess!$1:$1048576, $D50, FALSE))</f>
        <v/>
      </c>
      <c r="F50">
        <f>IF(ISBLANK(HLOOKUP(F$1,m_preprocess!$1:$1048576, $D50, FALSE)), "", HLOOKUP(F$1, m_preprocess!$1:$1048576, $D50, FALSE))</f>
        <v>37.08</v>
      </c>
      <c r="G50" t="str">
        <f>IF(ISBLANK(HLOOKUP(G$1,m_preprocess!$1:$1048576, $D50, FALSE)), "", HLOOKUP(G$1, m_preprocess!$1:$1048576, $D50, FALSE))</f>
        <v/>
      </c>
      <c r="H50" t="str">
        <f>IF(ISBLANK(HLOOKUP(H$1,m_preprocess!$1:$1048576, $D50, FALSE)), "", HLOOKUP(H$1, m_preprocess!$1:$1048576, $D50, FALSE))</f>
        <v/>
      </c>
      <c r="I50" t="str">
        <f>IF(ISBLANK(HLOOKUP(I$1,m_preprocess!$1:$1048576, $D50, FALSE)), "", HLOOKUP(I$1, m_preprocess!$1:$1048576, $D50, FALSE))</f>
        <v/>
      </c>
      <c r="J50" t="str">
        <f>IF(ISBLANK(HLOOKUP(J$1,m_preprocess!$1:$1048576, $D50, FALSE)), "", HLOOKUP(J$1, m_preprocess!$1:$1048576, $D50, FALSE))</f>
        <v/>
      </c>
      <c r="K50" t="str">
        <f>IF(ISBLANK(HLOOKUP(K$1,m_preprocess!$1:$1048576, $D50, FALSE)), "", HLOOKUP(K$1, m_preprocess!$1:$1048576, $D50, FALSE))</f>
        <v/>
      </c>
      <c r="L50" t="str">
        <f>IF(ISBLANK(HLOOKUP(L$1,m_preprocess!$1:$1048576, $D50, FALSE)), "", HLOOKUP(L$1, m_preprocess!$1:$1048576, $D50, FALSE))</f>
        <v/>
      </c>
      <c r="M50" t="str">
        <f>IF(ISBLANK(HLOOKUP(M$1,m_preprocess!$1:$1048576, $D50, FALSE)), "", HLOOKUP(M$1, m_preprocess!$1:$1048576, $D50, FALSE))</f>
        <v/>
      </c>
      <c r="N50" t="str">
        <f>IF(ISBLANK(HLOOKUP(N$1,m_preprocess!$1:$1048576, $D50, FALSE)), "", HLOOKUP(N$1, m_preprocess!$1:$1048576, $D50, FALSE))</f>
        <v/>
      </c>
      <c r="O50" t="str">
        <f>IF(ISBLANK(HLOOKUP(O$1,m_preprocess!$1:$1048576, $D50, FALSE)), "", HLOOKUP(O$1, m_preprocess!$1:$1048576, $D50, FALSE))</f>
        <v/>
      </c>
      <c r="P50" t="str">
        <f>IF(ISBLANK(HLOOKUP(P$1,m_preprocess!$1:$1048576, $D50, FALSE)), "", HLOOKUP(P$1, m_preprocess!$1:$1048576, $D50, FALSE))</f>
        <v/>
      </c>
      <c r="Q50" t="str">
        <f>IF(ISBLANK(HLOOKUP(Q$1,m_preprocess!$1:$1048576, $D50, FALSE)), "", HLOOKUP(Q$1, m_preprocess!$1:$1048576, $D50, FALSE))</f>
        <v/>
      </c>
      <c r="R50" t="str">
        <f>IF(ISBLANK(HLOOKUP(R$1,m_preprocess!$1:$1048576, $D50, FALSE)), "", HLOOKUP(R$1, m_preprocess!$1:$1048576, $D50, FALSE))</f>
        <v/>
      </c>
      <c r="S50">
        <f>IF(ISBLANK(HLOOKUP(S$1,m_preprocess!$1:$1048576, $D50, FALSE)), "", HLOOKUP(S$1, m_preprocess!$1:$1048576, $D50, FALSE))</f>
        <v>64230908.217637546</v>
      </c>
      <c r="T50" t="str">
        <f>IF(ISBLANK(HLOOKUP(T$1,m_preprocess!$1:$1048576, $D50, FALSE)), "", HLOOKUP(T$1, m_preprocess!$1:$1048576, $D50, FALSE))</f>
        <v/>
      </c>
      <c r="U50" t="str">
        <f>IF(ISBLANK(HLOOKUP(U$1,m_preprocess!$1:$1048576, $D50, FALSE)), "", HLOOKUP(U$1, m_preprocess!$1:$1048576, $D50, FALSE))</f>
        <v/>
      </c>
      <c r="V50" t="str">
        <f>IF(ISBLANK(HLOOKUP(V$1,m_preprocess!$1:$1048576, $D50, FALSE)), "", HLOOKUP(V$1, m_preprocess!$1:$1048576, $D50, FALSE))</f>
        <v/>
      </c>
      <c r="W50" t="str">
        <f>IF(ISBLANK(HLOOKUP(W$1,m_preprocess!$1:$1048576, $D50, FALSE)), "", HLOOKUP(W$1, m_preprocess!$1:$1048576, $D50, FALSE))</f>
        <v/>
      </c>
      <c r="X50" t="str">
        <f>IF(ISBLANK(HLOOKUP(X$1,m_preprocess!$1:$1048576, $D50, FALSE)), "", HLOOKUP(X$1, m_preprocess!$1:$1048576, $D50, FALSE))</f>
        <v/>
      </c>
      <c r="Y50" t="str">
        <f>IF(ISBLANK(HLOOKUP(Y$1,m_preprocess!$1:$1048576, $D50, FALSE)), "", HLOOKUP(Y$1, m_preprocess!$1:$1048576, $D50, FALSE))</f>
        <v/>
      </c>
    </row>
    <row r="51" spans="1:25" x14ac:dyDescent="0.25">
      <c r="A51" s="42">
        <v>35462</v>
      </c>
      <c r="B51">
        <v>1997</v>
      </c>
      <c r="C51">
        <v>2</v>
      </c>
      <c r="D51">
        <v>51</v>
      </c>
      <c r="E51" t="str">
        <f>IF(ISBLANK(HLOOKUP(E$1,m_preprocess!$1:$1048576, $D51, FALSE)), "", HLOOKUP(E$1, m_preprocess!$1:$1048576, $D51, FALSE))</f>
        <v/>
      </c>
      <c r="F51">
        <f>IF(ISBLANK(HLOOKUP(F$1,m_preprocess!$1:$1048576, $D51, FALSE)), "", HLOOKUP(F$1, m_preprocess!$1:$1048576, $D51, FALSE))</f>
        <v>37.15</v>
      </c>
      <c r="G51" t="str">
        <f>IF(ISBLANK(HLOOKUP(G$1,m_preprocess!$1:$1048576, $D51, FALSE)), "", HLOOKUP(G$1, m_preprocess!$1:$1048576, $D51, FALSE))</f>
        <v/>
      </c>
      <c r="H51" t="str">
        <f>IF(ISBLANK(HLOOKUP(H$1,m_preprocess!$1:$1048576, $D51, FALSE)), "", HLOOKUP(H$1, m_preprocess!$1:$1048576, $D51, FALSE))</f>
        <v/>
      </c>
      <c r="I51" t="str">
        <f>IF(ISBLANK(HLOOKUP(I$1,m_preprocess!$1:$1048576, $D51, FALSE)), "", HLOOKUP(I$1, m_preprocess!$1:$1048576, $D51, FALSE))</f>
        <v/>
      </c>
      <c r="J51" t="str">
        <f>IF(ISBLANK(HLOOKUP(J$1,m_preprocess!$1:$1048576, $D51, FALSE)), "", HLOOKUP(J$1, m_preprocess!$1:$1048576, $D51, FALSE))</f>
        <v/>
      </c>
      <c r="K51" t="str">
        <f>IF(ISBLANK(HLOOKUP(K$1,m_preprocess!$1:$1048576, $D51, FALSE)), "", HLOOKUP(K$1, m_preprocess!$1:$1048576, $D51, FALSE))</f>
        <v/>
      </c>
      <c r="L51" t="str">
        <f>IF(ISBLANK(HLOOKUP(L$1,m_preprocess!$1:$1048576, $D51, FALSE)), "", HLOOKUP(L$1, m_preprocess!$1:$1048576, $D51, FALSE))</f>
        <v/>
      </c>
      <c r="M51" t="str">
        <f>IF(ISBLANK(HLOOKUP(M$1,m_preprocess!$1:$1048576, $D51, FALSE)), "", HLOOKUP(M$1, m_preprocess!$1:$1048576, $D51, FALSE))</f>
        <v/>
      </c>
      <c r="N51" t="str">
        <f>IF(ISBLANK(HLOOKUP(N$1,m_preprocess!$1:$1048576, $D51, FALSE)), "", HLOOKUP(N$1, m_preprocess!$1:$1048576, $D51, FALSE))</f>
        <v/>
      </c>
      <c r="O51" t="str">
        <f>IF(ISBLANK(HLOOKUP(O$1,m_preprocess!$1:$1048576, $D51, FALSE)), "", HLOOKUP(O$1, m_preprocess!$1:$1048576, $D51, FALSE))</f>
        <v/>
      </c>
      <c r="P51" t="str">
        <f>IF(ISBLANK(HLOOKUP(P$1,m_preprocess!$1:$1048576, $D51, FALSE)), "", HLOOKUP(P$1, m_preprocess!$1:$1048576, $D51, FALSE))</f>
        <v/>
      </c>
      <c r="Q51" t="str">
        <f>IF(ISBLANK(HLOOKUP(Q$1,m_preprocess!$1:$1048576, $D51, FALSE)), "", HLOOKUP(Q$1, m_preprocess!$1:$1048576, $D51, FALSE))</f>
        <v/>
      </c>
      <c r="R51" t="str">
        <f>IF(ISBLANK(HLOOKUP(R$1,m_preprocess!$1:$1048576, $D51, FALSE)), "", HLOOKUP(R$1, m_preprocess!$1:$1048576, $D51, FALSE))</f>
        <v/>
      </c>
      <c r="S51">
        <f>IF(ISBLANK(HLOOKUP(S$1,m_preprocess!$1:$1048576, $D51, FALSE)), "", HLOOKUP(S$1, m_preprocess!$1:$1048576, $D51, FALSE))</f>
        <v>63815946.723014817</v>
      </c>
      <c r="T51" t="str">
        <f>IF(ISBLANK(HLOOKUP(T$1,m_preprocess!$1:$1048576, $D51, FALSE)), "", HLOOKUP(T$1, m_preprocess!$1:$1048576, $D51, FALSE))</f>
        <v/>
      </c>
      <c r="U51" t="str">
        <f>IF(ISBLANK(HLOOKUP(U$1,m_preprocess!$1:$1048576, $D51, FALSE)), "", HLOOKUP(U$1, m_preprocess!$1:$1048576, $D51, FALSE))</f>
        <v/>
      </c>
      <c r="V51" t="str">
        <f>IF(ISBLANK(HLOOKUP(V$1,m_preprocess!$1:$1048576, $D51, FALSE)), "", HLOOKUP(V$1, m_preprocess!$1:$1048576, $D51, FALSE))</f>
        <v/>
      </c>
      <c r="W51" t="str">
        <f>IF(ISBLANK(HLOOKUP(W$1,m_preprocess!$1:$1048576, $D51, FALSE)), "", HLOOKUP(W$1, m_preprocess!$1:$1048576, $D51, FALSE))</f>
        <v/>
      </c>
      <c r="X51" t="str">
        <f>IF(ISBLANK(HLOOKUP(X$1,m_preprocess!$1:$1048576, $D51, FALSE)), "", HLOOKUP(X$1, m_preprocess!$1:$1048576, $D51, FALSE))</f>
        <v/>
      </c>
      <c r="Y51" t="str">
        <f>IF(ISBLANK(HLOOKUP(Y$1,m_preprocess!$1:$1048576, $D51, FALSE)), "", HLOOKUP(Y$1, m_preprocess!$1:$1048576, $D51, FALSE))</f>
        <v/>
      </c>
    </row>
    <row r="52" spans="1:25" x14ac:dyDescent="0.25">
      <c r="A52" s="42">
        <v>35490</v>
      </c>
      <c r="B52">
        <v>1997</v>
      </c>
      <c r="C52">
        <v>3</v>
      </c>
      <c r="D52">
        <v>52</v>
      </c>
      <c r="E52" t="str">
        <f>IF(ISBLANK(HLOOKUP(E$1,m_preprocess!$1:$1048576, $D52, FALSE)), "", HLOOKUP(E$1, m_preprocess!$1:$1048576, $D52, FALSE))</f>
        <v/>
      </c>
      <c r="F52">
        <f>IF(ISBLANK(HLOOKUP(F$1,m_preprocess!$1:$1048576, $D52, FALSE)), "", HLOOKUP(F$1, m_preprocess!$1:$1048576, $D52, FALSE))</f>
        <v>37.06</v>
      </c>
      <c r="G52" t="str">
        <f>IF(ISBLANK(HLOOKUP(G$1,m_preprocess!$1:$1048576, $D52, FALSE)), "", HLOOKUP(G$1, m_preprocess!$1:$1048576, $D52, FALSE))</f>
        <v/>
      </c>
      <c r="H52" t="str">
        <f>IF(ISBLANK(HLOOKUP(H$1,m_preprocess!$1:$1048576, $D52, FALSE)), "", HLOOKUP(H$1, m_preprocess!$1:$1048576, $D52, FALSE))</f>
        <v/>
      </c>
      <c r="I52" t="str">
        <f>IF(ISBLANK(HLOOKUP(I$1,m_preprocess!$1:$1048576, $D52, FALSE)), "", HLOOKUP(I$1, m_preprocess!$1:$1048576, $D52, FALSE))</f>
        <v/>
      </c>
      <c r="J52" t="str">
        <f>IF(ISBLANK(HLOOKUP(J$1,m_preprocess!$1:$1048576, $D52, FALSE)), "", HLOOKUP(J$1, m_preprocess!$1:$1048576, $D52, FALSE))</f>
        <v/>
      </c>
      <c r="K52" t="str">
        <f>IF(ISBLANK(HLOOKUP(K$1,m_preprocess!$1:$1048576, $D52, FALSE)), "", HLOOKUP(K$1, m_preprocess!$1:$1048576, $D52, FALSE))</f>
        <v/>
      </c>
      <c r="L52" t="str">
        <f>IF(ISBLANK(HLOOKUP(L$1,m_preprocess!$1:$1048576, $D52, FALSE)), "", HLOOKUP(L$1, m_preprocess!$1:$1048576, $D52, FALSE))</f>
        <v/>
      </c>
      <c r="M52" t="str">
        <f>IF(ISBLANK(HLOOKUP(M$1,m_preprocess!$1:$1048576, $D52, FALSE)), "", HLOOKUP(M$1, m_preprocess!$1:$1048576, $D52, FALSE))</f>
        <v/>
      </c>
      <c r="N52" t="str">
        <f>IF(ISBLANK(HLOOKUP(N$1,m_preprocess!$1:$1048576, $D52, FALSE)), "", HLOOKUP(N$1, m_preprocess!$1:$1048576, $D52, FALSE))</f>
        <v/>
      </c>
      <c r="O52" t="str">
        <f>IF(ISBLANK(HLOOKUP(O$1,m_preprocess!$1:$1048576, $D52, FALSE)), "", HLOOKUP(O$1, m_preprocess!$1:$1048576, $D52, FALSE))</f>
        <v/>
      </c>
      <c r="P52" t="str">
        <f>IF(ISBLANK(HLOOKUP(P$1,m_preprocess!$1:$1048576, $D52, FALSE)), "", HLOOKUP(P$1, m_preprocess!$1:$1048576, $D52, FALSE))</f>
        <v/>
      </c>
      <c r="Q52" t="str">
        <f>IF(ISBLANK(HLOOKUP(Q$1,m_preprocess!$1:$1048576, $D52, FALSE)), "", HLOOKUP(Q$1, m_preprocess!$1:$1048576, $D52, FALSE))</f>
        <v/>
      </c>
      <c r="R52" t="str">
        <f>IF(ISBLANK(HLOOKUP(R$1,m_preprocess!$1:$1048576, $D52, FALSE)), "", HLOOKUP(R$1, m_preprocess!$1:$1048576, $D52, FALSE))</f>
        <v/>
      </c>
      <c r="S52">
        <f>IF(ISBLANK(HLOOKUP(S$1,m_preprocess!$1:$1048576, $D52, FALSE)), "", HLOOKUP(S$1, m_preprocess!$1:$1048576, $D52, FALSE))</f>
        <v>64174147.58634647</v>
      </c>
      <c r="T52" t="str">
        <f>IF(ISBLANK(HLOOKUP(T$1,m_preprocess!$1:$1048576, $D52, FALSE)), "", HLOOKUP(T$1, m_preprocess!$1:$1048576, $D52, FALSE))</f>
        <v/>
      </c>
      <c r="U52" t="str">
        <f>IF(ISBLANK(HLOOKUP(U$1,m_preprocess!$1:$1048576, $D52, FALSE)), "", HLOOKUP(U$1, m_preprocess!$1:$1048576, $D52, FALSE))</f>
        <v/>
      </c>
      <c r="V52" t="str">
        <f>IF(ISBLANK(HLOOKUP(V$1,m_preprocess!$1:$1048576, $D52, FALSE)), "", HLOOKUP(V$1, m_preprocess!$1:$1048576, $D52, FALSE))</f>
        <v/>
      </c>
      <c r="W52" t="str">
        <f>IF(ISBLANK(HLOOKUP(W$1,m_preprocess!$1:$1048576, $D52, FALSE)), "", HLOOKUP(W$1, m_preprocess!$1:$1048576, $D52, FALSE))</f>
        <v/>
      </c>
      <c r="X52" t="str">
        <f>IF(ISBLANK(HLOOKUP(X$1,m_preprocess!$1:$1048576, $D52, FALSE)), "", HLOOKUP(X$1, m_preprocess!$1:$1048576, $D52, FALSE))</f>
        <v/>
      </c>
      <c r="Y52" t="str">
        <f>IF(ISBLANK(HLOOKUP(Y$1,m_preprocess!$1:$1048576, $D52, FALSE)), "", HLOOKUP(Y$1, m_preprocess!$1:$1048576, $D52, FALSE))</f>
        <v/>
      </c>
    </row>
    <row r="53" spans="1:25" x14ac:dyDescent="0.25">
      <c r="A53" s="42">
        <v>35521</v>
      </c>
      <c r="B53">
        <v>1997</v>
      </c>
      <c r="C53">
        <v>4</v>
      </c>
      <c r="D53">
        <v>53</v>
      </c>
      <c r="E53" t="str">
        <f>IF(ISBLANK(HLOOKUP(E$1,m_preprocess!$1:$1048576, $D53, FALSE)), "", HLOOKUP(E$1, m_preprocess!$1:$1048576, $D53, FALSE))</f>
        <v/>
      </c>
      <c r="F53">
        <f>IF(ISBLANK(HLOOKUP(F$1,m_preprocess!$1:$1048576, $D53, FALSE)), "", HLOOKUP(F$1, m_preprocess!$1:$1048576, $D53, FALSE))</f>
        <v>37.270000000000003</v>
      </c>
      <c r="G53" t="str">
        <f>IF(ISBLANK(HLOOKUP(G$1,m_preprocess!$1:$1048576, $D53, FALSE)), "", HLOOKUP(G$1, m_preprocess!$1:$1048576, $D53, FALSE))</f>
        <v/>
      </c>
      <c r="H53" t="str">
        <f>IF(ISBLANK(HLOOKUP(H$1,m_preprocess!$1:$1048576, $D53, FALSE)), "", HLOOKUP(H$1, m_preprocess!$1:$1048576, $D53, FALSE))</f>
        <v/>
      </c>
      <c r="I53" t="str">
        <f>IF(ISBLANK(HLOOKUP(I$1,m_preprocess!$1:$1048576, $D53, FALSE)), "", HLOOKUP(I$1, m_preprocess!$1:$1048576, $D53, FALSE))</f>
        <v/>
      </c>
      <c r="J53" t="str">
        <f>IF(ISBLANK(HLOOKUP(J$1,m_preprocess!$1:$1048576, $D53, FALSE)), "", HLOOKUP(J$1, m_preprocess!$1:$1048576, $D53, FALSE))</f>
        <v/>
      </c>
      <c r="K53" t="str">
        <f>IF(ISBLANK(HLOOKUP(K$1,m_preprocess!$1:$1048576, $D53, FALSE)), "", HLOOKUP(K$1, m_preprocess!$1:$1048576, $D53, FALSE))</f>
        <v/>
      </c>
      <c r="L53" t="str">
        <f>IF(ISBLANK(HLOOKUP(L$1,m_preprocess!$1:$1048576, $D53, FALSE)), "", HLOOKUP(L$1, m_preprocess!$1:$1048576, $D53, FALSE))</f>
        <v/>
      </c>
      <c r="M53" t="str">
        <f>IF(ISBLANK(HLOOKUP(M$1,m_preprocess!$1:$1048576, $D53, FALSE)), "", HLOOKUP(M$1, m_preprocess!$1:$1048576, $D53, FALSE))</f>
        <v/>
      </c>
      <c r="N53" t="str">
        <f>IF(ISBLANK(HLOOKUP(N$1,m_preprocess!$1:$1048576, $D53, FALSE)), "", HLOOKUP(N$1, m_preprocess!$1:$1048576, $D53, FALSE))</f>
        <v/>
      </c>
      <c r="O53" t="str">
        <f>IF(ISBLANK(HLOOKUP(O$1,m_preprocess!$1:$1048576, $D53, FALSE)), "", HLOOKUP(O$1, m_preprocess!$1:$1048576, $D53, FALSE))</f>
        <v/>
      </c>
      <c r="P53" t="str">
        <f>IF(ISBLANK(HLOOKUP(P$1,m_preprocess!$1:$1048576, $D53, FALSE)), "", HLOOKUP(P$1, m_preprocess!$1:$1048576, $D53, FALSE))</f>
        <v/>
      </c>
      <c r="Q53" t="str">
        <f>IF(ISBLANK(HLOOKUP(Q$1,m_preprocess!$1:$1048576, $D53, FALSE)), "", HLOOKUP(Q$1, m_preprocess!$1:$1048576, $D53, FALSE))</f>
        <v/>
      </c>
      <c r="R53" t="str">
        <f>IF(ISBLANK(HLOOKUP(R$1,m_preprocess!$1:$1048576, $D53, FALSE)), "", HLOOKUP(R$1, m_preprocess!$1:$1048576, $D53, FALSE))</f>
        <v/>
      </c>
      <c r="S53">
        <f>IF(ISBLANK(HLOOKUP(S$1,m_preprocess!$1:$1048576, $D53, FALSE)), "", HLOOKUP(S$1, m_preprocess!$1:$1048576, $D53, FALSE))</f>
        <v>67156015.419908762</v>
      </c>
      <c r="T53" t="str">
        <f>IF(ISBLANK(HLOOKUP(T$1,m_preprocess!$1:$1048576, $D53, FALSE)), "", HLOOKUP(T$1, m_preprocess!$1:$1048576, $D53, FALSE))</f>
        <v/>
      </c>
      <c r="U53" t="str">
        <f>IF(ISBLANK(HLOOKUP(U$1,m_preprocess!$1:$1048576, $D53, FALSE)), "", HLOOKUP(U$1, m_preprocess!$1:$1048576, $D53, FALSE))</f>
        <v/>
      </c>
      <c r="V53" t="str">
        <f>IF(ISBLANK(HLOOKUP(V$1,m_preprocess!$1:$1048576, $D53, FALSE)), "", HLOOKUP(V$1, m_preprocess!$1:$1048576, $D53, FALSE))</f>
        <v/>
      </c>
      <c r="W53" t="str">
        <f>IF(ISBLANK(HLOOKUP(W$1,m_preprocess!$1:$1048576, $D53, FALSE)), "", HLOOKUP(W$1, m_preprocess!$1:$1048576, $D53, FALSE))</f>
        <v/>
      </c>
      <c r="X53" t="str">
        <f>IF(ISBLANK(HLOOKUP(X$1,m_preprocess!$1:$1048576, $D53, FALSE)), "", HLOOKUP(X$1, m_preprocess!$1:$1048576, $D53, FALSE))</f>
        <v/>
      </c>
      <c r="Y53" t="str">
        <f>IF(ISBLANK(HLOOKUP(Y$1,m_preprocess!$1:$1048576, $D53, FALSE)), "", HLOOKUP(Y$1, m_preprocess!$1:$1048576, $D53, FALSE))</f>
        <v/>
      </c>
    </row>
    <row r="54" spans="1:25" x14ac:dyDescent="0.25">
      <c r="A54" s="42">
        <v>35551</v>
      </c>
      <c r="B54">
        <v>1997</v>
      </c>
      <c r="C54">
        <v>5</v>
      </c>
      <c r="D54">
        <v>54</v>
      </c>
      <c r="E54" t="str">
        <f>IF(ISBLANK(HLOOKUP(E$1,m_preprocess!$1:$1048576, $D54, FALSE)), "", HLOOKUP(E$1, m_preprocess!$1:$1048576, $D54, FALSE))</f>
        <v/>
      </c>
      <c r="F54">
        <f>IF(ISBLANK(HLOOKUP(F$1,m_preprocess!$1:$1048576, $D54, FALSE)), "", HLOOKUP(F$1, m_preprocess!$1:$1048576, $D54, FALSE))</f>
        <v>37.54</v>
      </c>
      <c r="G54" t="str">
        <f>IF(ISBLANK(HLOOKUP(G$1,m_preprocess!$1:$1048576, $D54, FALSE)), "", HLOOKUP(G$1, m_preprocess!$1:$1048576, $D54, FALSE))</f>
        <v/>
      </c>
      <c r="H54" t="str">
        <f>IF(ISBLANK(HLOOKUP(H$1,m_preprocess!$1:$1048576, $D54, FALSE)), "", HLOOKUP(H$1, m_preprocess!$1:$1048576, $D54, FALSE))</f>
        <v/>
      </c>
      <c r="I54" t="str">
        <f>IF(ISBLANK(HLOOKUP(I$1,m_preprocess!$1:$1048576, $D54, FALSE)), "", HLOOKUP(I$1, m_preprocess!$1:$1048576, $D54, FALSE))</f>
        <v/>
      </c>
      <c r="J54" t="str">
        <f>IF(ISBLANK(HLOOKUP(J$1,m_preprocess!$1:$1048576, $D54, FALSE)), "", HLOOKUP(J$1, m_preprocess!$1:$1048576, $D54, FALSE))</f>
        <v/>
      </c>
      <c r="K54" t="str">
        <f>IF(ISBLANK(HLOOKUP(K$1,m_preprocess!$1:$1048576, $D54, FALSE)), "", HLOOKUP(K$1, m_preprocess!$1:$1048576, $D54, FALSE))</f>
        <v/>
      </c>
      <c r="L54" t="str">
        <f>IF(ISBLANK(HLOOKUP(L$1,m_preprocess!$1:$1048576, $D54, FALSE)), "", HLOOKUP(L$1, m_preprocess!$1:$1048576, $D54, FALSE))</f>
        <v/>
      </c>
      <c r="M54" t="str">
        <f>IF(ISBLANK(HLOOKUP(M$1,m_preprocess!$1:$1048576, $D54, FALSE)), "", HLOOKUP(M$1, m_preprocess!$1:$1048576, $D54, FALSE))</f>
        <v/>
      </c>
      <c r="N54" t="str">
        <f>IF(ISBLANK(HLOOKUP(N$1,m_preprocess!$1:$1048576, $D54, FALSE)), "", HLOOKUP(N$1, m_preprocess!$1:$1048576, $D54, FALSE))</f>
        <v/>
      </c>
      <c r="O54" t="str">
        <f>IF(ISBLANK(HLOOKUP(O$1,m_preprocess!$1:$1048576, $D54, FALSE)), "", HLOOKUP(O$1, m_preprocess!$1:$1048576, $D54, FALSE))</f>
        <v/>
      </c>
      <c r="P54" t="str">
        <f>IF(ISBLANK(HLOOKUP(P$1,m_preprocess!$1:$1048576, $D54, FALSE)), "", HLOOKUP(P$1, m_preprocess!$1:$1048576, $D54, FALSE))</f>
        <v/>
      </c>
      <c r="Q54" t="str">
        <f>IF(ISBLANK(HLOOKUP(Q$1,m_preprocess!$1:$1048576, $D54, FALSE)), "", HLOOKUP(Q$1, m_preprocess!$1:$1048576, $D54, FALSE))</f>
        <v/>
      </c>
      <c r="R54" t="str">
        <f>IF(ISBLANK(HLOOKUP(R$1,m_preprocess!$1:$1048576, $D54, FALSE)), "", HLOOKUP(R$1, m_preprocess!$1:$1048576, $D54, FALSE))</f>
        <v/>
      </c>
      <c r="S54">
        <f>IF(ISBLANK(HLOOKUP(S$1,m_preprocess!$1:$1048576, $D54, FALSE)), "", HLOOKUP(S$1, m_preprocess!$1:$1048576, $D54, FALSE))</f>
        <v>70037260.457112148</v>
      </c>
      <c r="T54" t="str">
        <f>IF(ISBLANK(HLOOKUP(T$1,m_preprocess!$1:$1048576, $D54, FALSE)), "", HLOOKUP(T$1, m_preprocess!$1:$1048576, $D54, FALSE))</f>
        <v/>
      </c>
      <c r="U54" t="str">
        <f>IF(ISBLANK(HLOOKUP(U$1,m_preprocess!$1:$1048576, $D54, FALSE)), "", HLOOKUP(U$1, m_preprocess!$1:$1048576, $D54, FALSE))</f>
        <v/>
      </c>
      <c r="V54" t="str">
        <f>IF(ISBLANK(HLOOKUP(V$1,m_preprocess!$1:$1048576, $D54, FALSE)), "", HLOOKUP(V$1, m_preprocess!$1:$1048576, $D54, FALSE))</f>
        <v/>
      </c>
      <c r="W54" t="str">
        <f>IF(ISBLANK(HLOOKUP(W$1,m_preprocess!$1:$1048576, $D54, FALSE)), "", HLOOKUP(W$1, m_preprocess!$1:$1048576, $D54, FALSE))</f>
        <v/>
      </c>
      <c r="X54" t="str">
        <f>IF(ISBLANK(HLOOKUP(X$1,m_preprocess!$1:$1048576, $D54, FALSE)), "", HLOOKUP(X$1, m_preprocess!$1:$1048576, $D54, FALSE))</f>
        <v/>
      </c>
      <c r="Y54" t="str">
        <f>IF(ISBLANK(HLOOKUP(Y$1,m_preprocess!$1:$1048576, $D54, FALSE)), "", HLOOKUP(Y$1, m_preprocess!$1:$1048576, $D54, FALSE))</f>
        <v/>
      </c>
    </row>
    <row r="55" spans="1:25" x14ac:dyDescent="0.25">
      <c r="A55" s="42">
        <v>35582</v>
      </c>
      <c r="B55">
        <v>1997</v>
      </c>
      <c r="C55">
        <v>6</v>
      </c>
      <c r="D55">
        <v>55</v>
      </c>
      <c r="E55" t="str">
        <f>IF(ISBLANK(HLOOKUP(E$1,m_preprocess!$1:$1048576, $D55, FALSE)), "", HLOOKUP(E$1, m_preprocess!$1:$1048576, $D55, FALSE))</f>
        <v/>
      </c>
      <c r="F55">
        <f>IF(ISBLANK(HLOOKUP(F$1,m_preprocess!$1:$1048576, $D55, FALSE)), "", HLOOKUP(F$1, m_preprocess!$1:$1048576, $D55, FALSE))</f>
        <v>37.89</v>
      </c>
      <c r="G55" t="str">
        <f>IF(ISBLANK(HLOOKUP(G$1,m_preprocess!$1:$1048576, $D55, FALSE)), "", HLOOKUP(G$1, m_preprocess!$1:$1048576, $D55, FALSE))</f>
        <v/>
      </c>
      <c r="H55" t="str">
        <f>IF(ISBLANK(HLOOKUP(H$1,m_preprocess!$1:$1048576, $D55, FALSE)), "", HLOOKUP(H$1, m_preprocess!$1:$1048576, $D55, FALSE))</f>
        <v/>
      </c>
      <c r="I55" t="str">
        <f>IF(ISBLANK(HLOOKUP(I$1,m_preprocess!$1:$1048576, $D55, FALSE)), "", HLOOKUP(I$1, m_preprocess!$1:$1048576, $D55, FALSE))</f>
        <v/>
      </c>
      <c r="J55" t="str">
        <f>IF(ISBLANK(HLOOKUP(J$1,m_preprocess!$1:$1048576, $D55, FALSE)), "", HLOOKUP(J$1, m_preprocess!$1:$1048576, $D55, FALSE))</f>
        <v/>
      </c>
      <c r="K55" t="str">
        <f>IF(ISBLANK(HLOOKUP(K$1,m_preprocess!$1:$1048576, $D55, FALSE)), "", HLOOKUP(K$1, m_preprocess!$1:$1048576, $D55, FALSE))</f>
        <v/>
      </c>
      <c r="L55" t="str">
        <f>IF(ISBLANK(HLOOKUP(L$1,m_preprocess!$1:$1048576, $D55, FALSE)), "", HLOOKUP(L$1, m_preprocess!$1:$1048576, $D55, FALSE))</f>
        <v/>
      </c>
      <c r="M55" t="str">
        <f>IF(ISBLANK(HLOOKUP(M$1,m_preprocess!$1:$1048576, $D55, FALSE)), "", HLOOKUP(M$1, m_preprocess!$1:$1048576, $D55, FALSE))</f>
        <v/>
      </c>
      <c r="N55" t="str">
        <f>IF(ISBLANK(HLOOKUP(N$1,m_preprocess!$1:$1048576, $D55, FALSE)), "", HLOOKUP(N$1, m_preprocess!$1:$1048576, $D55, FALSE))</f>
        <v/>
      </c>
      <c r="O55" t="str">
        <f>IF(ISBLANK(HLOOKUP(O$1,m_preprocess!$1:$1048576, $D55, FALSE)), "", HLOOKUP(O$1, m_preprocess!$1:$1048576, $D55, FALSE))</f>
        <v/>
      </c>
      <c r="P55" t="str">
        <f>IF(ISBLANK(HLOOKUP(P$1,m_preprocess!$1:$1048576, $D55, FALSE)), "", HLOOKUP(P$1, m_preprocess!$1:$1048576, $D55, FALSE))</f>
        <v/>
      </c>
      <c r="Q55" t="str">
        <f>IF(ISBLANK(HLOOKUP(Q$1,m_preprocess!$1:$1048576, $D55, FALSE)), "", HLOOKUP(Q$1, m_preprocess!$1:$1048576, $D55, FALSE))</f>
        <v/>
      </c>
      <c r="R55" t="str">
        <f>IF(ISBLANK(HLOOKUP(R$1,m_preprocess!$1:$1048576, $D55, FALSE)), "", HLOOKUP(R$1, m_preprocess!$1:$1048576, $D55, FALSE))</f>
        <v/>
      </c>
      <c r="S55">
        <f>IF(ISBLANK(HLOOKUP(S$1,m_preprocess!$1:$1048576, $D55, FALSE)), "", HLOOKUP(S$1, m_preprocess!$1:$1048576, $D55, FALSE))</f>
        <v>70593744.474003419</v>
      </c>
      <c r="T55" t="str">
        <f>IF(ISBLANK(HLOOKUP(T$1,m_preprocess!$1:$1048576, $D55, FALSE)), "", HLOOKUP(T$1, m_preprocess!$1:$1048576, $D55, FALSE))</f>
        <v/>
      </c>
      <c r="U55" t="str">
        <f>IF(ISBLANK(HLOOKUP(U$1,m_preprocess!$1:$1048576, $D55, FALSE)), "", HLOOKUP(U$1, m_preprocess!$1:$1048576, $D55, FALSE))</f>
        <v/>
      </c>
      <c r="V55" t="str">
        <f>IF(ISBLANK(HLOOKUP(V$1,m_preprocess!$1:$1048576, $D55, FALSE)), "", HLOOKUP(V$1, m_preprocess!$1:$1048576, $D55, FALSE))</f>
        <v/>
      </c>
      <c r="W55" t="str">
        <f>IF(ISBLANK(HLOOKUP(W$1,m_preprocess!$1:$1048576, $D55, FALSE)), "", HLOOKUP(W$1, m_preprocess!$1:$1048576, $D55, FALSE))</f>
        <v/>
      </c>
      <c r="X55" t="str">
        <f>IF(ISBLANK(HLOOKUP(X$1,m_preprocess!$1:$1048576, $D55, FALSE)), "", HLOOKUP(X$1, m_preprocess!$1:$1048576, $D55, FALSE))</f>
        <v/>
      </c>
      <c r="Y55" t="str">
        <f>IF(ISBLANK(HLOOKUP(Y$1,m_preprocess!$1:$1048576, $D55, FALSE)), "", HLOOKUP(Y$1, m_preprocess!$1:$1048576, $D55, FALSE))</f>
        <v/>
      </c>
    </row>
    <row r="56" spans="1:25" x14ac:dyDescent="0.25">
      <c r="A56" s="42">
        <v>35612</v>
      </c>
      <c r="B56">
        <v>1997</v>
      </c>
      <c r="C56">
        <v>7</v>
      </c>
      <c r="D56">
        <v>56</v>
      </c>
      <c r="E56" t="str">
        <f>IF(ISBLANK(HLOOKUP(E$1,m_preprocess!$1:$1048576, $D56, FALSE)), "", HLOOKUP(E$1, m_preprocess!$1:$1048576, $D56, FALSE))</f>
        <v/>
      </c>
      <c r="F56">
        <f>IF(ISBLANK(HLOOKUP(F$1,m_preprocess!$1:$1048576, $D56, FALSE)), "", HLOOKUP(F$1, m_preprocess!$1:$1048576, $D56, FALSE))</f>
        <v>38.369999999999997</v>
      </c>
      <c r="G56" t="str">
        <f>IF(ISBLANK(HLOOKUP(G$1,m_preprocess!$1:$1048576, $D56, FALSE)), "", HLOOKUP(G$1, m_preprocess!$1:$1048576, $D56, FALSE))</f>
        <v/>
      </c>
      <c r="H56" t="str">
        <f>IF(ISBLANK(HLOOKUP(H$1,m_preprocess!$1:$1048576, $D56, FALSE)), "", HLOOKUP(H$1, m_preprocess!$1:$1048576, $D56, FALSE))</f>
        <v/>
      </c>
      <c r="I56" t="str">
        <f>IF(ISBLANK(HLOOKUP(I$1,m_preprocess!$1:$1048576, $D56, FALSE)), "", HLOOKUP(I$1, m_preprocess!$1:$1048576, $D56, FALSE))</f>
        <v/>
      </c>
      <c r="J56" t="str">
        <f>IF(ISBLANK(HLOOKUP(J$1,m_preprocess!$1:$1048576, $D56, FALSE)), "", HLOOKUP(J$1, m_preprocess!$1:$1048576, $D56, FALSE))</f>
        <v/>
      </c>
      <c r="K56" t="str">
        <f>IF(ISBLANK(HLOOKUP(K$1,m_preprocess!$1:$1048576, $D56, FALSE)), "", HLOOKUP(K$1, m_preprocess!$1:$1048576, $D56, FALSE))</f>
        <v/>
      </c>
      <c r="L56" t="str">
        <f>IF(ISBLANK(HLOOKUP(L$1,m_preprocess!$1:$1048576, $D56, FALSE)), "", HLOOKUP(L$1, m_preprocess!$1:$1048576, $D56, FALSE))</f>
        <v/>
      </c>
      <c r="M56" t="str">
        <f>IF(ISBLANK(HLOOKUP(M$1,m_preprocess!$1:$1048576, $D56, FALSE)), "", HLOOKUP(M$1, m_preprocess!$1:$1048576, $D56, FALSE))</f>
        <v/>
      </c>
      <c r="N56" t="str">
        <f>IF(ISBLANK(HLOOKUP(N$1,m_preprocess!$1:$1048576, $D56, FALSE)), "", HLOOKUP(N$1, m_preprocess!$1:$1048576, $D56, FALSE))</f>
        <v/>
      </c>
      <c r="O56" t="str">
        <f>IF(ISBLANK(HLOOKUP(O$1,m_preprocess!$1:$1048576, $D56, FALSE)), "", HLOOKUP(O$1, m_preprocess!$1:$1048576, $D56, FALSE))</f>
        <v/>
      </c>
      <c r="P56" t="str">
        <f>IF(ISBLANK(HLOOKUP(P$1,m_preprocess!$1:$1048576, $D56, FALSE)), "", HLOOKUP(P$1, m_preprocess!$1:$1048576, $D56, FALSE))</f>
        <v/>
      </c>
      <c r="Q56" t="str">
        <f>IF(ISBLANK(HLOOKUP(Q$1,m_preprocess!$1:$1048576, $D56, FALSE)), "", HLOOKUP(Q$1, m_preprocess!$1:$1048576, $D56, FALSE))</f>
        <v/>
      </c>
      <c r="R56" t="str">
        <f>IF(ISBLANK(HLOOKUP(R$1,m_preprocess!$1:$1048576, $D56, FALSE)), "", HLOOKUP(R$1, m_preprocess!$1:$1048576, $D56, FALSE))</f>
        <v/>
      </c>
      <c r="S56">
        <f>IF(ISBLANK(HLOOKUP(S$1,m_preprocess!$1:$1048576, $D56, FALSE)), "", HLOOKUP(S$1, m_preprocess!$1:$1048576, $D56, FALSE))</f>
        <v>74994046.356267929</v>
      </c>
      <c r="T56" t="str">
        <f>IF(ISBLANK(HLOOKUP(T$1,m_preprocess!$1:$1048576, $D56, FALSE)), "", HLOOKUP(T$1, m_preprocess!$1:$1048576, $D56, FALSE))</f>
        <v/>
      </c>
      <c r="U56" t="str">
        <f>IF(ISBLANK(HLOOKUP(U$1,m_preprocess!$1:$1048576, $D56, FALSE)), "", HLOOKUP(U$1, m_preprocess!$1:$1048576, $D56, FALSE))</f>
        <v/>
      </c>
      <c r="V56" t="str">
        <f>IF(ISBLANK(HLOOKUP(V$1,m_preprocess!$1:$1048576, $D56, FALSE)), "", HLOOKUP(V$1, m_preprocess!$1:$1048576, $D56, FALSE))</f>
        <v/>
      </c>
      <c r="W56" t="str">
        <f>IF(ISBLANK(HLOOKUP(W$1,m_preprocess!$1:$1048576, $D56, FALSE)), "", HLOOKUP(W$1, m_preprocess!$1:$1048576, $D56, FALSE))</f>
        <v/>
      </c>
      <c r="X56" t="str">
        <f>IF(ISBLANK(HLOOKUP(X$1,m_preprocess!$1:$1048576, $D56, FALSE)), "", HLOOKUP(X$1, m_preprocess!$1:$1048576, $D56, FALSE))</f>
        <v/>
      </c>
      <c r="Y56" t="str">
        <f>IF(ISBLANK(HLOOKUP(Y$1,m_preprocess!$1:$1048576, $D56, FALSE)), "", HLOOKUP(Y$1, m_preprocess!$1:$1048576, $D56, FALSE))</f>
        <v/>
      </c>
    </row>
    <row r="57" spans="1:25" x14ac:dyDescent="0.25">
      <c r="A57" s="42">
        <v>35643</v>
      </c>
      <c r="B57">
        <v>1997</v>
      </c>
      <c r="C57">
        <v>8</v>
      </c>
      <c r="D57">
        <v>57</v>
      </c>
      <c r="E57" t="str">
        <f>IF(ISBLANK(HLOOKUP(E$1,m_preprocess!$1:$1048576, $D57, FALSE)), "", HLOOKUP(E$1, m_preprocess!$1:$1048576, $D57, FALSE))</f>
        <v/>
      </c>
      <c r="F57">
        <f>IF(ISBLANK(HLOOKUP(F$1,m_preprocess!$1:$1048576, $D57, FALSE)), "", HLOOKUP(F$1, m_preprocess!$1:$1048576, $D57, FALSE))</f>
        <v>38.619999999999997</v>
      </c>
      <c r="G57" t="str">
        <f>IF(ISBLANK(HLOOKUP(G$1,m_preprocess!$1:$1048576, $D57, FALSE)), "", HLOOKUP(G$1, m_preprocess!$1:$1048576, $D57, FALSE))</f>
        <v/>
      </c>
      <c r="H57" t="str">
        <f>IF(ISBLANK(HLOOKUP(H$1,m_preprocess!$1:$1048576, $D57, FALSE)), "", HLOOKUP(H$1, m_preprocess!$1:$1048576, $D57, FALSE))</f>
        <v/>
      </c>
      <c r="I57" t="str">
        <f>IF(ISBLANK(HLOOKUP(I$1,m_preprocess!$1:$1048576, $D57, FALSE)), "", HLOOKUP(I$1, m_preprocess!$1:$1048576, $D57, FALSE))</f>
        <v/>
      </c>
      <c r="J57" t="str">
        <f>IF(ISBLANK(HLOOKUP(J$1,m_preprocess!$1:$1048576, $D57, FALSE)), "", HLOOKUP(J$1, m_preprocess!$1:$1048576, $D57, FALSE))</f>
        <v/>
      </c>
      <c r="K57" t="str">
        <f>IF(ISBLANK(HLOOKUP(K$1,m_preprocess!$1:$1048576, $D57, FALSE)), "", HLOOKUP(K$1, m_preprocess!$1:$1048576, $D57, FALSE))</f>
        <v/>
      </c>
      <c r="L57" t="str">
        <f>IF(ISBLANK(HLOOKUP(L$1,m_preprocess!$1:$1048576, $D57, FALSE)), "", HLOOKUP(L$1, m_preprocess!$1:$1048576, $D57, FALSE))</f>
        <v/>
      </c>
      <c r="M57" t="str">
        <f>IF(ISBLANK(HLOOKUP(M$1,m_preprocess!$1:$1048576, $D57, FALSE)), "", HLOOKUP(M$1, m_preprocess!$1:$1048576, $D57, FALSE))</f>
        <v/>
      </c>
      <c r="N57" t="str">
        <f>IF(ISBLANK(HLOOKUP(N$1,m_preprocess!$1:$1048576, $D57, FALSE)), "", HLOOKUP(N$1, m_preprocess!$1:$1048576, $D57, FALSE))</f>
        <v/>
      </c>
      <c r="O57" t="str">
        <f>IF(ISBLANK(HLOOKUP(O$1,m_preprocess!$1:$1048576, $D57, FALSE)), "", HLOOKUP(O$1, m_preprocess!$1:$1048576, $D57, FALSE))</f>
        <v/>
      </c>
      <c r="P57" t="str">
        <f>IF(ISBLANK(HLOOKUP(P$1,m_preprocess!$1:$1048576, $D57, FALSE)), "", HLOOKUP(P$1, m_preprocess!$1:$1048576, $D57, FALSE))</f>
        <v/>
      </c>
      <c r="Q57" t="str">
        <f>IF(ISBLANK(HLOOKUP(Q$1,m_preprocess!$1:$1048576, $D57, FALSE)), "", HLOOKUP(Q$1, m_preprocess!$1:$1048576, $D57, FALSE))</f>
        <v/>
      </c>
      <c r="R57" t="str">
        <f>IF(ISBLANK(HLOOKUP(R$1,m_preprocess!$1:$1048576, $D57, FALSE)), "", HLOOKUP(R$1, m_preprocess!$1:$1048576, $D57, FALSE))</f>
        <v/>
      </c>
      <c r="S57">
        <f>IF(ISBLANK(HLOOKUP(S$1,m_preprocess!$1:$1048576, $D57, FALSE)), "", HLOOKUP(S$1, m_preprocess!$1:$1048576, $D57, FALSE))</f>
        <v>71784807.146814868</v>
      </c>
      <c r="T57" t="str">
        <f>IF(ISBLANK(HLOOKUP(T$1,m_preprocess!$1:$1048576, $D57, FALSE)), "", HLOOKUP(T$1, m_preprocess!$1:$1048576, $D57, FALSE))</f>
        <v/>
      </c>
      <c r="U57" t="str">
        <f>IF(ISBLANK(HLOOKUP(U$1,m_preprocess!$1:$1048576, $D57, FALSE)), "", HLOOKUP(U$1, m_preprocess!$1:$1048576, $D57, FALSE))</f>
        <v/>
      </c>
      <c r="V57" t="str">
        <f>IF(ISBLANK(HLOOKUP(V$1,m_preprocess!$1:$1048576, $D57, FALSE)), "", HLOOKUP(V$1, m_preprocess!$1:$1048576, $D57, FALSE))</f>
        <v/>
      </c>
      <c r="W57" t="str">
        <f>IF(ISBLANK(HLOOKUP(W$1,m_preprocess!$1:$1048576, $D57, FALSE)), "", HLOOKUP(W$1, m_preprocess!$1:$1048576, $D57, FALSE))</f>
        <v/>
      </c>
      <c r="X57" t="str">
        <f>IF(ISBLANK(HLOOKUP(X$1,m_preprocess!$1:$1048576, $D57, FALSE)), "", HLOOKUP(X$1, m_preprocess!$1:$1048576, $D57, FALSE))</f>
        <v/>
      </c>
      <c r="Y57" t="str">
        <f>IF(ISBLANK(HLOOKUP(Y$1,m_preprocess!$1:$1048576, $D57, FALSE)), "", HLOOKUP(Y$1, m_preprocess!$1:$1048576, $D57, FALSE))</f>
        <v/>
      </c>
    </row>
    <row r="58" spans="1:25" x14ac:dyDescent="0.25">
      <c r="A58" s="42">
        <v>35674</v>
      </c>
      <c r="B58">
        <v>1997</v>
      </c>
      <c r="C58">
        <v>9</v>
      </c>
      <c r="D58">
        <v>58</v>
      </c>
      <c r="E58" t="str">
        <f>IF(ISBLANK(HLOOKUP(E$1,m_preprocess!$1:$1048576, $D58, FALSE)), "", HLOOKUP(E$1, m_preprocess!$1:$1048576, $D58, FALSE))</f>
        <v/>
      </c>
      <c r="F58">
        <f>IF(ISBLANK(HLOOKUP(F$1,m_preprocess!$1:$1048576, $D58, FALSE)), "", HLOOKUP(F$1, m_preprocess!$1:$1048576, $D58, FALSE))</f>
        <v>38.22</v>
      </c>
      <c r="G58" t="str">
        <f>IF(ISBLANK(HLOOKUP(G$1,m_preprocess!$1:$1048576, $D58, FALSE)), "", HLOOKUP(G$1, m_preprocess!$1:$1048576, $D58, FALSE))</f>
        <v/>
      </c>
      <c r="H58" t="str">
        <f>IF(ISBLANK(HLOOKUP(H$1,m_preprocess!$1:$1048576, $D58, FALSE)), "", HLOOKUP(H$1, m_preprocess!$1:$1048576, $D58, FALSE))</f>
        <v/>
      </c>
      <c r="I58" t="str">
        <f>IF(ISBLANK(HLOOKUP(I$1,m_preprocess!$1:$1048576, $D58, FALSE)), "", HLOOKUP(I$1, m_preprocess!$1:$1048576, $D58, FALSE))</f>
        <v/>
      </c>
      <c r="J58" t="str">
        <f>IF(ISBLANK(HLOOKUP(J$1,m_preprocess!$1:$1048576, $D58, FALSE)), "", HLOOKUP(J$1, m_preprocess!$1:$1048576, $D58, FALSE))</f>
        <v/>
      </c>
      <c r="K58" t="str">
        <f>IF(ISBLANK(HLOOKUP(K$1,m_preprocess!$1:$1048576, $D58, FALSE)), "", HLOOKUP(K$1, m_preprocess!$1:$1048576, $D58, FALSE))</f>
        <v/>
      </c>
      <c r="L58" t="str">
        <f>IF(ISBLANK(HLOOKUP(L$1,m_preprocess!$1:$1048576, $D58, FALSE)), "", HLOOKUP(L$1, m_preprocess!$1:$1048576, $D58, FALSE))</f>
        <v/>
      </c>
      <c r="M58" t="str">
        <f>IF(ISBLANK(HLOOKUP(M$1,m_preprocess!$1:$1048576, $D58, FALSE)), "", HLOOKUP(M$1, m_preprocess!$1:$1048576, $D58, FALSE))</f>
        <v/>
      </c>
      <c r="N58" t="str">
        <f>IF(ISBLANK(HLOOKUP(N$1,m_preprocess!$1:$1048576, $D58, FALSE)), "", HLOOKUP(N$1, m_preprocess!$1:$1048576, $D58, FALSE))</f>
        <v/>
      </c>
      <c r="O58" t="str">
        <f>IF(ISBLANK(HLOOKUP(O$1,m_preprocess!$1:$1048576, $D58, FALSE)), "", HLOOKUP(O$1, m_preprocess!$1:$1048576, $D58, FALSE))</f>
        <v/>
      </c>
      <c r="P58" t="str">
        <f>IF(ISBLANK(HLOOKUP(P$1,m_preprocess!$1:$1048576, $D58, FALSE)), "", HLOOKUP(P$1, m_preprocess!$1:$1048576, $D58, FALSE))</f>
        <v/>
      </c>
      <c r="Q58" t="str">
        <f>IF(ISBLANK(HLOOKUP(Q$1,m_preprocess!$1:$1048576, $D58, FALSE)), "", HLOOKUP(Q$1, m_preprocess!$1:$1048576, $D58, FALSE))</f>
        <v/>
      </c>
      <c r="R58" t="str">
        <f>IF(ISBLANK(HLOOKUP(R$1,m_preprocess!$1:$1048576, $D58, FALSE)), "", HLOOKUP(R$1, m_preprocess!$1:$1048576, $D58, FALSE))</f>
        <v/>
      </c>
      <c r="S58">
        <f>IF(ISBLANK(HLOOKUP(S$1,m_preprocess!$1:$1048576, $D58, FALSE)), "", HLOOKUP(S$1, m_preprocess!$1:$1048576, $D58, FALSE))</f>
        <v>72523871.473835692</v>
      </c>
      <c r="T58" t="str">
        <f>IF(ISBLANK(HLOOKUP(T$1,m_preprocess!$1:$1048576, $D58, FALSE)), "", HLOOKUP(T$1, m_preprocess!$1:$1048576, $D58, FALSE))</f>
        <v/>
      </c>
      <c r="U58" t="str">
        <f>IF(ISBLANK(HLOOKUP(U$1,m_preprocess!$1:$1048576, $D58, FALSE)), "", HLOOKUP(U$1, m_preprocess!$1:$1048576, $D58, FALSE))</f>
        <v/>
      </c>
      <c r="V58" t="str">
        <f>IF(ISBLANK(HLOOKUP(V$1,m_preprocess!$1:$1048576, $D58, FALSE)), "", HLOOKUP(V$1, m_preprocess!$1:$1048576, $D58, FALSE))</f>
        <v/>
      </c>
      <c r="W58" t="str">
        <f>IF(ISBLANK(HLOOKUP(W$1,m_preprocess!$1:$1048576, $D58, FALSE)), "", HLOOKUP(W$1, m_preprocess!$1:$1048576, $D58, FALSE))</f>
        <v/>
      </c>
      <c r="X58" t="str">
        <f>IF(ISBLANK(HLOOKUP(X$1,m_preprocess!$1:$1048576, $D58, FALSE)), "", HLOOKUP(X$1, m_preprocess!$1:$1048576, $D58, FALSE))</f>
        <v/>
      </c>
      <c r="Y58" t="str">
        <f>IF(ISBLANK(HLOOKUP(Y$1,m_preprocess!$1:$1048576, $D58, FALSE)), "", HLOOKUP(Y$1, m_preprocess!$1:$1048576, $D58, FALSE))</f>
        <v/>
      </c>
    </row>
    <row r="59" spans="1:25" x14ac:dyDescent="0.25">
      <c r="A59" s="42">
        <v>35704</v>
      </c>
      <c r="B59">
        <v>1997</v>
      </c>
      <c r="C59">
        <v>10</v>
      </c>
      <c r="D59">
        <v>59</v>
      </c>
      <c r="E59" t="str">
        <f>IF(ISBLANK(HLOOKUP(E$1,m_preprocess!$1:$1048576, $D59, FALSE)), "", HLOOKUP(E$1, m_preprocess!$1:$1048576, $D59, FALSE))</f>
        <v/>
      </c>
      <c r="F59">
        <f>IF(ISBLANK(HLOOKUP(F$1,m_preprocess!$1:$1048576, $D59, FALSE)), "", HLOOKUP(F$1, m_preprocess!$1:$1048576, $D59, FALSE))</f>
        <v>38.36</v>
      </c>
      <c r="G59" t="str">
        <f>IF(ISBLANK(HLOOKUP(G$1,m_preprocess!$1:$1048576, $D59, FALSE)), "", HLOOKUP(G$1, m_preprocess!$1:$1048576, $D59, FALSE))</f>
        <v/>
      </c>
      <c r="H59" t="str">
        <f>IF(ISBLANK(HLOOKUP(H$1,m_preprocess!$1:$1048576, $D59, FALSE)), "", HLOOKUP(H$1, m_preprocess!$1:$1048576, $D59, FALSE))</f>
        <v/>
      </c>
      <c r="I59" t="str">
        <f>IF(ISBLANK(HLOOKUP(I$1,m_preprocess!$1:$1048576, $D59, FALSE)), "", HLOOKUP(I$1, m_preprocess!$1:$1048576, $D59, FALSE))</f>
        <v/>
      </c>
      <c r="J59" t="str">
        <f>IF(ISBLANK(HLOOKUP(J$1,m_preprocess!$1:$1048576, $D59, FALSE)), "", HLOOKUP(J$1, m_preprocess!$1:$1048576, $D59, FALSE))</f>
        <v/>
      </c>
      <c r="K59" t="str">
        <f>IF(ISBLANK(HLOOKUP(K$1,m_preprocess!$1:$1048576, $D59, FALSE)), "", HLOOKUP(K$1, m_preprocess!$1:$1048576, $D59, FALSE))</f>
        <v/>
      </c>
      <c r="L59" t="str">
        <f>IF(ISBLANK(HLOOKUP(L$1,m_preprocess!$1:$1048576, $D59, FALSE)), "", HLOOKUP(L$1, m_preprocess!$1:$1048576, $D59, FALSE))</f>
        <v/>
      </c>
      <c r="M59" t="str">
        <f>IF(ISBLANK(HLOOKUP(M$1,m_preprocess!$1:$1048576, $D59, FALSE)), "", HLOOKUP(M$1, m_preprocess!$1:$1048576, $D59, FALSE))</f>
        <v/>
      </c>
      <c r="N59" t="str">
        <f>IF(ISBLANK(HLOOKUP(N$1,m_preprocess!$1:$1048576, $D59, FALSE)), "", HLOOKUP(N$1, m_preprocess!$1:$1048576, $D59, FALSE))</f>
        <v/>
      </c>
      <c r="O59" t="str">
        <f>IF(ISBLANK(HLOOKUP(O$1,m_preprocess!$1:$1048576, $D59, FALSE)), "", HLOOKUP(O$1, m_preprocess!$1:$1048576, $D59, FALSE))</f>
        <v/>
      </c>
      <c r="P59" t="str">
        <f>IF(ISBLANK(HLOOKUP(P$1,m_preprocess!$1:$1048576, $D59, FALSE)), "", HLOOKUP(P$1, m_preprocess!$1:$1048576, $D59, FALSE))</f>
        <v/>
      </c>
      <c r="Q59" t="str">
        <f>IF(ISBLANK(HLOOKUP(Q$1,m_preprocess!$1:$1048576, $D59, FALSE)), "", HLOOKUP(Q$1, m_preprocess!$1:$1048576, $D59, FALSE))</f>
        <v/>
      </c>
      <c r="R59" t="str">
        <f>IF(ISBLANK(HLOOKUP(R$1,m_preprocess!$1:$1048576, $D59, FALSE)), "", HLOOKUP(R$1, m_preprocess!$1:$1048576, $D59, FALSE))</f>
        <v/>
      </c>
      <c r="S59">
        <f>IF(ISBLANK(HLOOKUP(S$1,m_preprocess!$1:$1048576, $D59, FALSE)), "", HLOOKUP(S$1, m_preprocess!$1:$1048576, $D59, FALSE))</f>
        <v>75314654.457507566</v>
      </c>
      <c r="T59" t="str">
        <f>IF(ISBLANK(HLOOKUP(T$1,m_preprocess!$1:$1048576, $D59, FALSE)), "", HLOOKUP(T$1, m_preprocess!$1:$1048576, $D59, FALSE))</f>
        <v/>
      </c>
      <c r="U59" t="str">
        <f>IF(ISBLANK(HLOOKUP(U$1,m_preprocess!$1:$1048576, $D59, FALSE)), "", HLOOKUP(U$1, m_preprocess!$1:$1048576, $D59, FALSE))</f>
        <v/>
      </c>
      <c r="V59" t="str">
        <f>IF(ISBLANK(HLOOKUP(V$1,m_preprocess!$1:$1048576, $D59, FALSE)), "", HLOOKUP(V$1, m_preprocess!$1:$1048576, $D59, FALSE))</f>
        <v/>
      </c>
      <c r="W59" t="str">
        <f>IF(ISBLANK(HLOOKUP(W$1,m_preprocess!$1:$1048576, $D59, FALSE)), "", HLOOKUP(W$1, m_preprocess!$1:$1048576, $D59, FALSE))</f>
        <v/>
      </c>
      <c r="X59" t="str">
        <f>IF(ISBLANK(HLOOKUP(X$1,m_preprocess!$1:$1048576, $D59, FALSE)), "", HLOOKUP(X$1, m_preprocess!$1:$1048576, $D59, FALSE))</f>
        <v/>
      </c>
      <c r="Y59" t="str">
        <f>IF(ISBLANK(HLOOKUP(Y$1,m_preprocess!$1:$1048576, $D59, FALSE)), "", HLOOKUP(Y$1, m_preprocess!$1:$1048576, $D59, FALSE))</f>
        <v/>
      </c>
    </row>
    <row r="60" spans="1:25" x14ac:dyDescent="0.25">
      <c r="A60" s="42">
        <v>35735</v>
      </c>
      <c r="B60">
        <v>1997</v>
      </c>
      <c r="C60">
        <v>11</v>
      </c>
      <c r="D60">
        <v>60</v>
      </c>
      <c r="E60" t="str">
        <f>IF(ISBLANK(HLOOKUP(E$1,m_preprocess!$1:$1048576, $D60, FALSE)), "", HLOOKUP(E$1, m_preprocess!$1:$1048576, $D60, FALSE))</f>
        <v/>
      </c>
      <c r="F60">
        <f>IF(ISBLANK(HLOOKUP(F$1,m_preprocess!$1:$1048576, $D60, FALSE)), "", HLOOKUP(F$1, m_preprocess!$1:$1048576, $D60, FALSE))</f>
        <v>38.409999999999997</v>
      </c>
      <c r="G60" t="str">
        <f>IF(ISBLANK(HLOOKUP(G$1,m_preprocess!$1:$1048576, $D60, FALSE)), "", HLOOKUP(G$1, m_preprocess!$1:$1048576, $D60, FALSE))</f>
        <v/>
      </c>
      <c r="H60" t="str">
        <f>IF(ISBLANK(HLOOKUP(H$1,m_preprocess!$1:$1048576, $D60, FALSE)), "", HLOOKUP(H$1, m_preprocess!$1:$1048576, $D60, FALSE))</f>
        <v/>
      </c>
      <c r="I60" t="str">
        <f>IF(ISBLANK(HLOOKUP(I$1,m_preprocess!$1:$1048576, $D60, FALSE)), "", HLOOKUP(I$1, m_preprocess!$1:$1048576, $D60, FALSE))</f>
        <v/>
      </c>
      <c r="J60" t="str">
        <f>IF(ISBLANK(HLOOKUP(J$1,m_preprocess!$1:$1048576, $D60, FALSE)), "", HLOOKUP(J$1, m_preprocess!$1:$1048576, $D60, FALSE))</f>
        <v/>
      </c>
      <c r="K60" t="str">
        <f>IF(ISBLANK(HLOOKUP(K$1,m_preprocess!$1:$1048576, $D60, FALSE)), "", HLOOKUP(K$1, m_preprocess!$1:$1048576, $D60, FALSE))</f>
        <v/>
      </c>
      <c r="L60" t="str">
        <f>IF(ISBLANK(HLOOKUP(L$1,m_preprocess!$1:$1048576, $D60, FALSE)), "", HLOOKUP(L$1, m_preprocess!$1:$1048576, $D60, FALSE))</f>
        <v/>
      </c>
      <c r="M60" t="str">
        <f>IF(ISBLANK(HLOOKUP(M$1,m_preprocess!$1:$1048576, $D60, FALSE)), "", HLOOKUP(M$1, m_preprocess!$1:$1048576, $D60, FALSE))</f>
        <v/>
      </c>
      <c r="N60" t="str">
        <f>IF(ISBLANK(HLOOKUP(N$1,m_preprocess!$1:$1048576, $D60, FALSE)), "", HLOOKUP(N$1, m_preprocess!$1:$1048576, $D60, FALSE))</f>
        <v/>
      </c>
      <c r="O60" t="str">
        <f>IF(ISBLANK(HLOOKUP(O$1,m_preprocess!$1:$1048576, $D60, FALSE)), "", HLOOKUP(O$1, m_preprocess!$1:$1048576, $D60, FALSE))</f>
        <v/>
      </c>
      <c r="P60" t="str">
        <f>IF(ISBLANK(HLOOKUP(P$1,m_preprocess!$1:$1048576, $D60, FALSE)), "", HLOOKUP(P$1, m_preprocess!$1:$1048576, $D60, FALSE))</f>
        <v/>
      </c>
      <c r="Q60" t="str">
        <f>IF(ISBLANK(HLOOKUP(Q$1,m_preprocess!$1:$1048576, $D60, FALSE)), "", HLOOKUP(Q$1, m_preprocess!$1:$1048576, $D60, FALSE))</f>
        <v/>
      </c>
      <c r="R60" t="str">
        <f>IF(ISBLANK(HLOOKUP(R$1,m_preprocess!$1:$1048576, $D60, FALSE)), "", HLOOKUP(R$1, m_preprocess!$1:$1048576, $D60, FALSE))</f>
        <v/>
      </c>
      <c r="S60">
        <f>IF(ISBLANK(HLOOKUP(S$1,m_preprocess!$1:$1048576, $D60, FALSE)), "", HLOOKUP(S$1, m_preprocess!$1:$1048576, $D60, FALSE))</f>
        <v>73892967.249153867</v>
      </c>
      <c r="T60" t="str">
        <f>IF(ISBLANK(HLOOKUP(T$1,m_preprocess!$1:$1048576, $D60, FALSE)), "", HLOOKUP(T$1, m_preprocess!$1:$1048576, $D60, FALSE))</f>
        <v/>
      </c>
      <c r="U60" t="str">
        <f>IF(ISBLANK(HLOOKUP(U$1,m_preprocess!$1:$1048576, $D60, FALSE)), "", HLOOKUP(U$1, m_preprocess!$1:$1048576, $D60, FALSE))</f>
        <v/>
      </c>
      <c r="V60" t="str">
        <f>IF(ISBLANK(HLOOKUP(V$1,m_preprocess!$1:$1048576, $D60, FALSE)), "", HLOOKUP(V$1, m_preprocess!$1:$1048576, $D60, FALSE))</f>
        <v/>
      </c>
      <c r="W60" t="str">
        <f>IF(ISBLANK(HLOOKUP(W$1,m_preprocess!$1:$1048576, $D60, FALSE)), "", HLOOKUP(W$1, m_preprocess!$1:$1048576, $D60, FALSE))</f>
        <v/>
      </c>
      <c r="X60" t="str">
        <f>IF(ISBLANK(HLOOKUP(X$1,m_preprocess!$1:$1048576, $D60, FALSE)), "", HLOOKUP(X$1, m_preprocess!$1:$1048576, $D60, FALSE))</f>
        <v/>
      </c>
      <c r="Y60" t="str">
        <f>IF(ISBLANK(HLOOKUP(Y$1,m_preprocess!$1:$1048576, $D60, FALSE)), "", HLOOKUP(Y$1, m_preprocess!$1:$1048576, $D60, FALSE))</f>
        <v/>
      </c>
    </row>
    <row r="61" spans="1:25" x14ac:dyDescent="0.25">
      <c r="A61" s="42">
        <v>35765</v>
      </c>
      <c r="B61">
        <v>1997</v>
      </c>
      <c r="C61">
        <v>12</v>
      </c>
      <c r="D61">
        <v>61</v>
      </c>
      <c r="E61" t="str">
        <f>IF(ISBLANK(HLOOKUP(E$1,m_preprocess!$1:$1048576, $D61, FALSE)), "", HLOOKUP(E$1, m_preprocess!$1:$1048576, $D61, FALSE))</f>
        <v/>
      </c>
      <c r="F61">
        <f>IF(ISBLANK(HLOOKUP(F$1,m_preprocess!$1:$1048576, $D61, FALSE)), "", HLOOKUP(F$1, m_preprocess!$1:$1048576, $D61, FALSE))</f>
        <v>39.58</v>
      </c>
      <c r="G61" t="str">
        <f>IF(ISBLANK(HLOOKUP(G$1,m_preprocess!$1:$1048576, $D61, FALSE)), "", HLOOKUP(G$1, m_preprocess!$1:$1048576, $D61, FALSE))</f>
        <v/>
      </c>
      <c r="H61" t="str">
        <f>IF(ISBLANK(HLOOKUP(H$1,m_preprocess!$1:$1048576, $D61, FALSE)), "", HLOOKUP(H$1, m_preprocess!$1:$1048576, $D61, FALSE))</f>
        <v/>
      </c>
      <c r="I61" t="str">
        <f>IF(ISBLANK(HLOOKUP(I$1,m_preprocess!$1:$1048576, $D61, FALSE)), "", HLOOKUP(I$1, m_preprocess!$1:$1048576, $D61, FALSE))</f>
        <v/>
      </c>
      <c r="J61" t="str">
        <f>IF(ISBLANK(HLOOKUP(J$1,m_preprocess!$1:$1048576, $D61, FALSE)), "", HLOOKUP(J$1, m_preprocess!$1:$1048576, $D61, FALSE))</f>
        <v/>
      </c>
      <c r="K61" t="str">
        <f>IF(ISBLANK(HLOOKUP(K$1,m_preprocess!$1:$1048576, $D61, FALSE)), "", HLOOKUP(K$1, m_preprocess!$1:$1048576, $D61, FALSE))</f>
        <v/>
      </c>
      <c r="L61" t="str">
        <f>IF(ISBLANK(HLOOKUP(L$1,m_preprocess!$1:$1048576, $D61, FALSE)), "", HLOOKUP(L$1, m_preprocess!$1:$1048576, $D61, FALSE))</f>
        <v/>
      </c>
      <c r="M61" t="str">
        <f>IF(ISBLANK(HLOOKUP(M$1,m_preprocess!$1:$1048576, $D61, FALSE)), "", HLOOKUP(M$1, m_preprocess!$1:$1048576, $D61, FALSE))</f>
        <v/>
      </c>
      <c r="N61" t="str">
        <f>IF(ISBLANK(HLOOKUP(N$1,m_preprocess!$1:$1048576, $D61, FALSE)), "", HLOOKUP(N$1, m_preprocess!$1:$1048576, $D61, FALSE))</f>
        <v/>
      </c>
      <c r="O61" t="str">
        <f>IF(ISBLANK(HLOOKUP(O$1,m_preprocess!$1:$1048576, $D61, FALSE)), "", HLOOKUP(O$1, m_preprocess!$1:$1048576, $D61, FALSE))</f>
        <v/>
      </c>
      <c r="P61" t="str">
        <f>IF(ISBLANK(HLOOKUP(P$1,m_preprocess!$1:$1048576, $D61, FALSE)), "", HLOOKUP(P$1, m_preprocess!$1:$1048576, $D61, FALSE))</f>
        <v/>
      </c>
      <c r="Q61" t="str">
        <f>IF(ISBLANK(HLOOKUP(Q$1,m_preprocess!$1:$1048576, $D61, FALSE)), "", HLOOKUP(Q$1, m_preprocess!$1:$1048576, $D61, FALSE))</f>
        <v/>
      </c>
      <c r="R61" t="str">
        <f>IF(ISBLANK(HLOOKUP(R$1,m_preprocess!$1:$1048576, $D61, FALSE)), "", HLOOKUP(R$1, m_preprocess!$1:$1048576, $D61, FALSE))</f>
        <v/>
      </c>
      <c r="S61">
        <f>IF(ISBLANK(HLOOKUP(S$1,m_preprocess!$1:$1048576, $D61, FALSE)), "", HLOOKUP(S$1, m_preprocess!$1:$1048576, $D61, FALSE))</f>
        <v>77346713.533349931</v>
      </c>
      <c r="T61" t="str">
        <f>IF(ISBLANK(HLOOKUP(T$1,m_preprocess!$1:$1048576, $D61, FALSE)), "", HLOOKUP(T$1, m_preprocess!$1:$1048576, $D61, FALSE))</f>
        <v/>
      </c>
      <c r="U61" t="str">
        <f>IF(ISBLANK(HLOOKUP(U$1,m_preprocess!$1:$1048576, $D61, FALSE)), "", HLOOKUP(U$1, m_preprocess!$1:$1048576, $D61, FALSE))</f>
        <v/>
      </c>
      <c r="V61" t="str">
        <f>IF(ISBLANK(HLOOKUP(V$1,m_preprocess!$1:$1048576, $D61, FALSE)), "", HLOOKUP(V$1, m_preprocess!$1:$1048576, $D61, FALSE))</f>
        <v/>
      </c>
      <c r="W61" t="str">
        <f>IF(ISBLANK(HLOOKUP(W$1,m_preprocess!$1:$1048576, $D61, FALSE)), "", HLOOKUP(W$1, m_preprocess!$1:$1048576, $D61, FALSE))</f>
        <v/>
      </c>
      <c r="X61" t="str">
        <f>IF(ISBLANK(HLOOKUP(X$1,m_preprocess!$1:$1048576, $D61, FALSE)), "", HLOOKUP(X$1, m_preprocess!$1:$1048576, $D61, FALSE))</f>
        <v/>
      </c>
      <c r="Y61" t="str">
        <f>IF(ISBLANK(HLOOKUP(Y$1,m_preprocess!$1:$1048576, $D61, FALSE)), "", HLOOKUP(Y$1, m_preprocess!$1:$1048576, $D61, FALSE))</f>
        <v/>
      </c>
    </row>
    <row r="62" spans="1:25" x14ac:dyDescent="0.25">
      <c r="A62" s="42">
        <v>35796</v>
      </c>
      <c r="B62">
        <v>1998</v>
      </c>
      <c r="C62">
        <v>1</v>
      </c>
      <c r="D62">
        <v>62</v>
      </c>
      <c r="E62" t="str">
        <f>IF(ISBLANK(HLOOKUP(E$1,m_preprocess!$1:$1048576, $D62, FALSE)), "", HLOOKUP(E$1, m_preprocess!$1:$1048576, $D62, FALSE))</f>
        <v/>
      </c>
      <c r="F62">
        <f>IF(ISBLANK(HLOOKUP(F$1,m_preprocess!$1:$1048576, $D62, FALSE)), "", HLOOKUP(F$1, m_preprocess!$1:$1048576, $D62, FALSE))</f>
        <v>40.14</v>
      </c>
      <c r="G62" t="str">
        <f>IF(ISBLANK(HLOOKUP(G$1,m_preprocess!$1:$1048576, $D62, FALSE)), "", HLOOKUP(G$1, m_preprocess!$1:$1048576, $D62, FALSE))</f>
        <v/>
      </c>
      <c r="H62" t="str">
        <f>IF(ISBLANK(HLOOKUP(H$1,m_preprocess!$1:$1048576, $D62, FALSE)), "", HLOOKUP(H$1, m_preprocess!$1:$1048576, $D62, FALSE))</f>
        <v/>
      </c>
      <c r="I62" t="str">
        <f>IF(ISBLANK(HLOOKUP(I$1,m_preprocess!$1:$1048576, $D62, FALSE)), "", HLOOKUP(I$1, m_preprocess!$1:$1048576, $D62, FALSE))</f>
        <v/>
      </c>
      <c r="J62" t="str">
        <f>IF(ISBLANK(HLOOKUP(J$1,m_preprocess!$1:$1048576, $D62, FALSE)), "", HLOOKUP(J$1, m_preprocess!$1:$1048576, $D62, FALSE))</f>
        <v/>
      </c>
      <c r="K62" t="str">
        <f>IF(ISBLANK(HLOOKUP(K$1,m_preprocess!$1:$1048576, $D62, FALSE)), "", HLOOKUP(K$1, m_preprocess!$1:$1048576, $D62, FALSE))</f>
        <v/>
      </c>
      <c r="L62" t="str">
        <f>IF(ISBLANK(HLOOKUP(L$1,m_preprocess!$1:$1048576, $D62, FALSE)), "", HLOOKUP(L$1, m_preprocess!$1:$1048576, $D62, FALSE))</f>
        <v/>
      </c>
      <c r="M62" t="str">
        <f>IF(ISBLANK(HLOOKUP(M$1,m_preprocess!$1:$1048576, $D62, FALSE)), "", HLOOKUP(M$1, m_preprocess!$1:$1048576, $D62, FALSE))</f>
        <v/>
      </c>
      <c r="N62" t="str">
        <f>IF(ISBLANK(HLOOKUP(N$1,m_preprocess!$1:$1048576, $D62, FALSE)), "", HLOOKUP(N$1, m_preprocess!$1:$1048576, $D62, FALSE))</f>
        <v/>
      </c>
      <c r="O62" t="str">
        <f>IF(ISBLANK(HLOOKUP(O$1,m_preprocess!$1:$1048576, $D62, FALSE)), "", HLOOKUP(O$1, m_preprocess!$1:$1048576, $D62, FALSE))</f>
        <v/>
      </c>
      <c r="P62" t="str">
        <f>IF(ISBLANK(HLOOKUP(P$1,m_preprocess!$1:$1048576, $D62, FALSE)), "", HLOOKUP(P$1, m_preprocess!$1:$1048576, $D62, FALSE))</f>
        <v/>
      </c>
      <c r="Q62" t="str">
        <f>IF(ISBLANK(HLOOKUP(Q$1,m_preprocess!$1:$1048576, $D62, FALSE)), "", HLOOKUP(Q$1, m_preprocess!$1:$1048576, $D62, FALSE))</f>
        <v/>
      </c>
      <c r="R62" t="str">
        <f>IF(ISBLANK(HLOOKUP(R$1,m_preprocess!$1:$1048576, $D62, FALSE)), "", HLOOKUP(R$1, m_preprocess!$1:$1048576, $D62, FALSE))</f>
        <v/>
      </c>
      <c r="S62">
        <f>IF(ISBLANK(HLOOKUP(S$1,m_preprocess!$1:$1048576, $D62, FALSE)), "", HLOOKUP(S$1, m_preprocess!$1:$1048576, $D62, FALSE))</f>
        <v>72306741.862979576</v>
      </c>
      <c r="T62" t="str">
        <f>IF(ISBLANK(HLOOKUP(T$1,m_preprocess!$1:$1048576, $D62, FALSE)), "", HLOOKUP(T$1, m_preprocess!$1:$1048576, $D62, FALSE))</f>
        <v/>
      </c>
      <c r="U62" t="str">
        <f>IF(ISBLANK(HLOOKUP(U$1,m_preprocess!$1:$1048576, $D62, FALSE)), "", HLOOKUP(U$1, m_preprocess!$1:$1048576, $D62, FALSE))</f>
        <v/>
      </c>
      <c r="V62" t="str">
        <f>IF(ISBLANK(HLOOKUP(V$1,m_preprocess!$1:$1048576, $D62, FALSE)), "", HLOOKUP(V$1, m_preprocess!$1:$1048576, $D62, FALSE))</f>
        <v/>
      </c>
      <c r="W62" t="str">
        <f>IF(ISBLANK(HLOOKUP(W$1,m_preprocess!$1:$1048576, $D62, FALSE)), "", HLOOKUP(W$1, m_preprocess!$1:$1048576, $D62, FALSE))</f>
        <v/>
      </c>
      <c r="X62" t="str">
        <f>IF(ISBLANK(HLOOKUP(X$1,m_preprocess!$1:$1048576, $D62, FALSE)), "", HLOOKUP(X$1, m_preprocess!$1:$1048576, $D62, FALSE))</f>
        <v/>
      </c>
      <c r="Y62" t="str">
        <f>IF(ISBLANK(HLOOKUP(Y$1,m_preprocess!$1:$1048576, $D62, FALSE)), "", HLOOKUP(Y$1, m_preprocess!$1:$1048576, $D62, FALSE))</f>
        <v/>
      </c>
    </row>
    <row r="63" spans="1:25" x14ac:dyDescent="0.25">
      <c r="A63" s="42">
        <v>35827</v>
      </c>
      <c r="B63">
        <v>1998</v>
      </c>
      <c r="C63">
        <v>2</v>
      </c>
      <c r="D63">
        <v>63</v>
      </c>
      <c r="E63" t="str">
        <f>IF(ISBLANK(HLOOKUP(E$1,m_preprocess!$1:$1048576, $D63, FALSE)), "", HLOOKUP(E$1, m_preprocess!$1:$1048576, $D63, FALSE))</f>
        <v/>
      </c>
      <c r="F63">
        <f>IF(ISBLANK(HLOOKUP(F$1,m_preprocess!$1:$1048576, $D63, FALSE)), "", HLOOKUP(F$1, m_preprocess!$1:$1048576, $D63, FALSE))</f>
        <v>40.47</v>
      </c>
      <c r="G63" t="str">
        <f>IF(ISBLANK(HLOOKUP(G$1,m_preprocess!$1:$1048576, $D63, FALSE)), "", HLOOKUP(G$1, m_preprocess!$1:$1048576, $D63, FALSE))</f>
        <v/>
      </c>
      <c r="H63" t="str">
        <f>IF(ISBLANK(HLOOKUP(H$1,m_preprocess!$1:$1048576, $D63, FALSE)), "", HLOOKUP(H$1, m_preprocess!$1:$1048576, $D63, FALSE))</f>
        <v/>
      </c>
      <c r="I63" t="str">
        <f>IF(ISBLANK(HLOOKUP(I$1,m_preprocess!$1:$1048576, $D63, FALSE)), "", HLOOKUP(I$1, m_preprocess!$1:$1048576, $D63, FALSE))</f>
        <v/>
      </c>
      <c r="J63" t="str">
        <f>IF(ISBLANK(HLOOKUP(J$1,m_preprocess!$1:$1048576, $D63, FALSE)), "", HLOOKUP(J$1, m_preprocess!$1:$1048576, $D63, FALSE))</f>
        <v/>
      </c>
      <c r="K63" t="str">
        <f>IF(ISBLANK(HLOOKUP(K$1,m_preprocess!$1:$1048576, $D63, FALSE)), "", HLOOKUP(K$1, m_preprocess!$1:$1048576, $D63, FALSE))</f>
        <v/>
      </c>
      <c r="L63" t="str">
        <f>IF(ISBLANK(HLOOKUP(L$1,m_preprocess!$1:$1048576, $D63, FALSE)), "", HLOOKUP(L$1, m_preprocess!$1:$1048576, $D63, FALSE))</f>
        <v/>
      </c>
      <c r="M63" t="str">
        <f>IF(ISBLANK(HLOOKUP(M$1,m_preprocess!$1:$1048576, $D63, FALSE)), "", HLOOKUP(M$1, m_preprocess!$1:$1048576, $D63, FALSE))</f>
        <v/>
      </c>
      <c r="N63" t="str">
        <f>IF(ISBLANK(HLOOKUP(N$1,m_preprocess!$1:$1048576, $D63, FALSE)), "", HLOOKUP(N$1, m_preprocess!$1:$1048576, $D63, FALSE))</f>
        <v/>
      </c>
      <c r="O63" t="str">
        <f>IF(ISBLANK(HLOOKUP(O$1,m_preprocess!$1:$1048576, $D63, FALSE)), "", HLOOKUP(O$1, m_preprocess!$1:$1048576, $D63, FALSE))</f>
        <v/>
      </c>
      <c r="P63" t="str">
        <f>IF(ISBLANK(HLOOKUP(P$1,m_preprocess!$1:$1048576, $D63, FALSE)), "", HLOOKUP(P$1, m_preprocess!$1:$1048576, $D63, FALSE))</f>
        <v/>
      </c>
      <c r="Q63" t="str">
        <f>IF(ISBLANK(HLOOKUP(Q$1,m_preprocess!$1:$1048576, $D63, FALSE)), "", HLOOKUP(Q$1, m_preprocess!$1:$1048576, $D63, FALSE))</f>
        <v/>
      </c>
      <c r="R63" t="str">
        <f>IF(ISBLANK(HLOOKUP(R$1,m_preprocess!$1:$1048576, $D63, FALSE)), "", HLOOKUP(R$1, m_preprocess!$1:$1048576, $D63, FALSE))</f>
        <v/>
      </c>
      <c r="S63">
        <f>IF(ISBLANK(HLOOKUP(S$1,m_preprocess!$1:$1048576, $D63, FALSE)), "", HLOOKUP(S$1, m_preprocess!$1:$1048576, $D63, FALSE))</f>
        <v>73190585.697059542</v>
      </c>
      <c r="T63" t="str">
        <f>IF(ISBLANK(HLOOKUP(T$1,m_preprocess!$1:$1048576, $D63, FALSE)), "", HLOOKUP(T$1, m_preprocess!$1:$1048576, $D63, FALSE))</f>
        <v/>
      </c>
      <c r="U63" t="str">
        <f>IF(ISBLANK(HLOOKUP(U$1,m_preprocess!$1:$1048576, $D63, FALSE)), "", HLOOKUP(U$1, m_preprocess!$1:$1048576, $D63, FALSE))</f>
        <v/>
      </c>
      <c r="V63" t="str">
        <f>IF(ISBLANK(HLOOKUP(V$1,m_preprocess!$1:$1048576, $D63, FALSE)), "", HLOOKUP(V$1, m_preprocess!$1:$1048576, $D63, FALSE))</f>
        <v/>
      </c>
      <c r="W63" t="str">
        <f>IF(ISBLANK(HLOOKUP(W$1,m_preprocess!$1:$1048576, $D63, FALSE)), "", HLOOKUP(W$1, m_preprocess!$1:$1048576, $D63, FALSE))</f>
        <v/>
      </c>
      <c r="X63" t="str">
        <f>IF(ISBLANK(HLOOKUP(X$1,m_preprocess!$1:$1048576, $D63, FALSE)), "", HLOOKUP(X$1, m_preprocess!$1:$1048576, $D63, FALSE))</f>
        <v/>
      </c>
      <c r="Y63" t="str">
        <f>IF(ISBLANK(HLOOKUP(Y$1,m_preprocess!$1:$1048576, $D63, FALSE)), "", HLOOKUP(Y$1, m_preprocess!$1:$1048576, $D63, FALSE))</f>
        <v/>
      </c>
    </row>
    <row r="64" spans="1:25" x14ac:dyDescent="0.25">
      <c r="A64" s="42">
        <v>35855</v>
      </c>
      <c r="B64">
        <v>1998</v>
      </c>
      <c r="C64">
        <v>3</v>
      </c>
      <c r="D64">
        <v>64</v>
      </c>
      <c r="E64" t="str">
        <f>IF(ISBLANK(HLOOKUP(E$1,m_preprocess!$1:$1048576, $D64, FALSE)), "", HLOOKUP(E$1, m_preprocess!$1:$1048576, $D64, FALSE))</f>
        <v/>
      </c>
      <c r="F64">
        <f>IF(ISBLANK(HLOOKUP(F$1,m_preprocess!$1:$1048576, $D64, FALSE)), "", HLOOKUP(F$1, m_preprocess!$1:$1048576, $D64, FALSE))</f>
        <v>40.549999999999997</v>
      </c>
      <c r="G64" t="str">
        <f>IF(ISBLANK(HLOOKUP(G$1,m_preprocess!$1:$1048576, $D64, FALSE)), "", HLOOKUP(G$1, m_preprocess!$1:$1048576, $D64, FALSE))</f>
        <v/>
      </c>
      <c r="H64" t="str">
        <f>IF(ISBLANK(HLOOKUP(H$1,m_preprocess!$1:$1048576, $D64, FALSE)), "", HLOOKUP(H$1, m_preprocess!$1:$1048576, $D64, FALSE))</f>
        <v/>
      </c>
      <c r="I64" t="str">
        <f>IF(ISBLANK(HLOOKUP(I$1,m_preprocess!$1:$1048576, $D64, FALSE)), "", HLOOKUP(I$1, m_preprocess!$1:$1048576, $D64, FALSE))</f>
        <v/>
      </c>
      <c r="J64" t="str">
        <f>IF(ISBLANK(HLOOKUP(J$1,m_preprocess!$1:$1048576, $D64, FALSE)), "", HLOOKUP(J$1, m_preprocess!$1:$1048576, $D64, FALSE))</f>
        <v/>
      </c>
      <c r="K64" t="str">
        <f>IF(ISBLANK(HLOOKUP(K$1,m_preprocess!$1:$1048576, $D64, FALSE)), "", HLOOKUP(K$1, m_preprocess!$1:$1048576, $D64, FALSE))</f>
        <v/>
      </c>
      <c r="L64" t="str">
        <f>IF(ISBLANK(HLOOKUP(L$1,m_preprocess!$1:$1048576, $D64, FALSE)), "", HLOOKUP(L$1, m_preprocess!$1:$1048576, $D64, FALSE))</f>
        <v/>
      </c>
      <c r="M64" t="str">
        <f>IF(ISBLANK(HLOOKUP(M$1,m_preprocess!$1:$1048576, $D64, FALSE)), "", HLOOKUP(M$1, m_preprocess!$1:$1048576, $D64, FALSE))</f>
        <v/>
      </c>
      <c r="N64" t="str">
        <f>IF(ISBLANK(HLOOKUP(N$1,m_preprocess!$1:$1048576, $D64, FALSE)), "", HLOOKUP(N$1, m_preprocess!$1:$1048576, $D64, FALSE))</f>
        <v/>
      </c>
      <c r="O64" t="str">
        <f>IF(ISBLANK(HLOOKUP(O$1,m_preprocess!$1:$1048576, $D64, FALSE)), "", HLOOKUP(O$1, m_preprocess!$1:$1048576, $D64, FALSE))</f>
        <v/>
      </c>
      <c r="P64" t="str">
        <f>IF(ISBLANK(HLOOKUP(P$1,m_preprocess!$1:$1048576, $D64, FALSE)), "", HLOOKUP(P$1, m_preprocess!$1:$1048576, $D64, FALSE))</f>
        <v/>
      </c>
      <c r="Q64" t="str">
        <f>IF(ISBLANK(HLOOKUP(Q$1,m_preprocess!$1:$1048576, $D64, FALSE)), "", HLOOKUP(Q$1, m_preprocess!$1:$1048576, $D64, FALSE))</f>
        <v/>
      </c>
      <c r="R64" t="str">
        <f>IF(ISBLANK(HLOOKUP(R$1,m_preprocess!$1:$1048576, $D64, FALSE)), "", HLOOKUP(R$1, m_preprocess!$1:$1048576, $D64, FALSE))</f>
        <v/>
      </c>
      <c r="S64">
        <f>IF(ISBLANK(HLOOKUP(S$1,m_preprocess!$1:$1048576, $D64, FALSE)), "", HLOOKUP(S$1, m_preprocess!$1:$1048576, $D64, FALSE))</f>
        <v>67394222.488039464</v>
      </c>
      <c r="T64" t="str">
        <f>IF(ISBLANK(HLOOKUP(T$1,m_preprocess!$1:$1048576, $D64, FALSE)), "", HLOOKUP(T$1, m_preprocess!$1:$1048576, $D64, FALSE))</f>
        <v/>
      </c>
      <c r="U64" t="str">
        <f>IF(ISBLANK(HLOOKUP(U$1,m_preprocess!$1:$1048576, $D64, FALSE)), "", HLOOKUP(U$1, m_preprocess!$1:$1048576, $D64, FALSE))</f>
        <v/>
      </c>
      <c r="V64" t="str">
        <f>IF(ISBLANK(HLOOKUP(V$1,m_preprocess!$1:$1048576, $D64, FALSE)), "", HLOOKUP(V$1, m_preprocess!$1:$1048576, $D64, FALSE))</f>
        <v/>
      </c>
      <c r="W64" t="str">
        <f>IF(ISBLANK(HLOOKUP(W$1,m_preprocess!$1:$1048576, $D64, FALSE)), "", HLOOKUP(W$1, m_preprocess!$1:$1048576, $D64, FALSE))</f>
        <v/>
      </c>
      <c r="X64" t="str">
        <f>IF(ISBLANK(HLOOKUP(X$1,m_preprocess!$1:$1048576, $D64, FALSE)), "", HLOOKUP(X$1, m_preprocess!$1:$1048576, $D64, FALSE))</f>
        <v/>
      </c>
      <c r="Y64" t="str">
        <f>IF(ISBLANK(HLOOKUP(Y$1,m_preprocess!$1:$1048576, $D64, FALSE)), "", HLOOKUP(Y$1, m_preprocess!$1:$1048576, $D64, FALSE))</f>
        <v/>
      </c>
    </row>
    <row r="65" spans="1:25" x14ac:dyDescent="0.25">
      <c r="A65" s="42">
        <v>35886</v>
      </c>
      <c r="B65">
        <v>1998</v>
      </c>
      <c r="C65">
        <v>4</v>
      </c>
      <c r="D65">
        <v>65</v>
      </c>
      <c r="E65" t="str">
        <f>IF(ISBLANK(HLOOKUP(E$1,m_preprocess!$1:$1048576, $D65, FALSE)), "", HLOOKUP(E$1, m_preprocess!$1:$1048576, $D65, FALSE))</f>
        <v/>
      </c>
      <c r="F65">
        <f>IF(ISBLANK(HLOOKUP(F$1,m_preprocess!$1:$1048576, $D65, FALSE)), "", HLOOKUP(F$1, m_preprocess!$1:$1048576, $D65, FALSE))</f>
        <v>40.67</v>
      </c>
      <c r="G65" t="str">
        <f>IF(ISBLANK(HLOOKUP(G$1,m_preprocess!$1:$1048576, $D65, FALSE)), "", HLOOKUP(G$1, m_preprocess!$1:$1048576, $D65, FALSE))</f>
        <v/>
      </c>
      <c r="H65" t="str">
        <f>IF(ISBLANK(HLOOKUP(H$1,m_preprocess!$1:$1048576, $D65, FALSE)), "", HLOOKUP(H$1, m_preprocess!$1:$1048576, $D65, FALSE))</f>
        <v/>
      </c>
      <c r="I65" t="str">
        <f>IF(ISBLANK(HLOOKUP(I$1,m_preprocess!$1:$1048576, $D65, FALSE)), "", HLOOKUP(I$1, m_preprocess!$1:$1048576, $D65, FALSE))</f>
        <v/>
      </c>
      <c r="J65" t="str">
        <f>IF(ISBLANK(HLOOKUP(J$1,m_preprocess!$1:$1048576, $D65, FALSE)), "", HLOOKUP(J$1, m_preprocess!$1:$1048576, $D65, FALSE))</f>
        <v/>
      </c>
      <c r="K65" t="str">
        <f>IF(ISBLANK(HLOOKUP(K$1,m_preprocess!$1:$1048576, $D65, FALSE)), "", HLOOKUP(K$1, m_preprocess!$1:$1048576, $D65, FALSE))</f>
        <v/>
      </c>
      <c r="L65" t="str">
        <f>IF(ISBLANK(HLOOKUP(L$1,m_preprocess!$1:$1048576, $D65, FALSE)), "", HLOOKUP(L$1, m_preprocess!$1:$1048576, $D65, FALSE))</f>
        <v/>
      </c>
      <c r="M65" t="str">
        <f>IF(ISBLANK(HLOOKUP(M$1,m_preprocess!$1:$1048576, $D65, FALSE)), "", HLOOKUP(M$1, m_preprocess!$1:$1048576, $D65, FALSE))</f>
        <v/>
      </c>
      <c r="N65" t="str">
        <f>IF(ISBLANK(HLOOKUP(N$1,m_preprocess!$1:$1048576, $D65, FALSE)), "", HLOOKUP(N$1, m_preprocess!$1:$1048576, $D65, FALSE))</f>
        <v/>
      </c>
      <c r="O65" t="str">
        <f>IF(ISBLANK(HLOOKUP(O$1,m_preprocess!$1:$1048576, $D65, FALSE)), "", HLOOKUP(O$1, m_preprocess!$1:$1048576, $D65, FALSE))</f>
        <v/>
      </c>
      <c r="P65" t="str">
        <f>IF(ISBLANK(HLOOKUP(P$1,m_preprocess!$1:$1048576, $D65, FALSE)), "", HLOOKUP(P$1, m_preprocess!$1:$1048576, $D65, FALSE))</f>
        <v/>
      </c>
      <c r="Q65" t="str">
        <f>IF(ISBLANK(HLOOKUP(Q$1,m_preprocess!$1:$1048576, $D65, FALSE)), "", HLOOKUP(Q$1, m_preprocess!$1:$1048576, $D65, FALSE))</f>
        <v/>
      </c>
      <c r="R65" t="str">
        <f>IF(ISBLANK(HLOOKUP(R$1,m_preprocess!$1:$1048576, $D65, FALSE)), "", HLOOKUP(R$1, m_preprocess!$1:$1048576, $D65, FALSE))</f>
        <v/>
      </c>
      <c r="S65">
        <f>IF(ISBLANK(HLOOKUP(S$1,m_preprocess!$1:$1048576, $D65, FALSE)), "", HLOOKUP(S$1, m_preprocess!$1:$1048576, $D65, FALSE))</f>
        <v>70438756.206540436</v>
      </c>
      <c r="T65" t="str">
        <f>IF(ISBLANK(HLOOKUP(T$1,m_preprocess!$1:$1048576, $D65, FALSE)), "", HLOOKUP(T$1, m_preprocess!$1:$1048576, $D65, FALSE))</f>
        <v/>
      </c>
      <c r="U65" t="str">
        <f>IF(ISBLANK(HLOOKUP(U$1,m_preprocess!$1:$1048576, $D65, FALSE)), "", HLOOKUP(U$1, m_preprocess!$1:$1048576, $D65, FALSE))</f>
        <v/>
      </c>
      <c r="V65" t="str">
        <f>IF(ISBLANK(HLOOKUP(V$1,m_preprocess!$1:$1048576, $D65, FALSE)), "", HLOOKUP(V$1, m_preprocess!$1:$1048576, $D65, FALSE))</f>
        <v/>
      </c>
      <c r="W65" t="str">
        <f>IF(ISBLANK(HLOOKUP(W$1,m_preprocess!$1:$1048576, $D65, FALSE)), "", HLOOKUP(W$1, m_preprocess!$1:$1048576, $D65, FALSE))</f>
        <v/>
      </c>
      <c r="X65" t="str">
        <f>IF(ISBLANK(HLOOKUP(X$1,m_preprocess!$1:$1048576, $D65, FALSE)), "", HLOOKUP(X$1, m_preprocess!$1:$1048576, $D65, FALSE))</f>
        <v/>
      </c>
      <c r="Y65" t="str">
        <f>IF(ISBLANK(HLOOKUP(Y$1,m_preprocess!$1:$1048576, $D65, FALSE)), "", HLOOKUP(Y$1, m_preprocess!$1:$1048576, $D65, FALSE))</f>
        <v/>
      </c>
    </row>
    <row r="66" spans="1:25" x14ac:dyDescent="0.25">
      <c r="A66" s="42">
        <v>35916</v>
      </c>
      <c r="B66">
        <v>1998</v>
      </c>
      <c r="C66">
        <v>5</v>
      </c>
      <c r="D66">
        <v>66</v>
      </c>
      <c r="E66" t="str">
        <f>IF(ISBLANK(HLOOKUP(E$1,m_preprocess!$1:$1048576, $D66, FALSE)), "", HLOOKUP(E$1, m_preprocess!$1:$1048576, $D66, FALSE))</f>
        <v/>
      </c>
      <c r="F66">
        <f>IF(ISBLANK(HLOOKUP(F$1,m_preprocess!$1:$1048576, $D66, FALSE)), "", HLOOKUP(F$1, m_preprocess!$1:$1048576, $D66, FALSE))</f>
        <v>40.79</v>
      </c>
      <c r="G66" t="str">
        <f>IF(ISBLANK(HLOOKUP(G$1,m_preprocess!$1:$1048576, $D66, FALSE)), "", HLOOKUP(G$1, m_preprocess!$1:$1048576, $D66, FALSE))</f>
        <v/>
      </c>
      <c r="H66" t="str">
        <f>IF(ISBLANK(HLOOKUP(H$1,m_preprocess!$1:$1048576, $D66, FALSE)), "", HLOOKUP(H$1, m_preprocess!$1:$1048576, $D66, FALSE))</f>
        <v/>
      </c>
      <c r="I66" t="str">
        <f>IF(ISBLANK(HLOOKUP(I$1,m_preprocess!$1:$1048576, $D66, FALSE)), "", HLOOKUP(I$1, m_preprocess!$1:$1048576, $D66, FALSE))</f>
        <v/>
      </c>
      <c r="J66" t="str">
        <f>IF(ISBLANK(HLOOKUP(J$1,m_preprocess!$1:$1048576, $D66, FALSE)), "", HLOOKUP(J$1, m_preprocess!$1:$1048576, $D66, FALSE))</f>
        <v/>
      </c>
      <c r="K66" t="str">
        <f>IF(ISBLANK(HLOOKUP(K$1,m_preprocess!$1:$1048576, $D66, FALSE)), "", HLOOKUP(K$1, m_preprocess!$1:$1048576, $D66, FALSE))</f>
        <v/>
      </c>
      <c r="L66" t="str">
        <f>IF(ISBLANK(HLOOKUP(L$1,m_preprocess!$1:$1048576, $D66, FALSE)), "", HLOOKUP(L$1, m_preprocess!$1:$1048576, $D66, FALSE))</f>
        <v/>
      </c>
      <c r="M66" t="str">
        <f>IF(ISBLANK(HLOOKUP(M$1,m_preprocess!$1:$1048576, $D66, FALSE)), "", HLOOKUP(M$1, m_preprocess!$1:$1048576, $D66, FALSE))</f>
        <v/>
      </c>
      <c r="N66" t="str">
        <f>IF(ISBLANK(HLOOKUP(N$1,m_preprocess!$1:$1048576, $D66, FALSE)), "", HLOOKUP(N$1, m_preprocess!$1:$1048576, $D66, FALSE))</f>
        <v/>
      </c>
      <c r="O66" t="str">
        <f>IF(ISBLANK(HLOOKUP(O$1,m_preprocess!$1:$1048576, $D66, FALSE)), "", HLOOKUP(O$1, m_preprocess!$1:$1048576, $D66, FALSE))</f>
        <v/>
      </c>
      <c r="P66" t="str">
        <f>IF(ISBLANK(HLOOKUP(P$1,m_preprocess!$1:$1048576, $D66, FALSE)), "", HLOOKUP(P$1, m_preprocess!$1:$1048576, $D66, FALSE))</f>
        <v/>
      </c>
      <c r="Q66" t="str">
        <f>IF(ISBLANK(HLOOKUP(Q$1,m_preprocess!$1:$1048576, $D66, FALSE)), "", HLOOKUP(Q$1, m_preprocess!$1:$1048576, $D66, FALSE))</f>
        <v/>
      </c>
      <c r="R66" t="str">
        <f>IF(ISBLANK(HLOOKUP(R$1,m_preprocess!$1:$1048576, $D66, FALSE)), "", HLOOKUP(R$1, m_preprocess!$1:$1048576, $D66, FALSE))</f>
        <v/>
      </c>
      <c r="S66">
        <f>IF(ISBLANK(HLOOKUP(S$1,m_preprocess!$1:$1048576, $D66, FALSE)), "", HLOOKUP(S$1, m_preprocess!$1:$1048576, $D66, FALSE))</f>
        <v>69364735.508212805</v>
      </c>
      <c r="T66" t="str">
        <f>IF(ISBLANK(HLOOKUP(T$1,m_preprocess!$1:$1048576, $D66, FALSE)), "", HLOOKUP(T$1, m_preprocess!$1:$1048576, $D66, FALSE))</f>
        <v/>
      </c>
      <c r="U66" t="str">
        <f>IF(ISBLANK(HLOOKUP(U$1,m_preprocess!$1:$1048576, $D66, FALSE)), "", HLOOKUP(U$1, m_preprocess!$1:$1048576, $D66, FALSE))</f>
        <v/>
      </c>
      <c r="V66" t="str">
        <f>IF(ISBLANK(HLOOKUP(V$1,m_preprocess!$1:$1048576, $D66, FALSE)), "", HLOOKUP(V$1, m_preprocess!$1:$1048576, $D66, FALSE))</f>
        <v/>
      </c>
      <c r="W66" t="str">
        <f>IF(ISBLANK(HLOOKUP(W$1,m_preprocess!$1:$1048576, $D66, FALSE)), "", HLOOKUP(W$1, m_preprocess!$1:$1048576, $D66, FALSE))</f>
        <v/>
      </c>
      <c r="X66" t="str">
        <f>IF(ISBLANK(HLOOKUP(X$1,m_preprocess!$1:$1048576, $D66, FALSE)), "", HLOOKUP(X$1, m_preprocess!$1:$1048576, $D66, FALSE))</f>
        <v/>
      </c>
      <c r="Y66" t="str">
        <f>IF(ISBLANK(HLOOKUP(Y$1,m_preprocess!$1:$1048576, $D66, FALSE)), "", HLOOKUP(Y$1, m_preprocess!$1:$1048576, $D66, FALSE))</f>
        <v/>
      </c>
    </row>
    <row r="67" spans="1:25" x14ac:dyDescent="0.25">
      <c r="A67" s="42">
        <v>35947</v>
      </c>
      <c r="B67">
        <v>1998</v>
      </c>
      <c r="C67">
        <v>6</v>
      </c>
      <c r="D67">
        <v>67</v>
      </c>
      <c r="E67" t="str">
        <f>IF(ISBLANK(HLOOKUP(E$1,m_preprocess!$1:$1048576, $D67, FALSE)), "", HLOOKUP(E$1, m_preprocess!$1:$1048576, $D67, FALSE))</f>
        <v/>
      </c>
      <c r="F67">
        <f>IF(ISBLANK(HLOOKUP(F$1,m_preprocess!$1:$1048576, $D67, FALSE)), "", HLOOKUP(F$1, m_preprocess!$1:$1048576, $D67, FALSE))</f>
        <v>40.89</v>
      </c>
      <c r="G67" t="str">
        <f>IF(ISBLANK(HLOOKUP(G$1,m_preprocess!$1:$1048576, $D67, FALSE)), "", HLOOKUP(G$1, m_preprocess!$1:$1048576, $D67, FALSE))</f>
        <v/>
      </c>
      <c r="H67" t="str">
        <f>IF(ISBLANK(HLOOKUP(H$1,m_preprocess!$1:$1048576, $D67, FALSE)), "", HLOOKUP(H$1, m_preprocess!$1:$1048576, $D67, FALSE))</f>
        <v/>
      </c>
      <c r="I67" t="str">
        <f>IF(ISBLANK(HLOOKUP(I$1,m_preprocess!$1:$1048576, $D67, FALSE)), "", HLOOKUP(I$1, m_preprocess!$1:$1048576, $D67, FALSE))</f>
        <v/>
      </c>
      <c r="J67" t="str">
        <f>IF(ISBLANK(HLOOKUP(J$1,m_preprocess!$1:$1048576, $D67, FALSE)), "", HLOOKUP(J$1, m_preprocess!$1:$1048576, $D67, FALSE))</f>
        <v/>
      </c>
      <c r="K67" t="str">
        <f>IF(ISBLANK(HLOOKUP(K$1,m_preprocess!$1:$1048576, $D67, FALSE)), "", HLOOKUP(K$1, m_preprocess!$1:$1048576, $D67, FALSE))</f>
        <v/>
      </c>
      <c r="L67" t="str">
        <f>IF(ISBLANK(HLOOKUP(L$1,m_preprocess!$1:$1048576, $D67, FALSE)), "", HLOOKUP(L$1, m_preprocess!$1:$1048576, $D67, FALSE))</f>
        <v/>
      </c>
      <c r="M67" t="str">
        <f>IF(ISBLANK(HLOOKUP(M$1,m_preprocess!$1:$1048576, $D67, FALSE)), "", HLOOKUP(M$1, m_preprocess!$1:$1048576, $D67, FALSE))</f>
        <v/>
      </c>
      <c r="N67" t="str">
        <f>IF(ISBLANK(HLOOKUP(N$1,m_preprocess!$1:$1048576, $D67, FALSE)), "", HLOOKUP(N$1, m_preprocess!$1:$1048576, $D67, FALSE))</f>
        <v/>
      </c>
      <c r="O67" t="str">
        <f>IF(ISBLANK(HLOOKUP(O$1,m_preprocess!$1:$1048576, $D67, FALSE)), "", HLOOKUP(O$1, m_preprocess!$1:$1048576, $D67, FALSE))</f>
        <v/>
      </c>
      <c r="P67" t="str">
        <f>IF(ISBLANK(HLOOKUP(P$1,m_preprocess!$1:$1048576, $D67, FALSE)), "", HLOOKUP(P$1, m_preprocess!$1:$1048576, $D67, FALSE))</f>
        <v/>
      </c>
      <c r="Q67" t="str">
        <f>IF(ISBLANK(HLOOKUP(Q$1,m_preprocess!$1:$1048576, $D67, FALSE)), "", HLOOKUP(Q$1, m_preprocess!$1:$1048576, $D67, FALSE))</f>
        <v/>
      </c>
      <c r="R67" t="str">
        <f>IF(ISBLANK(HLOOKUP(R$1,m_preprocess!$1:$1048576, $D67, FALSE)), "", HLOOKUP(R$1, m_preprocess!$1:$1048576, $D67, FALSE))</f>
        <v/>
      </c>
      <c r="S67">
        <f>IF(ISBLANK(HLOOKUP(S$1,m_preprocess!$1:$1048576, $D67, FALSE)), "", HLOOKUP(S$1, m_preprocess!$1:$1048576, $D67, FALSE))</f>
        <v>70728192.344093919</v>
      </c>
      <c r="T67" t="str">
        <f>IF(ISBLANK(HLOOKUP(T$1,m_preprocess!$1:$1048576, $D67, FALSE)), "", HLOOKUP(T$1, m_preprocess!$1:$1048576, $D67, FALSE))</f>
        <v/>
      </c>
      <c r="U67" t="str">
        <f>IF(ISBLANK(HLOOKUP(U$1,m_preprocess!$1:$1048576, $D67, FALSE)), "", HLOOKUP(U$1, m_preprocess!$1:$1048576, $D67, FALSE))</f>
        <v/>
      </c>
      <c r="V67" t="str">
        <f>IF(ISBLANK(HLOOKUP(V$1,m_preprocess!$1:$1048576, $D67, FALSE)), "", HLOOKUP(V$1, m_preprocess!$1:$1048576, $D67, FALSE))</f>
        <v/>
      </c>
      <c r="W67" t="str">
        <f>IF(ISBLANK(HLOOKUP(W$1,m_preprocess!$1:$1048576, $D67, FALSE)), "", HLOOKUP(W$1, m_preprocess!$1:$1048576, $D67, FALSE))</f>
        <v/>
      </c>
      <c r="X67" t="str">
        <f>IF(ISBLANK(HLOOKUP(X$1,m_preprocess!$1:$1048576, $D67, FALSE)), "", HLOOKUP(X$1, m_preprocess!$1:$1048576, $D67, FALSE))</f>
        <v/>
      </c>
      <c r="Y67" t="str">
        <f>IF(ISBLANK(HLOOKUP(Y$1,m_preprocess!$1:$1048576, $D67, FALSE)), "", HLOOKUP(Y$1, m_preprocess!$1:$1048576, $D67, FALSE))</f>
        <v/>
      </c>
    </row>
    <row r="68" spans="1:25" x14ac:dyDescent="0.25">
      <c r="A68" s="42">
        <v>35977</v>
      </c>
      <c r="B68">
        <v>1998</v>
      </c>
      <c r="C68">
        <v>7</v>
      </c>
      <c r="D68">
        <v>68</v>
      </c>
      <c r="E68" t="str">
        <f>IF(ISBLANK(HLOOKUP(E$1,m_preprocess!$1:$1048576, $D68, FALSE)), "", HLOOKUP(E$1, m_preprocess!$1:$1048576, $D68, FALSE))</f>
        <v/>
      </c>
      <c r="F68">
        <f>IF(ISBLANK(HLOOKUP(F$1,m_preprocess!$1:$1048576, $D68, FALSE)), "", HLOOKUP(F$1, m_preprocess!$1:$1048576, $D68, FALSE))</f>
        <v>40.98</v>
      </c>
      <c r="G68" t="str">
        <f>IF(ISBLANK(HLOOKUP(G$1,m_preprocess!$1:$1048576, $D68, FALSE)), "", HLOOKUP(G$1, m_preprocess!$1:$1048576, $D68, FALSE))</f>
        <v/>
      </c>
      <c r="H68" t="str">
        <f>IF(ISBLANK(HLOOKUP(H$1,m_preprocess!$1:$1048576, $D68, FALSE)), "", HLOOKUP(H$1, m_preprocess!$1:$1048576, $D68, FALSE))</f>
        <v/>
      </c>
      <c r="I68" t="str">
        <f>IF(ISBLANK(HLOOKUP(I$1,m_preprocess!$1:$1048576, $D68, FALSE)), "", HLOOKUP(I$1, m_preprocess!$1:$1048576, $D68, FALSE))</f>
        <v/>
      </c>
      <c r="J68" t="str">
        <f>IF(ISBLANK(HLOOKUP(J$1,m_preprocess!$1:$1048576, $D68, FALSE)), "", HLOOKUP(J$1, m_preprocess!$1:$1048576, $D68, FALSE))</f>
        <v/>
      </c>
      <c r="K68" t="str">
        <f>IF(ISBLANK(HLOOKUP(K$1,m_preprocess!$1:$1048576, $D68, FALSE)), "", HLOOKUP(K$1, m_preprocess!$1:$1048576, $D68, FALSE))</f>
        <v/>
      </c>
      <c r="L68" t="str">
        <f>IF(ISBLANK(HLOOKUP(L$1,m_preprocess!$1:$1048576, $D68, FALSE)), "", HLOOKUP(L$1, m_preprocess!$1:$1048576, $D68, FALSE))</f>
        <v/>
      </c>
      <c r="M68" t="str">
        <f>IF(ISBLANK(HLOOKUP(M$1,m_preprocess!$1:$1048576, $D68, FALSE)), "", HLOOKUP(M$1, m_preprocess!$1:$1048576, $D68, FALSE))</f>
        <v/>
      </c>
      <c r="N68" t="str">
        <f>IF(ISBLANK(HLOOKUP(N$1,m_preprocess!$1:$1048576, $D68, FALSE)), "", HLOOKUP(N$1, m_preprocess!$1:$1048576, $D68, FALSE))</f>
        <v/>
      </c>
      <c r="O68" t="str">
        <f>IF(ISBLANK(HLOOKUP(O$1,m_preprocess!$1:$1048576, $D68, FALSE)), "", HLOOKUP(O$1, m_preprocess!$1:$1048576, $D68, FALSE))</f>
        <v/>
      </c>
      <c r="P68" t="str">
        <f>IF(ISBLANK(HLOOKUP(P$1,m_preprocess!$1:$1048576, $D68, FALSE)), "", HLOOKUP(P$1, m_preprocess!$1:$1048576, $D68, FALSE))</f>
        <v/>
      </c>
      <c r="Q68" t="str">
        <f>IF(ISBLANK(HLOOKUP(Q$1,m_preprocess!$1:$1048576, $D68, FALSE)), "", HLOOKUP(Q$1, m_preprocess!$1:$1048576, $D68, FALSE))</f>
        <v/>
      </c>
      <c r="R68" t="str">
        <f>IF(ISBLANK(HLOOKUP(R$1,m_preprocess!$1:$1048576, $D68, FALSE)), "", HLOOKUP(R$1, m_preprocess!$1:$1048576, $D68, FALSE))</f>
        <v/>
      </c>
      <c r="S68">
        <f>IF(ISBLANK(HLOOKUP(S$1,m_preprocess!$1:$1048576, $D68, FALSE)), "", HLOOKUP(S$1, m_preprocess!$1:$1048576, $D68, FALSE))</f>
        <v>72043472.337725729</v>
      </c>
      <c r="T68" t="str">
        <f>IF(ISBLANK(HLOOKUP(T$1,m_preprocess!$1:$1048576, $D68, FALSE)), "", HLOOKUP(T$1, m_preprocess!$1:$1048576, $D68, FALSE))</f>
        <v/>
      </c>
      <c r="U68" t="str">
        <f>IF(ISBLANK(HLOOKUP(U$1,m_preprocess!$1:$1048576, $D68, FALSE)), "", HLOOKUP(U$1, m_preprocess!$1:$1048576, $D68, FALSE))</f>
        <v/>
      </c>
      <c r="V68" t="str">
        <f>IF(ISBLANK(HLOOKUP(V$1,m_preprocess!$1:$1048576, $D68, FALSE)), "", HLOOKUP(V$1, m_preprocess!$1:$1048576, $D68, FALSE))</f>
        <v/>
      </c>
      <c r="W68" t="str">
        <f>IF(ISBLANK(HLOOKUP(W$1,m_preprocess!$1:$1048576, $D68, FALSE)), "", HLOOKUP(W$1, m_preprocess!$1:$1048576, $D68, FALSE))</f>
        <v/>
      </c>
      <c r="X68" t="str">
        <f>IF(ISBLANK(HLOOKUP(X$1,m_preprocess!$1:$1048576, $D68, FALSE)), "", HLOOKUP(X$1, m_preprocess!$1:$1048576, $D68, FALSE))</f>
        <v/>
      </c>
      <c r="Y68" t="str">
        <f>IF(ISBLANK(HLOOKUP(Y$1,m_preprocess!$1:$1048576, $D68, FALSE)), "", HLOOKUP(Y$1, m_preprocess!$1:$1048576, $D68, FALSE))</f>
        <v/>
      </c>
    </row>
    <row r="69" spans="1:25" x14ac:dyDescent="0.25">
      <c r="A69" s="42">
        <v>36008</v>
      </c>
      <c r="B69">
        <v>1998</v>
      </c>
      <c r="C69">
        <v>8</v>
      </c>
      <c r="D69">
        <v>69</v>
      </c>
      <c r="E69" t="str">
        <f>IF(ISBLANK(HLOOKUP(E$1,m_preprocess!$1:$1048576, $D69, FALSE)), "", HLOOKUP(E$1, m_preprocess!$1:$1048576, $D69, FALSE))</f>
        <v/>
      </c>
      <c r="F69">
        <f>IF(ISBLANK(HLOOKUP(F$1,m_preprocess!$1:$1048576, $D69, FALSE)), "", HLOOKUP(F$1, m_preprocess!$1:$1048576, $D69, FALSE))</f>
        <v>40.99</v>
      </c>
      <c r="G69" t="str">
        <f>IF(ISBLANK(HLOOKUP(G$1,m_preprocess!$1:$1048576, $D69, FALSE)), "", HLOOKUP(G$1, m_preprocess!$1:$1048576, $D69, FALSE))</f>
        <v/>
      </c>
      <c r="H69" t="str">
        <f>IF(ISBLANK(HLOOKUP(H$1,m_preprocess!$1:$1048576, $D69, FALSE)), "", HLOOKUP(H$1, m_preprocess!$1:$1048576, $D69, FALSE))</f>
        <v/>
      </c>
      <c r="I69" t="str">
        <f>IF(ISBLANK(HLOOKUP(I$1,m_preprocess!$1:$1048576, $D69, FALSE)), "", HLOOKUP(I$1, m_preprocess!$1:$1048576, $D69, FALSE))</f>
        <v/>
      </c>
      <c r="J69" t="str">
        <f>IF(ISBLANK(HLOOKUP(J$1,m_preprocess!$1:$1048576, $D69, FALSE)), "", HLOOKUP(J$1, m_preprocess!$1:$1048576, $D69, FALSE))</f>
        <v/>
      </c>
      <c r="K69" t="str">
        <f>IF(ISBLANK(HLOOKUP(K$1,m_preprocess!$1:$1048576, $D69, FALSE)), "", HLOOKUP(K$1, m_preprocess!$1:$1048576, $D69, FALSE))</f>
        <v/>
      </c>
      <c r="L69" t="str">
        <f>IF(ISBLANK(HLOOKUP(L$1,m_preprocess!$1:$1048576, $D69, FALSE)), "", HLOOKUP(L$1, m_preprocess!$1:$1048576, $D69, FALSE))</f>
        <v/>
      </c>
      <c r="M69" t="str">
        <f>IF(ISBLANK(HLOOKUP(M$1,m_preprocess!$1:$1048576, $D69, FALSE)), "", HLOOKUP(M$1, m_preprocess!$1:$1048576, $D69, FALSE))</f>
        <v/>
      </c>
      <c r="N69" t="str">
        <f>IF(ISBLANK(HLOOKUP(N$1,m_preprocess!$1:$1048576, $D69, FALSE)), "", HLOOKUP(N$1, m_preprocess!$1:$1048576, $D69, FALSE))</f>
        <v/>
      </c>
      <c r="O69" t="str">
        <f>IF(ISBLANK(HLOOKUP(O$1,m_preprocess!$1:$1048576, $D69, FALSE)), "", HLOOKUP(O$1, m_preprocess!$1:$1048576, $D69, FALSE))</f>
        <v/>
      </c>
      <c r="P69" t="str">
        <f>IF(ISBLANK(HLOOKUP(P$1,m_preprocess!$1:$1048576, $D69, FALSE)), "", HLOOKUP(P$1, m_preprocess!$1:$1048576, $D69, FALSE))</f>
        <v/>
      </c>
      <c r="Q69" t="str">
        <f>IF(ISBLANK(HLOOKUP(Q$1,m_preprocess!$1:$1048576, $D69, FALSE)), "", HLOOKUP(Q$1, m_preprocess!$1:$1048576, $D69, FALSE))</f>
        <v/>
      </c>
      <c r="R69" t="str">
        <f>IF(ISBLANK(HLOOKUP(R$1,m_preprocess!$1:$1048576, $D69, FALSE)), "", HLOOKUP(R$1, m_preprocess!$1:$1048576, $D69, FALSE))</f>
        <v/>
      </c>
      <c r="S69">
        <f>IF(ISBLANK(HLOOKUP(S$1,m_preprocess!$1:$1048576, $D69, FALSE)), "", HLOOKUP(S$1, m_preprocess!$1:$1048576, $D69, FALSE))</f>
        <v>74360181.995608687</v>
      </c>
      <c r="T69" t="str">
        <f>IF(ISBLANK(HLOOKUP(T$1,m_preprocess!$1:$1048576, $D69, FALSE)), "", HLOOKUP(T$1, m_preprocess!$1:$1048576, $D69, FALSE))</f>
        <v/>
      </c>
      <c r="U69" t="str">
        <f>IF(ISBLANK(HLOOKUP(U$1,m_preprocess!$1:$1048576, $D69, FALSE)), "", HLOOKUP(U$1, m_preprocess!$1:$1048576, $D69, FALSE))</f>
        <v/>
      </c>
      <c r="V69" t="str">
        <f>IF(ISBLANK(HLOOKUP(V$1,m_preprocess!$1:$1048576, $D69, FALSE)), "", HLOOKUP(V$1, m_preprocess!$1:$1048576, $D69, FALSE))</f>
        <v/>
      </c>
      <c r="W69" t="str">
        <f>IF(ISBLANK(HLOOKUP(W$1,m_preprocess!$1:$1048576, $D69, FALSE)), "", HLOOKUP(W$1, m_preprocess!$1:$1048576, $D69, FALSE))</f>
        <v/>
      </c>
      <c r="X69" t="str">
        <f>IF(ISBLANK(HLOOKUP(X$1,m_preprocess!$1:$1048576, $D69, FALSE)), "", HLOOKUP(X$1, m_preprocess!$1:$1048576, $D69, FALSE))</f>
        <v/>
      </c>
      <c r="Y69" t="str">
        <f>IF(ISBLANK(HLOOKUP(Y$1,m_preprocess!$1:$1048576, $D69, FALSE)), "", HLOOKUP(Y$1, m_preprocess!$1:$1048576, $D69, FALSE))</f>
        <v/>
      </c>
    </row>
    <row r="70" spans="1:25" x14ac:dyDescent="0.25">
      <c r="A70" s="42">
        <v>36039</v>
      </c>
      <c r="B70">
        <v>1998</v>
      </c>
      <c r="C70">
        <v>9</v>
      </c>
      <c r="D70">
        <v>70</v>
      </c>
      <c r="E70" t="str">
        <f>IF(ISBLANK(HLOOKUP(E$1,m_preprocess!$1:$1048576, $D70, FALSE)), "", HLOOKUP(E$1, m_preprocess!$1:$1048576, $D70, FALSE))</f>
        <v/>
      </c>
      <c r="F70">
        <f>IF(ISBLANK(HLOOKUP(F$1,m_preprocess!$1:$1048576, $D70, FALSE)), "", HLOOKUP(F$1, m_preprocess!$1:$1048576, $D70, FALSE))</f>
        <v>40.97</v>
      </c>
      <c r="G70" t="str">
        <f>IF(ISBLANK(HLOOKUP(G$1,m_preprocess!$1:$1048576, $D70, FALSE)), "", HLOOKUP(G$1, m_preprocess!$1:$1048576, $D70, FALSE))</f>
        <v/>
      </c>
      <c r="H70" t="str">
        <f>IF(ISBLANK(HLOOKUP(H$1,m_preprocess!$1:$1048576, $D70, FALSE)), "", HLOOKUP(H$1, m_preprocess!$1:$1048576, $D70, FALSE))</f>
        <v/>
      </c>
      <c r="I70" t="str">
        <f>IF(ISBLANK(HLOOKUP(I$1,m_preprocess!$1:$1048576, $D70, FALSE)), "", HLOOKUP(I$1, m_preprocess!$1:$1048576, $D70, FALSE))</f>
        <v/>
      </c>
      <c r="J70" t="str">
        <f>IF(ISBLANK(HLOOKUP(J$1,m_preprocess!$1:$1048576, $D70, FALSE)), "", HLOOKUP(J$1, m_preprocess!$1:$1048576, $D70, FALSE))</f>
        <v/>
      </c>
      <c r="K70" t="str">
        <f>IF(ISBLANK(HLOOKUP(K$1,m_preprocess!$1:$1048576, $D70, FALSE)), "", HLOOKUP(K$1, m_preprocess!$1:$1048576, $D70, FALSE))</f>
        <v/>
      </c>
      <c r="L70" t="str">
        <f>IF(ISBLANK(HLOOKUP(L$1,m_preprocess!$1:$1048576, $D70, FALSE)), "", HLOOKUP(L$1, m_preprocess!$1:$1048576, $D70, FALSE))</f>
        <v/>
      </c>
      <c r="M70" t="str">
        <f>IF(ISBLANK(HLOOKUP(M$1,m_preprocess!$1:$1048576, $D70, FALSE)), "", HLOOKUP(M$1, m_preprocess!$1:$1048576, $D70, FALSE))</f>
        <v/>
      </c>
      <c r="N70" t="str">
        <f>IF(ISBLANK(HLOOKUP(N$1,m_preprocess!$1:$1048576, $D70, FALSE)), "", HLOOKUP(N$1, m_preprocess!$1:$1048576, $D70, FALSE))</f>
        <v/>
      </c>
      <c r="O70" t="str">
        <f>IF(ISBLANK(HLOOKUP(O$1,m_preprocess!$1:$1048576, $D70, FALSE)), "", HLOOKUP(O$1, m_preprocess!$1:$1048576, $D70, FALSE))</f>
        <v/>
      </c>
      <c r="P70" t="str">
        <f>IF(ISBLANK(HLOOKUP(P$1,m_preprocess!$1:$1048576, $D70, FALSE)), "", HLOOKUP(P$1, m_preprocess!$1:$1048576, $D70, FALSE))</f>
        <v/>
      </c>
      <c r="Q70" t="str">
        <f>IF(ISBLANK(HLOOKUP(Q$1,m_preprocess!$1:$1048576, $D70, FALSE)), "", HLOOKUP(Q$1, m_preprocess!$1:$1048576, $D70, FALSE))</f>
        <v/>
      </c>
      <c r="R70" t="str">
        <f>IF(ISBLANK(HLOOKUP(R$1,m_preprocess!$1:$1048576, $D70, FALSE)), "", HLOOKUP(R$1, m_preprocess!$1:$1048576, $D70, FALSE))</f>
        <v/>
      </c>
      <c r="S70">
        <f>IF(ISBLANK(HLOOKUP(S$1,m_preprocess!$1:$1048576, $D70, FALSE)), "", HLOOKUP(S$1, m_preprocess!$1:$1048576, $D70, FALSE))</f>
        <v>72532765.927507937</v>
      </c>
      <c r="T70" t="str">
        <f>IF(ISBLANK(HLOOKUP(T$1,m_preprocess!$1:$1048576, $D70, FALSE)), "", HLOOKUP(T$1, m_preprocess!$1:$1048576, $D70, FALSE))</f>
        <v/>
      </c>
      <c r="U70" t="str">
        <f>IF(ISBLANK(HLOOKUP(U$1,m_preprocess!$1:$1048576, $D70, FALSE)), "", HLOOKUP(U$1, m_preprocess!$1:$1048576, $D70, FALSE))</f>
        <v/>
      </c>
      <c r="V70" t="str">
        <f>IF(ISBLANK(HLOOKUP(V$1,m_preprocess!$1:$1048576, $D70, FALSE)), "", HLOOKUP(V$1, m_preprocess!$1:$1048576, $D70, FALSE))</f>
        <v/>
      </c>
      <c r="W70" t="str">
        <f>IF(ISBLANK(HLOOKUP(W$1,m_preprocess!$1:$1048576, $D70, FALSE)), "", HLOOKUP(W$1, m_preprocess!$1:$1048576, $D70, FALSE))</f>
        <v/>
      </c>
      <c r="X70" t="str">
        <f>IF(ISBLANK(HLOOKUP(X$1,m_preprocess!$1:$1048576, $D70, FALSE)), "", HLOOKUP(X$1, m_preprocess!$1:$1048576, $D70, FALSE))</f>
        <v/>
      </c>
      <c r="Y70" t="str">
        <f>IF(ISBLANK(HLOOKUP(Y$1,m_preprocess!$1:$1048576, $D70, FALSE)), "", HLOOKUP(Y$1, m_preprocess!$1:$1048576, $D70, FALSE))</f>
        <v/>
      </c>
    </row>
    <row r="71" spans="1:25" x14ac:dyDescent="0.25">
      <c r="A71" s="42">
        <v>36069</v>
      </c>
      <c r="B71">
        <v>1998</v>
      </c>
      <c r="C71">
        <v>10</v>
      </c>
      <c r="D71">
        <v>71</v>
      </c>
      <c r="E71" t="str">
        <f>IF(ISBLANK(HLOOKUP(E$1,m_preprocess!$1:$1048576, $D71, FALSE)), "", HLOOKUP(E$1, m_preprocess!$1:$1048576, $D71, FALSE))</f>
        <v/>
      </c>
      <c r="F71">
        <f>IF(ISBLANK(HLOOKUP(F$1,m_preprocess!$1:$1048576, $D71, FALSE)), "", HLOOKUP(F$1, m_preprocess!$1:$1048576, $D71, FALSE))</f>
        <v>41.37</v>
      </c>
      <c r="G71" t="str">
        <f>IF(ISBLANK(HLOOKUP(G$1,m_preprocess!$1:$1048576, $D71, FALSE)), "", HLOOKUP(G$1, m_preprocess!$1:$1048576, $D71, FALSE))</f>
        <v/>
      </c>
      <c r="H71" t="str">
        <f>IF(ISBLANK(HLOOKUP(H$1,m_preprocess!$1:$1048576, $D71, FALSE)), "", HLOOKUP(H$1, m_preprocess!$1:$1048576, $D71, FALSE))</f>
        <v/>
      </c>
      <c r="I71" t="str">
        <f>IF(ISBLANK(HLOOKUP(I$1,m_preprocess!$1:$1048576, $D71, FALSE)), "", HLOOKUP(I$1, m_preprocess!$1:$1048576, $D71, FALSE))</f>
        <v/>
      </c>
      <c r="J71" t="str">
        <f>IF(ISBLANK(HLOOKUP(J$1,m_preprocess!$1:$1048576, $D71, FALSE)), "", HLOOKUP(J$1, m_preprocess!$1:$1048576, $D71, FALSE))</f>
        <v/>
      </c>
      <c r="K71" t="str">
        <f>IF(ISBLANK(HLOOKUP(K$1,m_preprocess!$1:$1048576, $D71, FALSE)), "", HLOOKUP(K$1, m_preprocess!$1:$1048576, $D71, FALSE))</f>
        <v/>
      </c>
      <c r="L71" t="str">
        <f>IF(ISBLANK(HLOOKUP(L$1,m_preprocess!$1:$1048576, $D71, FALSE)), "", HLOOKUP(L$1, m_preprocess!$1:$1048576, $D71, FALSE))</f>
        <v/>
      </c>
      <c r="M71" t="str">
        <f>IF(ISBLANK(HLOOKUP(M$1,m_preprocess!$1:$1048576, $D71, FALSE)), "", HLOOKUP(M$1, m_preprocess!$1:$1048576, $D71, FALSE))</f>
        <v/>
      </c>
      <c r="N71" t="str">
        <f>IF(ISBLANK(HLOOKUP(N$1,m_preprocess!$1:$1048576, $D71, FALSE)), "", HLOOKUP(N$1, m_preprocess!$1:$1048576, $D71, FALSE))</f>
        <v/>
      </c>
      <c r="O71" t="str">
        <f>IF(ISBLANK(HLOOKUP(O$1,m_preprocess!$1:$1048576, $D71, FALSE)), "", HLOOKUP(O$1, m_preprocess!$1:$1048576, $D71, FALSE))</f>
        <v/>
      </c>
      <c r="P71" t="str">
        <f>IF(ISBLANK(HLOOKUP(P$1,m_preprocess!$1:$1048576, $D71, FALSE)), "", HLOOKUP(P$1, m_preprocess!$1:$1048576, $D71, FALSE))</f>
        <v/>
      </c>
      <c r="Q71" t="str">
        <f>IF(ISBLANK(HLOOKUP(Q$1,m_preprocess!$1:$1048576, $D71, FALSE)), "", HLOOKUP(Q$1, m_preprocess!$1:$1048576, $D71, FALSE))</f>
        <v/>
      </c>
      <c r="R71" t="str">
        <f>IF(ISBLANK(HLOOKUP(R$1,m_preprocess!$1:$1048576, $D71, FALSE)), "", HLOOKUP(R$1, m_preprocess!$1:$1048576, $D71, FALSE))</f>
        <v/>
      </c>
      <c r="S71">
        <f>IF(ISBLANK(HLOOKUP(S$1,m_preprocess!$1:$1048576, $D71, FALSE)), "", HLOOKUP(S$1, m_preprocess!$1:$1048576, $D71, FALSE))</f>
        <v>75211482.139473051</v>
      </c>
      <c r="T71" t="str">
        <f>IF(ISBLANK(HLOOKUP(T$1,m_preprocess!$1:$1048576, $D71, FALSE)), "", HLOOKUP(T$1, m_preprocess!$1:$1048576, $D71, FALSE))</f>
        <v/>
      </c>
      <c r="U71" t="str">
        <f>IF(ISBLANK(HLOOKUP(U$1,m_preprocess!$1:$1048576, $D71, FALSE)), "", HLOOKUP(U$1, m_preprocess!$1:$1048576, $D71, FALSE))</f>
        <v/>
      </c>
      <c r="V71" t="str">
        <f>IF(ISBLANK(HLOOKUP(V$1,m_preprocess!$1:$1048576, $D71, FALSE)), "", HLOOKUP(V$1, m_preprocess!$1:$1048576, $D71, FALSE))</f>
        <v/>
      </c>
      <c r="W71" t="str">
        <f>IF(ISBLANK(HLOOKUP(W$1,m_preprocess!$1:$1048576, $D71, FALSE)), "", HLOOKUP(W$1, m_preprocess!$1:$1048576, $D71, FALSE))</f>
        <v/>
      </c>
      <c r="X71" t="str">
        <f>IF(ISBLANK(HLOOKUP(X$1,m_preprocess!$1:$1048576, $D71, FALSE)), "", HLOOKUP(X$1, m_preprocess!$1:$1048576, $D71, FALSE))</f>
        <v/>
      </c>
      <c r="Y71" t="str">
        <f>IF(ISBLANK(HLOOKUP(Y$1,m_preprocess!$1:$1048576, $D71, FALSE)), "", HLOOKUP(Y$1, m_preprocess!$1:$1048576, $D71, FALSE))</f>
        <v/>
      </c>
    </row>
    <row r="72" spans="1:25" x14ac:dyDescent="0.25">
      <c r="A72" s="42">
        <v>36100</v>
      </c>
      <c r="B72">
        <v>1998</v>
      </c>
      <c r="C72">
        <v>11</v>
      </c>
      <c r="D72">
        <v>72</v>
      </c>
      <c r="E72" t="str">
        <f>IF(ISBLANK(HLOOKUP(E$1,m_preprocess!$1:$1048576, $D72, FALSE)), "", HLOOKUP(E$1, m_preprocess!$1:$1048576, $D72, FALSE))</f>
        <v/>
      </c>
      <c r="F72">
        <f>IF(ISBLANK(HLOOKUP(F$1,m_preprocess!$1:$1048576, $D72, FALSE)), "", HLOOKUP(F$1, m_preprocess!$1:$1048576, $D72, FALSE))</f>
        <v>41.39</v>
      </c>
      <c r="G72" t="str">
        <f>IF(ISBLANK(HLOOKUP(G$1,m_preprocess!$1:$1048576, $D72, FALSE)), "", HLOOKUP(G$1, m_preprocess!$1:$1048576, $D72, FALSE))</f>
        <v/>
      </c>
      <c r="H72" t="str">
        <f>IF(ISBLANK(HLOOKUP(H$1,m_preprocess!$1:$1048576, $D72, FALSE)), "", HLOOKUP(H$1, m_preprocess!$1:$1048576, $D72, FALSE))</f>
        <v/>
      </c>
      <c r="I72" t="str">
        <f>IF(ISBLANK(HLOOKUP(I$1,m_preprocess!$1:$1048576, $D72, FALSE)), "", HLOOKUP(I$1, m_preprocess!$1:$1048576, $D72, FALSE))</f>
        <v/>
      </c>
      <c r="J72" t="str">
        <f>IF(ISBLANK(HLOOKUP(J$1,m_preprocess!$1:$1048576, $D72, FALSE)), "", HLOOKUP(J$1, m_preprocess!$1:$1048576, $D72, FALSE))</f>
        <v/>
      </c>
      <c r="K72" t="str">
        <f>IF(ISBLANK(HLOOKUP(K$1,m_preprocess!$1:$1048576, $D72, FALSE)), "", HLOOKUP(K$1, m_preprocess!$1:$1048576, $D72, FALSE))</f>
        <v/>
      </c>
      <c r="L72" t="str">
        <f>IF(ISBLANK(HLOOKUP(L$1,m_preprocess!$1:$1048576, $D72, FALSE)), "", HLOOKUP(L$1, m_preprocess!$1:$1048576, $D72, FALSE))</f>
        <v/>
      </c>
      <c r="M72" t="str">
        <f>IF(ISBLANK(HLOOKUP(M$1,m_preprocess!$1:$1048576, $D72, FALSE)), "", HLOOKUP(M$1, m_preprocess!$1:$1048576, $D72, FALSE))</f>
        <v/>
      </c>
      <c r="N72" t="str">
        <f>IF(ISBLANK(HLOOKUP(N$1,m_preprocess!$1:$1048576, $D72, FALSE)), "", HLOOKUP(N$1, m_preprocess!$1:$1048576, $D72, FALSE))</f>
        <v/>
      </c>
      <c r="O72" t="str">
        <f>IF(ISBLANK(HLOOKUP(O$1,m_preprocess!$1:$1048576, $D72, FALSE)), "", HLOOKUP(O$1, m_preprocess!$1:$1048576, $D72, FALSE))</f>
        <v/>
      </c>
      <c r="P72" t="str">
        <f>IF(ISBLANK(HLOOKUP(P$1,m_preprocess!$1:$1048576, $D72, FALSE)), "", HLOOKUP(P$1, m_preprocess!$1:$1048576, $D72, FALSE))</f>
        <v/>
      </c>
      <c r="Q72" t="str">
        <f>IF(ISBLANK(HLOOKUP(Q$1,m_preprocess!$1:$1048576, $D72, FALSE)), "", HLOOKUP(Q$1, m_preprocess!$1:$1048576, $D72, FALSE))</f>
        <v/>
      </c>
      <c r="R72" t="str">
        <f>IF(ISBLANK(HLOOKUP(R$1,m_preprocess!$1:$1048576, $D72, FALSE)), "", HLOOKUP(R$1, m_preprocess!$1:$1048576, $D72, FALSE))</f>
        <v/>
      </c>
      <c r="S72">
        <f>IF(ISBLANK(HLOOKUP(S$1,m_preprocess!$1:$1048576, $D72, FALSE)), "", HLOOKUP(S$1, m_preprocess!$1:$1048576, $D72, FALSE))</f>
        <v>73385543.572843686</v>
      </c>
      <c r="T72" t="str">
        <f>IF(ISBLANK(HLOOKUP(T$1,m_preprocess!$1:$1048576, $D72, FALSE)), "", HLOOKUP(T$1, m_preprocess!$1:$1048576, $D72, FALSE))</f>
        <v/>
      </c>
      <c r="U72" t="str">
        <f>IF(ISBLANK(HLOOKUP(U$1,m_preprocess!$1:$1048576, $D72, FALSE)), "", HLOOKUP(U$1, m_preprocess!$1:$1048576, $D72, FALSE))</f>
        <v/>
      </c>
      <c r="V72" t="str">
        <f>IF(ISBLANK(HLOOKUP(V$1,m_preprocess!$1:$1048576, $D72, FALSE)), "", HLOOKUP(V$1, m_preprocess!$1:$1048576, $D72, FALSE))</f>
        <v/>
      </c>
      <c r="W72" t="str">
        <f>IF(ISBLANK(HLOOKUP(W$1,m_preprocess!$1:$1048576, $D72, FALSE)), "", HLOOKUP(W$1, m_preprocess!$1:$1048576, $D72, FALSE))</f>
        <v/>
      </c>
      <c r="X72" t="str">
        <f>IF(ISBLANK(HLOOKUP(X$1,m_preprocess!$1:$1048576, $D72, FALSE)), "", HLOOKUP(X$1, m_preprocess!$1:$1048576, $D72, FALSE))</f>
        <v/>
      </c>
      <c r="Y72" t="str">
        <f>IF(ISBLANK(HLOOKUP(Y$1,m_preprocess!$1:$1048576, $D72, FALSE)), "", HLOOKUP(Y$1, m_preprocess!$1:$1048576, $D72, FALSE))</f>
        <v/>
      </c>
    </row>
    <row r="73" spans="1:25" x14ac:dyDescent="0.25">
      <c r="A73" s="42">
        <v>36130</v>
      </c>
      <c r="B73">
        <v>1998</v>
      </c>
      <c r="C73">
        <v>12</v>
      </c>
      <c r="D73">
        <v>73</v>
      </c>
      <c r="E73" t="str">
        <f>IF(ISBLANK(HLOOKUP(E$1,m_preprocess!$1:$1048576, $D73, FALSE)), "", HLOOKUP(E$1, m_preprocess!$1:$1048576, $D73, FALSE))</f>
        <v/>
      </c>
      <c r="F73">
        <f>IF(ISBLANK(HLOOKUP(F$1,m_preprocess!$1:$1048576, $D73, FALSE)), "", HLOOKUP(F$1, m_preprocess!$1:$1048576, $D73, FALSE))</f>
        <v>41.32</v>
      </c>
      <c r="G73" t="str">
        <f>IF(ISBLANK(HLOOKUP(G$1,m_preprocess!$1:$1048576, $D73, FALSE)), "", HLOOKUP(G$1, m_preprocess!$1:$1048576, $D73, FALSE))</f>
        <v/>
      </c>
      <c r="H73" t="str">
        <f>IF(ISBLANK(HLOOKUP(H$1,m_preprocess!$1:$1048576, $D73, FALSE)), "", HLOOKUP(H$1, m_preprocess!$1:$1048576, $D73, FALSE))</f>
        <v/>
      </c>
      <c r="I73" t="str">
        <f>IF(ISBLANK(HLOOKUP(I$1,m_preprocess!$1:$1048576, $D73, FALSE)), "", HLOOKUP(I$1, m_preprocess!$1:$1048576, $D73, FALSE))</f>
        <v/>
      </c>
      <c r="J73" t="str">
        <f>IF(ISBLANK(HLOOKUP(J$1,m_preprocess!$1:$1048576, $D73, FALSE)), "", HLOOKUP(J$1, m_preprocess!$1:$1048576, $D73, FALSE))</f>
        <v/>
      </c>
      <c r="K73" t="str">
        <f>IF(ISBLANK(HLOOKUP(K$1,m_preprocess!$1:$1048576, $D73, FALSE)), "", HLOOKUP(K$1, m_preprocess!$1:$1048576, $D73, FALSE))</f>
        <v/>
      </c>
      <c r="L73" t="str">
        <f>IF(ISBLANK(HLOOKUP(L$1,m_preprocess!$1:$1048576, $D73, FALSE)), "", HLOOKUP(L$1, m_preprocess!$1:$1048576, $D73, FALSE))</f>
        <v/>
      </c>
      <c r="M73" t="str">
        <f>IF(ISBLANK(HLOOKUP(M$1,m_preprocess!$1:$1048576, $D73, FALSE)), "", HLOOKUP(M$1, m_preprocess!$1:$1048576, $D73, FALSE))</f>
        <v/>
      </c>
      <c r="N73" t="str">
        <f>IF(ISBLANK(HLOOKUP(N$1,m_preprocess!$1:$1048576, $D73, FALSE)), "", HLOOKUP(N$1, m_preprocess!$1:$1048576, $D73, FALSE))</f>
        <v/>
      </c>
      <c r="O73" t="str">
        <f>IF(ISBLANK(HLOOKUP(O$1,m_preprocess!$1:$1048576, $D73, FALSE)), "", HLOOKUP(O$1, m_preprocess!$1:$1048576, $D73, FALSE))</f>
        <v/>
      </c>
      <c r="P73" t="str">
        <f>IF(ISBLANK(HLOOKUP(P$1,m_preprocess!$1:$1048576, $D73, FALSE)), "", HLOOKUP(P$1, m_preprocess!$1:$1048576, $D73, FALSE))</f>
        <v/>
      </c>
      <c r="Q73" t="str">
        <f>IF(ISBLANK(HLOOKUP(Q$1,m_preprocess!$1:$1048576, $D73, FALSE)), "", HLOOKUP(Q$1, m_preprocess!$1:$1048576, $D73, FALSE))</f>
        <v/>
      </c>
      <c r="R73" t="str">
        <f>IF(ISBLANK(HLOOKUP(R$1,m_preprocess!$1:$1048576, $D73, FALSE)), "", HLOOKUP(R$1, m_preprocess!$1:$1048576, $D73, FALSE))</f>
        <v/>
      </c>
      <c r="S73">
        <f>IF(ISBLANK(HLOOKUP(S$1,m_preprocess!$1:$1048576, $D73, FALSE)), "", HLOOKUP(S$1, m_preprocess!$1:$1048576, $D73, FALSE))</f>
        <v>79274927.395934165</v>
      </c>
      <c r="T73" t="str">
        <f>IF(ISBLANK(HLOOKUP(T$1,m_preprocess!$1:$1048576, $D73, FALSE)), "", HLOOKUP(T$1, m_preprocess!$1:$1048576, $D73, FALSE))</f>
        <v/>
      </c>
      <c r="U73" t="str">
        <f>IF(ISBLANK(HLOOKUP(U$1,m_preprocess!$1:$1048576, $D73, FALSE)), "", HLOOKUP(U$1, m_preprocess!$1:$1048576, $D73, FALSE))</f>
        <v/>
      </c>
      <c r="V73" t="str">
        <f>IF(ISBLANK(HLOOKUP(V$1,m_preprocess!$1:$1048576, $D73, FALSE)), "", HLOOKUP(V$1, m_preprocess!$1:$1048576, $D73, FALSE))</f>
        <v/>
      </c>
      <c r="W73" t="str">
        <f>IF(ISBLANK(HLOOKUP(W$1,m_preprocess!$1:$1048576, $D73, FALSE)), "", HLOOKUP(W$1, m_preprocess!$1:$1048576, $D73, FALSE))</f>
        <v/>
      </c>
      <c r="X73" t="str">
        <f>IF(ISBLANK(HLOOKUP(X$1,m_preprocess!$1:$1048576, $D73, FALSE)), "", HLOOKUP(X$1, m_preprocess!$1:$1048576, $D73, FALSE))</f>
        <v/>
      </c>
      <c r="Y73" t="str">
        <f>IF(ISBLANK(HLOOKUP(Y$1,m_preprocess!$1:$1048576, $D73, FALSE)), "", HLOOKUP(Y$1, m_preprocess!$1:$1048576, $D73, FALSE))</f>
        <v/>
      </c>
    </row>
    <row r="74" spans="1:25" x14ac:dyDescent="0.25">
      <c r="A74" s="42">
        <v>36161</v>
      </c>
      <c r="B74">
        <v>1999</v>
      </c>
      <c r="C74">
        <v>1</v>
      </c>
      <c r="D74">
        <v>74</v>
      </c>
      <c r="E74" t="str">
        <f>IF(ISBLANK(HLOOKUP(E$1,m_preprocess!$1:$1048576, $D74, FALSE)), "", HLOOKUP(E$1, m_preprocess!$1:$1048576, $D74, FALSE))</f>
        <v/>
      </c>
      <c r="F74">
        <f>IF(ISBLANK(HLOOKUP(F$1,m_preprocess!$1:$1048576, $D74, FALSE)), "", HLOOKUP(F$1, m_preprocess!$1:$1048576, $D74, FALSE))</f>
        <v>41.38</v>
      </c>
      <c r="G74" t="str">
        <f>IF(ISBLANK(HLOOKUP(G$1,m_preprocess!$1:$1048576, $D74, FALSE)), "", HLOOKUP(G$1, m_preprocess!$1:$1048576, $D74, FALSE))</f>
        <v/>
      </c>
      <c r="H74" t="str">
        <f>IF(ISBLANK(HLOOKUP(H$1,m_preprocess!$1:$1048576, $D74, FALSE)), "", HLOOKUP(H$1, m_preprocess!$1:$1048576, $D74, FALSE))</f>
        <v/>
      </c>
      <c r="I74" t="str">
        <f>IF(ISBLANK(HLOOKUP(I$1,m_preprocess!$1:$1048576, $D74, FALSE)), "", HLOOKUP(I$1, m_preprocess!$1:$1048576, $D74, FALSE))</f>
        <v/>
      </c>
      <c r="J74" t="str">
        <f>IF(ISBLANK(HLOOKUP(J$1,m_preprocess!$1:$1048576, $D74, FALSE)), "", HLOOKUP(J$1, m_preprocess!$1:$1048576, $D74, FALSE))</f>
        <v/>
      </c>
      <c r="K74" t="str">
        <f>IF(ISBLANK(HLOOKUP(K$1,m_preprocess!$1:$1048576, $D74, FALSE)), "", HLOOKUP(K$1, m_preprocess!$1:$1048576, $D74, FALSE))</f>
        <v/>
      </c>
      <c r="L74" t="str">
        <f>IF(ISBLANK(HLOOKUP(L$1,m_preprocess!$1:$1048576, $D74, FALSE)), "", HLOOKUP(L$1, m_preprocess!$1:$1048576, $D74, FALSE))</f>
        <v/>
      </c>
      <c r="M74" t="str">
        <f>IF(ISBLANK(HLOOKUP(M$1,m_preprocess!$1:$1048576, $D74, FALSE)), "", HLOOKUP(M$1, m_preprocess!$1:$1048576, $D74, FALSE))</f>
        <v/>
      </c>
      <c r="N74" t="str">
        <f>IF(ISBLANK(HLOOKUP(N$1,m_preprocess!$1:$1048576, $D74, FALSE)), "", HLOOKUP(N$1, m_preprocess!$1:$1048576, $D74, FALSE))</f>
        <v/>
      </c>
      <c r="O74" t="str">
        <f>IF(ISBLANK(HLOOKUP(O$1,m_preprocess!$1:$1048576, $D74, FALSE)), "", HLOOKUP(O$1, m_preprocess!$1:$1048576, $D74, FALSE))</f>
        <v/>
      </c>
      <c r="P74" t="str">
        <f>IF(ISBLANK(HLOOKUP(P$1,m_preprocess!$1:$1048576, $D74, FALSE)), "", HLOOKUP(P$1, m_preprocess!$1:$1048576, $D74, FALSE))</f>
        <v/>
      </c>
      <c r="Q74" t="str">
        <f>IF(ISBLANK(HLOOKUP(Q$1,m_preprocess!$1:$1048576, $D74, FALSE)), "", HLOOKUP(Q$1, m_preprocess!$1:$1048576, $D74, FALSE))</f>
        <v/>
      </c>
      <c r="R74" t="str">
        <f>IF(ISBLANK(HLOOKUP(R$1,m_preprocess!$1:$1048576, $D74, FALSE)), "", HLOOKUP(R$1, m_preprocess!$1:$1048576, $D74, FALSE))</f>
        <v/>
      </c>
      <c r="S74">
        <f>IF(ISBLANK(HLOOKUP(S$1,m_preprocess!$1:$1048576, $D74, FALSE)), "", HLOOKUP(S$1, m_preprocess!$1:$1048576, $D74, FALSE))</f>
        <v>70411043.982600287</v>
      </c>
      <c r="T74" t="str">
        <f>IF(ISBLANK(HLOOKUP(T$1,m_preprocess!$1:$1048576, $D74, FALSE)), "", HLOOKUP(T$1, m_preprocess!$1:$1048576, $D74, FALSE))</f>
        <v/>
      </c>
      <c r="U74" t="str">
        <f>IF(ISBLANK(HLOOKUP(U$1,m_preprocess!$1:$1048576, $D74, FALSE)), "", HLOOKUP(U$1, m_preprocess!$1:$1048576, $D74, FALSE))</f>
        <v/>
      </c>
      <c r="V74" t="str">
        <f>IF(ISBLANK(HLOOKUP(V$1,m_preprocess!$1:$1048576, $D74, FALSE)), "", HLOOKUP(V$1, m_preprocess!$1:$1048576, $D74, FALSE))</f>
        <v/>
      </c>
      <c r="W74" t="str">
        <f>IF(ISBLANK(HLOOKUP(W$1,m_preprocess!$1:$1048576, $D74, FALSE)), "", HLOOKUP(W$1, m_preprocess!$1:$1048576, $D74, FALSE))</f>
        <v/>
      </c>
      <c r="X74" t="str">
        <f>IF(ISBLANK(HLOOKUP(X$1,m_preprocess!$1:$1048576, $D74, FALSE)), "", HLOOKUP(X$1, m_preprocess!$1:$1048576, $D74, FALSE))</f>
        <v/>
      </c>
      <c r="Y74" t="str">
        <f>IF(ISBLANK(HLOOKUP(Y$1,m_preprocess!$1:$1048576, $D74, FALSE)), "", HLOOKUP(Y$1, m_preprocess!$1:$1048576, $D74, FALSE))</f>
        <v/>
      </c>
    </row>
    <row r="75" spans="1:25" x14ac:dyDescent="0.25">
      <c r="A75" s="42">
        <v>36192</v>
      </c>
      <c r="B75">
        <v>1999</v>
      </c>
      <c r="C75">
        <v>2</v>
      </c>
      <c r="D75">
        <v>75</v>
      </c>
      <c r="E75" t="str">
        <f>IF(ISBLANK(HLOOKUP(E$1,m_preprocess!$1:$1048576, $D75, FALSE)), "", HLOOKUP(E$1, m_preprocess!$1:$1048576, $D75, FALSE))</f>
        <v/>
      </c>
      <c r="F75">
        <f>IF(ISBLANK(HLOOKUP(F$1,m_preprocess!$1:$1048576, $D75, FALSE)), "", HLOOKUP(F$1, m_preprocess!$1:$1048576, $D75, FALSE))</f>
        <v>41.54</v>
      </c>
      <c r="G75" t="str">
        <f>IF(ISBLANK(HLOOKUP(G$1,m_preprocess!$1:$1048576, $D75, FALSE)), "", HLOOKUP(G$1, m_preprocess!$1:$1048576, $D75, FALSE))</f>
        <v/>
      </c>
      <c r="H75" t="str">
        <f>IF(ISBLANK(HLOOKUP(H$1,m_preprocess!$1:$1048576, $D75, FALSE)), "", HLOOKUP(H$1, m_preprocess!$1:$1048576, $D75, FALSE))</f>
        <v/>
      </c>
      <c r="I75" t="str">
        <f>IF(ISBLANK(HLOOKUP(I$1,m_preprocess!$1:$1048576, $D75, FALSE)), "", HLOOKUP(I$1, m_preprocess!$1:$1048576, $D75, FALSE))</f>
        <v/>
      </c>
      <c r="J75" t="str">
        <f>IF(ISBLANK(HLOOKUP(J$1,m_preprocess!$1:$1048576, $D75, FALSE)), "", HLOOKUP(J$1, m_preprocess!$1:$1048576, $D75, FALSE))</f>
        <v/>
      </c>
      <c r="K75" t="str">
        <f>IF(ISBLANK(HLOOKUP(K$1,m_preprocess!$1:$1048576, $D75, FALSE)), "", HLOOKUP(K$1, m_preprocess!$1:$1048576, $D75, FALSE))</f>
        <v/>
      </c>
      <c r="L75" t="str">
        <f>IF(ISBLANK(HLOOKUP(L$1,m_preprocess!$1:$1048576, $D75, FALSE)), "", HLOOKUP(L$1, m_preprocess!$1:$1048576, $D75, FALSE))</f>
        <v/>
      </c>
      <c r="M75" t="str">
        <f>IF(ISBLANK(HLOOKUP(M$1,m_preprocess!$1:$1048576, $D75, FALSE)), "", HLOOKUP(M$1, m_preprocess!$1:$1048576, $D75, FALSE))</f>
        <v/>
      </c>
      <c r="N75" t="str">
        <f>IF(ISBLANK(HLOOKUP(N$1,m_preprocess!$1:$1048576, $D75, FALSE)), "", HLOOKUP(N$1, m_preprocess!$1:$1048576, $D75, FALSE))</f>
        <v/>
      </c>
      <c r="O75" t="str">
        <f>IF(ISBLANK(HLOOKUP(O$1,m_preprocess!$1:$1048576, $D75, FALSE)), "", HLOOKUP(O$1, m_preprocess!$1:$1048576, $D75, FALSE))</f>
        <v/>
      </c>
      <c r="P75" t="str">
        <f>IF(ISBLANK(HLOOKUP(P$1,m_preprocess!$1:$1048576, $D75, FALSE)), "", HLOOKUP(P$1, m_preprocess!$1:$1048576, $D75, FALSE))</f>
        <v/>
      </c>
      <c r="Q75" t="str">
        <f>IF(ISBLANK(HLOOKUP(Q$1,m_preprocess!$1:$1048576, $D75, FALSE)), "", HLOOKUP(Q$1, m_preprocess!$1:$1048576, $D75, FALSE))</f>
        <v/>
      </c>
      <c r="R75" t="str">
        <f>IF(ISBLANK(HLOOKUP(R$1,m_preprocess!$1:$1048576, $D75, FALSE)), "", HLOOKUP(R$1, m_preprocess!$1:$1048576, $D75, FALSE))</f>
        <v/>
      </c>
      <c r="S75">
        <f>IF(ISBLANK(HLOOKUP(S$1,m_preprocess!$1:$1048576, $D75, FALSE)), "", HLOOKUP(S$1, m_preprocess!$1:$1048576, $D75, FALSE))</f>
        <v>69211819.932595089</v>
      </c>
      <c r="T75" t="str">
        <f>IF(ISBLANK(HLOOKUP(T$1,m_preprocess!$1:$1048576, $D75, FALSE)), "", HLOOKUP(T$1, m_preprocess!$1:$1048576, $D75, FALSE))</f>
        <v/>
      </c>
      <c r="U75" t="str">
        <f>IF(ISBLANK(HLOOKUP(U$1,m_preprocess!$1:$1048576, $D75, FALSE)), "", HLOOKUP(U$1, m_preprocess!$1:$1048576, $D75, FALSE))</f>
        <v/>
      </c>
      <c r="V75" t="str">
        <f>IF(ISBLANK(HLOOKUP(V$1,m_preprocess!$1:$1048576, $D75, FALSE)), "", HLOOKUP(V$1, m_preprocess!$1:$1048576, $D75, FALSE))</f>
        <v/>
      </c>
      <c r="W75" t="str">
        <f>IF(ISBLANK(HLOOKUP(W$1,m_preprocess!$1:$1048576, $D75, FALSE)), "", HLOOKUP(W$1, m_preprocess!$1:$1048576, $D75, FALSE))</f>
        <v/>
      </c>
      <c r="X75" t="str">
        <f>IF(ISBLANK(HLOOKUP(X$1,m_preprocess!$1:$1048576, $D75, FALSE)), "", HLOOKUP(X$1, m_preprocess!$1:$1048576, $D75, FALSE))</f>
        <v/>
      </c>
      <c r="Y75" t="str">
        <f>IF(ISBLANK(HLOOKUP(Y$1,m_preprocess!$1:$1048576, $D75, FALSE)), "", HLOOKUP(Y$1, m_preprocess!$1:$1048576, $D75, FALSE))</f>
        <v/>
      </c>
    </row>
    <row r="76" spans="1:25" x14ac:dyDescent="0.25">
      <c r="A76" s="42">
        <v>36220</v>
      </c>
      <c r="B76">
        <v>1999</v>
      </c>
      <c r="C76">
        <v>3</v>
      </c>
      <c r="D76">
        <v>76</v>
      </c>
      <c r="E76" t="str">
        <f>IF(ISBLANK(HLOOKUP(E$1,m_preprocess!$1:$1048576, $D76, FALSE)), "", HLOOKUP(E$1, m_preprocess!$1:$1048576, $D76, FALSE))</f>
        <v/>
      </c>
      <c r="F76">
        <f>IF(ISBLANK(HLOOKUP(F$1,m_preprocess!$1:$1048576, $D76, FALSE)), "", HLOOKUP(F$1, m_preprocess!$1:$1048576, $D76, FALSE))</f>
        <v>41.36</v>
      </c>
      <c r="G76" t="str">
        <f>IF(ISBLANK(HLOOKUP(G$1,m_preprocess!$1:$1048576, $D76, FALSE)), "", HLOOKUP(G$1, m_preprocess!$1:$1048576, $D76, FALSE))</f>
        <v/>
      </c>
      <c r="H76" t="str">
        <f>IF(ISBLANK(HLOOKUP(H$1,m_preprocess!$1:$1048576, $D76, FALSE)), "", HLOOKUP(H$1, m_preprocess!$1:$1048576, $D76, FALSE))</f>
        <v/>
      </c>
      <c r="I76" t="str">
        <f>IF(ISBLANK(HLOOKUP(I$1,m_preprocess!$1:$1048576, $D76, FALSE)), "", HLOOKUP(I$1, m_preprocess!$1:$1048576, $D76, FALSE))</f>
        <v/>
      </c>
      <c r="J76" t="str">
        <f>IF(ISBLANK(HLOOKUP(J$1,m_preprocess!$1:$1048576, $D76, FALSE)), "", HLOOKUP(J$1, m_preprocess!$1:$1048576, $D76, FALSE))</f>
        <v/>
      </c>
      <c r="K76" t="str">
        <f>IF(ISBLANK(HLOOKUP(K$1,m_preprocess!$1:$1048576, $D76, FALSE)), "", HLOOKUP(K$1, m_preprocess!$1:$1048576, $D76, FALSE))</f>
        <v/>
      </c>
      <c r="L76" t="str">
        <f>IF(ISBLANK(HLOOKUP(L$1,m_preprocess!$1:$1048576, $D76, FALSE)), "", HLOOKUP(L$1, m_preprocess!$1:$1048576, $D76, FALSE))</f>
        <v/>
      </c>
      <c r="M76" t="str">
        <f>IF(ISBLANK(HLOOKUP(M$1,m_preprocess!$1:$1048576, $D76, FALSE)), "", HLOOKUP(M$1, m_preprocess!$1:$1048576, $D76, FALSE))</f>
        <v/>
      </c>
      <c r="N76" t="str">
        <f>IF(ISBLANK(HLOOKUP(N$1,m_preprocess!$1:$1048576, $D76, FALSE)), "", HLOOKUP(N$1, m_preprocess!$1:$1048576, $D76, FALSE))</f>
        <v/>
      </c>
      <c r="O76" t="str">
        <f>IF(ISBLANK(HLOOKUP(O$1,m_preprocess!$1:$1048576, $D76, FALSE)), "", HLOOKUP(O$1, m_preprocess!$1:$1048576, $D76, FALSE))</f>
        <v/>
      </c>
      <c r="P76" t="str">
        <f>IF(ISBLANK(HLOOKUP(P$1,m_preprocess!$1:$1048576, $D76, FALSE)), "", HLOOKUP(P$1, m_preprocess!$1:$1048576, $D76, FALSE))</f>
        <v/>
      </c>
      <c r="Q76" t="str">
        <f>IF(ISBLANK(HLOOKUP(Q$1,m_preprocess!$1:$1048576, $D76, FALSE)), "", HLOOKUP(Q$1, m_preprocess!$1:$1048576, $D76, FALSE))</f>
        <v/>
      </c>
      <c r="R76" t="str">
        <f>IF(ISBLANK(HLOOKUP(R$1,m_preprocess!$1:$1048576, $D76, FALSE)), "", HLOOKUP(R$1, m_preprocess!$1:$1048576, $D76, FALSE))</f>
        <v/>
      </c>
      <c r="S76">
        <f>IF(ISBLANK(HLOOKUP(S$1,m_preprocess!$1:$1048576, $D76, FALSE)), "", HLOOKUP(S$1, m_preprocess!$1:$1048576, $D76, FALSE))</f>
        <v>68616496.445841387</v>
      </c>
      <c r="T76" t="str">
        <f>IF(ISBLANK(HLOOKUP(T$1,m_preprocess!$1:$1048576, $D76, FALSE)), "", HLOOKUP(T$1, m_preprocess!$1:$1048576, $D76, FALSE))</f>
        <v/>
      </c>
      <c r="U76" t="str">
        <f>IF(ISBLANK(HLOOKUP(U$1,m_preprocess!$1:$1048576, $D76, FALSE)), "", HLOOKUP(U$1, m_preprocess!$1:$1048576, $D76, FALSE))</f>
        <v/>
      </c>
      <c r="V76" t="str">
        <f>IF(ISBLANK(HLOOKUP(V$1,m_preprocess!$1:$1048576, $D76, FALSE)), "", HLOOKUP(V$1, m_preprocess!$1:$1048576, $D76, FALSE))</f>
        <v/>
      </c>
      <c r="W76" t="str">
        <f>IF(ISBLANK(HLOOKUP(W$1,m_preprocess!$1:$1048576, $D76, FALSE)), "", HLOOKUP(W$1, m_preprocess!$1:$1048576, $D76, FALSE))</f>
        <v/>
      </c>
      <c r="X76" t="str">
        <f>IF(ISBLANK(HLOOKUP(X$1,m_preprocess!$1:$1048576, $D76, FALSE)), "", HLOOKUP(X$1, m_preprocess!$1:$1048576, $D76, FALSE))</f>
        <v/>
      </c>
      <c r="Y76" t="str">
        <f>IF(ISBLANK(HLOOKUP(Y$1,m_preprocess!$1:$1048576, $D76, FALSE)), "", HLOOKUP(Y$1, m_preprocess!$1:$1048576, $D76, FALSE))</f>
        <v/>
      </c>
    </row>
    <row r="77" spans="1:25" x14ac:dyDescent="0.25">
      <c r="A77" s="42">
        <v>36251</v>
      </c>
      <c r="B77">
        <v>1999</v>
      </c>
      <c r="C77">
        <v>4</v>
      </c>
      <c r="D77">
        <v>77</v>
      </c>
      <c r="E77" t="str">
        <f>IF(ISBLANK(HLOOKUP(E$1,m_preprocess!$1:$1048576, $D77, FALSE)), "", HLOOKUP(E$1, m_preprocess!$1:$1048576, $D77, FALSE))</f>
        <v/>
      </c>
      <c r="F77">
        <f>IF(ISBLANK(HLOOKUP(F$1,m_preprocess!$1:$1048576, $D77, FALSE)), "", HLOOKUP(F$1, m_preprocess!$1:$1048576, $D77, FALSE))</f>
        <v>41.3</v>
      </c>
      <c r="G77" t="str">
        <f>IF(ISBLANK(HLOOKUP(G$1,m_preprocess!$1:$1048576, $D77, FALSE)), "", HLOOKUP(G$1, m_preprocess!$1:$1048576, $D77, FALSE))</f>
        <v/>
      </c>
      <c r="H77" t="str">
        <f>IF(ISBLANK(HLOOKUP(H$1,m_preprocess!$1:$1048576, $D77, FALSE)), "", HLOOKUP(H$1, m_preprocess!$1:$1048576, $D77, FALSE))</f>
        <v/>
      </c>
      <c r="I77" t="str">
        <f>IF(ISBLANK(HLOOKUP(I$1,m_preprocess!$1:$1048576, $D77, FALSE)), "", HLOOKUP(I$1, m_preprocess!$1:$1048576, $D77, FALSE))</f>
        <v/>
      </c>
      <c r="J77" t="str">
        <f>IF(ISBLANK(HLOOKUP(J$1,m_preprocess!$1:$1048576, $D77, FALSE)), "", HLOOKUP(J$1, m_preprocess!$1:$1048576, $D77, FALSE))</f>
        <v/>
      </c>
      <c r="K77" t="str">
        <f>IF(ISBLANK(HLOOKUP(K$1,m_preprocess!$1:$1048576, $D77, FALSE)), "", HLOOKUP(K$1, m_preprocess!$1:$1048576, $D77, FALSE))</f>
        <v/>
      </c>
      <c r="L77" t="str">
        <f>IF(ISBLANK(HLOOKUP(L$1,m_preprocess!$1:$1048576, $D77, FALSE)), "", HLOOKUP(L$1, m_preprocess!$1:$1048576, $D77, FALSE))</f>
        <v/>
      </c>
      <c r="M77" t="str">
        <f>IF(ISBLANK(HLOOKUP(M$1,m_preprocess!$1:$1048576, $D77, FALSE)), "", HLOOKUP(M$1, m_preprocess!$1:$1048576, $D77, FALSE))</f>
        <v/>
      </c>
      <c r="N77" t="str">
        <f>IF(ISBLANK(HLOOKUP(N$1,m_preprocess!$1:$1048576, $D77, FALSE)), "", HLOOKUP(N$1, m_preprocess!$1:$1048576, $D77, FALSE))</f>
        <v/>
      </c>
      <c r="O77" t="str">
        <f>IF(ISBLANK(HLOOKUP(O$1,m_preprocess!$1:$1048576, $D77, FALSE)), "", HLOOKUP(O$1, m_preprocess!$1:$1048576, $D77, FALSE))</f>
        <v/>
      </c>
      <c r="P77" t="str">
        <f>IF(ISBLANK(HLOOKUP(P$1,m_preprocess!$1:$1048576, $D77, FALSE)), "", HLOOKUP(P$1, m_preprocess!$1:$1048576, $D77, FALSE))</f>
        <v/>
      </c>
      <c r="Q77" t="str">
        <f>IF(ISBLANK(HLOOKUP(Q$1,m_preprocess!$1:$1048576, $D77, FALSE)), "", HLOOKUP(Q$1, m_preprocess!$1:$1048576, $D77, FALSE))</f>
        <v/>
      </c>
      <c r="R77" t="str">
        <f>IF(ISBLANK(HLOOKUP(R$1,m_preprocess!$1:$1048576, $D77, FALSE)), "", HLOOKUP(R$1, m_preprocess!$1:$1048576, $D77, FALSE))</f>
        <v/>
      </c>
      <c r="S77">
        <f>IF(ISBLANK(HLOOKUP(S$1,m_preprocess!$1:$1048576, $D77, FALSE)), "", HLOOKUP(S$1, m_preprocess!$1:$1048576, $D77, FALSE))</f>
        <v>68109601.283292979</v>
      </c>
      <c r="T77" t="str">
        <f>IF(ISBLANK(HLOOKUP(T$1,m_preprocess!$1:$1048576, $D77, FALSE)), "", HLOOKUP(T$1, m_preprocess!$1:$1048576, $D77, FALSE))</f>
        <v/>
      </c>
      <c r="U77" t="str">
        <f>IF(ISBLANK(HLOOKUP(U$1,m_preprocess!$1:$1048576, $D77, FALSE)), "", HLOOKUP(U$1, m_preprocess!$1:$1048576, $D77, FALSE))</f>
        <v/>
      </c>
      <c r="V77" t="str">
        <f>IF(ISBLANK(HLOOKUP(V$1,m_preprocess!$1:$1048576, $D77, FALSE)), "", HLOOKUP(V$1, m_preprocess!$1:$1048576, $D77, FALSE))</f>
        <v/>
      </c>
      <c r="W77" t="str">
        <f>IF(ISBLANK(HLOOKUP(W$1,m_preprocess!$1:$1048576, $D77, FALSE)), "", HLOOKUP(W$1, m_preprocess!$1:$1048576, $D77, FALSE))</f>
        <v/>
      </c>
      <c r="X77" t="str">
        <f>IF(ISBLANK(HLOOKUP(X$1,m_preprocess!$1:$1048576, $D77, FALSE)), "", HLOOKUP(X$1, m_preprocess!$1:$1048576, $D77, FALSE))</f>
        <v/>
      </c>
      <c r="Y77" t="str">
        <f>IF(ISBLANK(HLOOKUP(Y$1,m_preprocess!$1:$1048576, $D77, FALSE)), "", HLOOKUP(Y$1, m_preprocess!$1:$1048576, $D77, FALSE))</f>
        <v/>
      </c>
    </row>
    <row r="78" spans="1:25" x14ac:dyDescent="0.25">
      <c r="A78" s="42">
        <v>36281</v>
      </c>
      <c r="B78">
        <v>1999</v>
      </c>
      <c r="C78">
        <v>5</v>
      </c>
      <c r="D78">
        <v>78</v>
      </c>
      <c r="E78" t="str">
        <f>IF(ISBLANK(HLOOKUP(E$1,m_preprocess!$1:$1048576, $D78, FALSE)), "", HLOOKUP(E$1, m_preprocess!$1:$1048576, $D78, FALSE))</f>
        <v/>
      </c>
      <c r="F78">
        <f>IF(ISBLANK(HLOOKUP(F$1,m_preprocess!$1:$1048576, $D78, FALSE)), "", HLOOKUP(F$1, m_preprocess!$1:$1048576, $D78, FALSE))</f>
        <v>41.34</v>
      </c>
      <c r="G78" t="str">
        <f>IF(ISBLANK(HLOOKUP(G$1,m_preprocess!$1:$1048576, $D78, FALSE)), "", HLOOKUP(G$1, m_preprocess!$1:$1048576, $D78, FALSE))</f>
        <v/>
      </c>
      <c r="H78" t="str">
        <f>IF(ISBLANK(HLOOKUP(H$1,m_preprocess!$1:$1048576, $D78, FALSE)), "", HLOOKUP(H$1, m_preprocess!$1:$1048576, $D78, FALSE))</f>
        <v/>
      </c>
      <c r="I78" t="str">
        <f>IF(ISBLANK(HLOOKUP(I$1,m_preprocess!$1:$1048576, $D78, FALSE)), "", HLOOKUP(I$1, m_preprocess!$1:$1048576, $D78, FALSE))</f>
        <v/>
      </c>
      <c r="J78" t="str">
        <f>IF(ISBLANK(HLOOKUP(J$1,m_preprocess!$1:$1048576, $D78, FALSE)), "", HLOOKUP(J$1, m_preprocess!$1:$1048576, $D78, FALSE))</f>
        <v/>
      </c>
      <c r="K78" t="str">
        <f>IF(ISBLANK(HLOOKUP(K$1,m_preprocess!$1:$1048576, $D78, FALSE)), "", HLOOKUP(K$1, m_preprocess!$1:$1048576, $D78, FALSE))</f>
        <v/>
      </c>
      <c r="L78" t="str">
        <f>IF(ISBLANK(HLOOKUP(L$1,m_preprocess!$1:$1048576, $D78, FALSE)), "", HLOOKUP(L$1, m_preprocess!$1:$1048576, $D78, FALSE))</f>
        <v/>
      </c>
      <c r="M78" t="str">
        <f>IF(ISBLANK(HLOOKUP(M$1,m_preprocess!$1:$1048576, $D78, FALSE)), "", HLOOKUP(M$1, m_preprocess!$1:$1048576, $D78, FALSE))</f>
        <v/>
      </c>
      <c r="N78" t="str">
        <f>IF(ISBLANK(HLOOKUP(N$1,m_preprocess!$1:$1048576, $D78, FALSE)), "", HLOOKUP(N$1, m_preprocess!$1:$1048576, $D78, FALSE))</f>
        <v/>
      </c>
      <c r="O78" t="str">
        <f>IF(ISBLANK(HLOOKUP(O$1,m_preprocess!$1:$1048576, $D78, FALSE)), "", HLOOKUP(O$1, m_preprocess!$1:$1048576, $D78, FALSE))</f>
        <v/>
      </c>
      <c r="P78" t="str">
        <f>IF(ISBLANK(HLOOKUP(P$1,m_preprocess!$1:$1048576, $D78, FALSE)), "", HLOOKUP(P$1, m_preprocess!$1:$1048576, $D78, FALSE))</f>
        <v/>
      </c>
      <c r="Q78" t="str">
        <f>IF(ISBLANK(HLOOKUP(Q$1,m_preprocess!$1:$1048576, $D78, FALSE)), "", HLOOKUP(Q$1, m_preprocess!$1:$1048576, $D78, FALSE))</f>
        <v/>
      </c>
      <c r="R78" t="str">
        <f>IF(ISBLANK(HLOOKUP(R$1,m_preprocess!$1:$1048576, $D78, FALSE)), "", HLOOKUP(R$1, m_preprocess!$1:$1048576, $D78, FALSE))</f>
        <v/>
      </c>
      <c r="S78">
        <f>IF(ISBLANK(HLOOKUP(S$1,m_preprocess!$1:$1048576, $D78, FALSE)), "", HLOOKUP(S$1, m_preprocess!$1:$1048576, $D78, FALSE))</f>
        <v>67761678.350266084</v>
      </c>
      <c r="T78" t="str">
        <f>IF(ISBLANK(HLOOKUP(T$1,m_preprocess!$1:$1048576, $D78, FALSE)), "", HLOOKUP(T$1, m_preprocess!$1:$1048576, $D78, FALSE))</f>
        <v/>
      </c>
      <c r="U78" t="str">
        <f>IF(ISBLANK(HLOOKUP(U$1,m_preprocess!$1:$1048576, $D78, FALSE)), "", HLOOKUP(U$1, m_preprocess!$1:$1048576, $D78, FALSE))</f>
        <v/>
      </c>
      <c r="V78" t="str">
        <f>IF(ISBLANK(HLOOKUP(V$1,m_preprocess!$1:$1048576, $D78, FALSE)), "", HLOOKUP(V$1, m_preprocess!$1:$1048576, $D78, FALSE))</f>
        <v/>
      </c>
      <c r="W78" t="str">
        <f>IF(ISBLANK(HLOOKUP(W$1,m_preprocess!$1:$1048576, $D78, FALSE)), "", HLOOKUP(W$1, m_preprocess!$1:$1048576, $D78, FALSE))</f>
        <v/>
      </c>
      <c r="X78" t="str">
        <f>IF(ISBLANK(HLOOKUP(X$1,m_preprocess!$1:$1048576, $D78, FALSE)), "", HLOOKUP(X$1, m_preprocess!$1:$1048576, $D78, FALSE))</f>
        <v/>
      </c>
      <c r="Y78" t="str">
        <f>IF(ISBLANK(HLOOKUP(Y$1,m_preprocess!$1:$1048576, $D78, FALSE)), "", HLOOKUP(Y$1, m_preprocess!$1:$1048576, $D78, FALSE))</f>
        <v/>
      </c>
    </row>
    <row r="79" spans="1:25" x14ac:dyDescent="0.25">
      <c r="A79" s="42">
        <v>36312</v>
      </c>
      <c r="B79">
        <v>1999</v>
      </c>
      <c r="C79">
        <v>6</v>
      </c>
      <c r="D79">
        <v>79</v>
      </c>
      <c r="E79" t="str">
        <f>IF(ISBLANK(HLOOKUP(E$1,m_preprocess!$1:$1048576, $D79, FALSE)), "", HLOOKUP(E$1, m_preprocess!$1:$1048576, $D79, FALSE))</f>
        <v/>
      </c>
      <c r="F79">
        <f>IF(ISBLANK(HLOOKUP(F$1,m_preprocess!$1:$1048576, $D79, FALSE)), "", HLOOKUP(F$1, m_preprocess!$1:$1048576, $D79, FALSE))</f>
        <v>41.49</v>
      </c>
      <c r="G79" t="str">
        <f>IF(ISBLANK(HLOOKUP(G$1,m_preprocess!$1:$1048576, $D79, FALSE)), "", HLOOKUP(G$1, m_preprocess!$1:$1048576, $D79, FALSE))</f>
        <v/>
      </c>
      <c r="H79" t="str">
        <f>IF(ISBLANK(HLOOKUP(H$1,m_preprocess!$1:$1048576, $D79, FALSE)), "", HLOOKUP(H$1, m_preprocess!$1:$1048576, $D79, FALSE))</f>
        <v/>
      </c>
      <c r="I79" t="str">
        <f>IF(ISBLANK(HLOOKUP(I$1,m_preprocess!$1:$1048576, $D79, FALSE)), "", HLOOKUP(I$1, m_preprocess!$1:$1048576, $D79, FALSE))</f>
        <v/>
      </c>
      <c r="J79" t="str">
        <f>IF(ISBLANK(HLOOKUP(J$1,m_preprocess!$1:$1048576, $D79, FALSE)), "", HLOOKUP(J$1, m_preprocess!$1:$1048576, $D79, FALSE))</f>
        <v/>
      </c>
      <c r="K79" t="str">
        <f>IF(ISBLANK(HLOOKUP(K$1,m_preprocess!$1:$1048576, $D79, FALSE)), "", HLOOKUP(K$1, m_preprocess!$1:$1048576, $D79, FALSE))</f>
        <v/>
      </c>
      <c r="L79" t="str">
        <f>IF(ISBLANK(HLOOKUP(L$1,m_preprocess!$1:$1048576, $D79, FALSE)), "", HLOOKUP(L$1, m_preprocess!$1:$1048576, $D79, FALSE))</f>
        <v/>
      </c>
      <c r="M79" t="str">
        <f>IF(ISBLANK(HLOOKUP(M$1,m_preprocess!$1:$1048576, $D79, FALSE)), "", HLOOKUP(M$1, m_preprocess!$1:$1048576, $D79, FALSE))</f>
        <v/>
      </c>
      <c r="N79" t="str">
        <f>IF(ISBLANK(HLOOKUP(N$1,m_preprocess!$1:$1048576, $D79, FALSE)), "", HLOOKUP(N$1, m_preprocess!$1:$1048576, $D79, FALSE))</f>
        <v/>
      </c>
      <c r="O79" t="str">
        <f>IF(ISBLANK(HLOOKUP(O$1,m_preprocess!$1:$1048576, $D79, FALSE)), "", HLOOKUP(O$1, m_preprocess!$1:$1048576, $D79, FALSE))</f>
        <v/>
      </c>
      <c r="P79" t="str">
        <f>IF(ISBLANK(HLOOKUP(P$1,m_preprocess!$1:$1048576, $D79, FALSE)), "", HLOOKUP(P$1, m_preprocess!$1:$1048576, $D79, FALSE))</f>
        <v/>
      </c>
      <c r="Q79" t="str">
        <f>IF(ISBLANK(HLOOKUP(Q$1,m_preprocess!$1:$1048576, $D79, FALSE)), "", HLOOKUP(Q$1, m_preprocess!$1:$1048576, $D79, FALSE))</f>
        <v/>
      </c>
      <c r="R79" t="str">
        <f>IF(ISBLANK(HLOOKUP(R$1,m_preprocess!$1:$1048576, $D79, FALSE)), "", HLOOKUP(R$1, m_preprocess!$1:$1048576, $D79, FALSE))</f>
        <v/>
      </c>
      <c r="S79">
        <f>IF(ISBLANK(HLOOKUP(S$1,m_preprocess!$1:$1048576, $D79, FALSE)), "", HLOOKUP(S$1, m_preprocess!$1:$1048576, $D79, FALSE))</f>
        <v>65929359.315497704</v>
      </c>
      <c r="T79" t="str">
        <f>IF(ISBLANK(HLOOKUP(T$1,m_preprocess!$1:$1048576, $D79, FALSE)), "", HLOOKUP(T$1, m_preprocess!$1:$1048576, $D79, FALSE))</f>
        <v/>
      </c>
      <c r="U79" t="str">
        <f>IF(ISBLANK(HLOOKUP(U$1,m_preprocess!$1:$1048576, $D79, FALSE)), "", HLOOKUP(U$1, m_preprocess!$1:$1048576, $D79, FALSE))</f>
        <v/>
      </c>
      <c r="V79" t="str">
        <f>IF(ISBLANK(HLOOKUP(V$1,m_preprocess!$1:$1048576, $D79, FALSE)), "", HLOOKUP(V$1, m_preprocess!$1:$1048576, $D79, FALSE))</f>
        <v/>
      </c>
      <c r="W79" t="str">
        <f>IF(ISBLANK(HLOOKUP(W$1,m_preprocess!$1:$1048576, $D79, FALSE)), "", HLOOKUP(W$1, m_preprocess!$1:$1048576, $D79, FALSE))</f>
        <v/>
      </c>
      <c r="X79" t="str">
        <f>IF(ISBLANK(HLOOKUP(X$1,m_preprocess!$1:$1048576, $D79, FALSE)), "", HLOOKUP(X$1, m_preprocess!$1:$1048576, $D79, FALSE))</f>
        <v/>
      </c>
      <c r="Y79" t="str">
        <f>IF(ISBLANK(HLOOKUP(Y$1,m_preprocess!$1:$1048576, $D79, FALSE)), "", HLOOKUP(Y$1, m_preprocess!$1:$1048576, $D79, FALSE))</f>
        <v/>
      </c>
    </row>
    <row r="80" spans="1:25" x14ac:dyDescent="0.25">
      <c r="A80" s="42">
        <v>36342</v>
      </c>
      <c r="B80">
        <v>1999</v>
      </c>
      <c r="C80">
        <v>7</v>
      </c>
      <c r="D80">
        <v>80</v>
      </c>
      <c r="E80" t="str">
        <f>IF(ISBLANK(HLOOKUP(E$1,m_preprocess!$1:$1048576, $D80, FALSE)), "", HLOOKUP(E$1, m_preprocess!$1:$1048576, $D80, FALSE))</f>
        <v/>
      </c>
      <c r="F80">
        <f>IF(ISBLANK(HLOOKUP(F$1,m_preprocess!$1:$1048576, $D80, FALSE)), "", HLOOKUP(F$1, m_preprocess!$1:$1048576, $D80, FALSE))</f>
        <v>41.57</v>
      </c>
      <c r="G80" t="str">
        <f>IF(ISBLANK(HLOOKUP(G$1,m_preprocess!$1:$1048576, $D80, FALSE)), "", HLOOKUP(G$1, m_preprocess!$1:$1048576, $D80, FALSE))</f>
        <v/>
      </c>
      <c r="H80" t="str">
        <f>IF(ISBLANK(HLOOKUP(H$1,m_preprocess!$1:$1048576, $D80, FALSE)), "", HLOOKUP(H$1, m_preprocess!$1:$1048576, $D80, FALSE))</f>
        <v/>
      </c>
      <c r="I80" t="str">
        <f>IF(ISBLANK(HLOOKUP(I$1,m_preprocess!$1:$1048576, $D80, FALSE)), "", HLOOKUP(I$1, m_preprocess!$1:$1048576, $D80, FALSE))</f>
        <v/>
      </c>
      <c r="J80" t="str">
        <f>IF(ISBLANK(HLOOKUP(J$1,m_preprocess!$1:$1048576, $D80, FALSE)), "", HLOOKUP(J$1, m_preprocess!$1:$1048576, $D80, FALSE))</f>
        <v/>
      </c>
      <c r="K80" t="str">
        <f>IF(ISBLANK(HLOOKUP(K$1,m_preprocess!$1:$1048576, $D80, FALSE)), "", HLOOKUP(K$1, m_preprocess!$1:$1048576, $D80, FALSE))</f>
        <v/>
      </c>
      <c r="L80" t="str">
        <f>IF(ISBLANK(HLOOKUP(L$1,m_preprocess!$1:$1048576, $D80, FALSE)), "", HLOOKUP(L$1, m_preprocess!$1:$1048576, $D80, FALSE))</f>
        <v/>
      </c>
      <c r="M80" t="str">
        <f>IF(ISBLANK(HLOOKUP(M$1,m_preprocess!$1:$1048576, $D80, FALSE)), "", HLOOKUP(M$1, m_preprocess!$1:$1048576, $D80, FALSE))</f>
        <v/>
      </c>
      <c r="N80" t="str">
        <f>IF(ISBLANK(HLOOKUP(N$1,m_preprocess!$1:$1048576, $D80, FALSE)), "", HLOOKUP(N$1, m_preprocess!$1:$1048576, $D80, FALSE))</f>
        <v/>
      </c>
      <c r="O80" t="str">
        <f>IF(ISBLANK(HLOOKUP(O$1,m_preprocess!$1:$1048576, $D80, FALSE)), "", HLOOKUP(O$1, m_preprocess!$1:$1048576, $D80, FALSE))</f>
        <v/>
      </c>
      <c r="P80" t="str">
        <f>IF(ISBLANK(HLOOKUP(P$1,m_preprocess!$1:$1048576, $D80, FALSE)), "", HLOOKUP(P$1, m_preprocess!$1:$1048576, $D80, FALSE))</f>
        <v/>
      </c>
      <c r="Q80" t="str">
        <f>IF(ISBLANK(HLOOKUP(Q$1,m_preprocess!$1:$1048576, $D80, FALSE)), "", HLOOKUP(Q$1, m_preprocess!$1:$1048576, $D80, FALSE))</f>
        <v/>
      </c>
      <c r="R80" t="str">
        <f>IF(ISBLANK(HLOOKUP(R$1,m_preprocess!$1:$1048576, $D80, FALSE)), "", HLOOKUP(R$1, m_preprocess!$1:$1048576, $D80, FALSE))</f>
        <v/>
      </c>
      <c r="S80">
        <f>IF(ISBLANK(HLOOKUP(S$1,m_preprocess!$1:$1048576, $D80, FALSE)), "", HLOOKUP(S$1, m_preprocess!$1:$1048576, $D80, FALSE))</f>
        <v>66736777.724320427</v>
      </c>
      <c r="T80" t="str">
        <f>IF(ISBLANK(HLOOKUP(T$1,m_preprocess!$1:$1048576, $D80, FALSE)), "", HLOOKUP(T$1, m_preprocess!$1:$1048576, $D80, FALSE))</f>
        <v/>
      </c>
      <c r="U80" t="str">
        <f>IF(ISBLANK(HLOOKUP(U$1,m_preprocess!$1:$1048576, $D80, FALSE)), "", HLOOKUP(U$1, m_preprocess!$1:$1048576, $D80, FALSE))</f>
        <v/>
      </c>
      <c r="V80" t="str">
        <f>IF(ISBLANK(HLOOKUP(V$1,m_preprocess!$1:$1048576, $D80, FALSE)), "", HLOOKUP(V$1, m_preprocess!$1:$1048576, $D80, FALSE))</f>
        <v/>
      </c>
      <c r="W80" t="str">
        <f>IF(ISBLANK(HLOOKUP(W$1,m_preprocess!$1:$1048576, $D80, FALSE)), "", HLOOKUP(W$1, m_preprocess!$1:$1048576, $D80, FALSE))</f>
        <v/>
      </c>
      <c r="X80" t="str">
        <f>IF(ISBLANK(HLOOKUP(X$1,m_preprocess!$1:$1048576, $D80, FALSE)), "", HLOOKUP(X$1, m_preprocess!$1:$1048576, $D80, FALSE))</f>
        <v/>
      </c>
      <c r="Y80" t="str">
        <f>IF(ISBLANK(HLOOKUP(Y$1,m_preprocess!$1:$1048576, $D80, FALSE)), "", HLOOKUP(Y$1, m_preprocess!$1:$1048576, $D80, FALSE))</f>
        <v/>
      </c>
    </row>
    <row r="81" spans="1:25" x14ac:dyDescent="0.25">
      <c r="A81" s="42">
        <v>36373</v>
      </c>
      <c r="B81">
        <v>1999</v>
      </c>
      <c r="C81">
        <v>8</v>
      </c>
      <c r="D81">
        <v>81</v>
      </c>
      <c r="E81" t="str">
        <f>IF(ISBLANK(HLOOKUP(E$1,m_preprocess!$1:$1048576, $D81, FALSE)), "", HLOOKUP(E$1, m_preprocess!$1:$1048576, $D81, FALSE))</f>
        <v/>
      </c>
      <c r="F81">
        <f>IF(ISBLANK(HLOOKUP(F$1,m_preprocess!$1:$1048576, $D81, FALSE)), "", HLOOKUP(F$1, m_preprocess!$1:$1048576, $D81, FALSE))</f>
        <v>41.79</v>
      </c>
      <c r="G81" t="str">
        <f>IF(ISBLANK(HLOOKUP(G$1,m_preprocess!$1:$1048576, $D81, FALSE)), "", HLOOKUP(G$1, m_preprocess!$1:$1048576, $D81, FALSE))</f>
        <v/>
      </c>
      <c r="H81" t="str">
        <f>IF(ISBLANK(HLOOKUP(H$1,m_preprocess!$1:$1048576, $D81, FALSE)), "", HLOOKUP(H$1, m_preprocess!$1:$1048576, $D81, FALSE))</f>
        <v/>
      </c>
      <c r="I81" t="str">
        <f>IF(ISBLANK(HLOOKUP(I$1,m_preprocess!$1:$1048576, $D81, FALSE)), "", HLOOKUP(I$1, m_preprocess!$1:$1048576, $D81, FALSE))</f>
        <v/>
      </c>
      <c r="J81" t="str">
        <f>IF(ISBLANK(HLOOKUP(J$1,m_preprocess!$1:$1048576, $D81, FALSE)), "", HLOOKUP(J$1, m_preprocess!$1:$1048576, $D81, FALSE))</f>
        <v/>
      </c>
      <c r="K81" t="str">
        <f>IF(ISBLANK(HLOOKUP(K$1,m_preprocess!$1:$1048576, $D81, FALSE)), "", HLOOKUP(K$1, m_preprocess!$1:$1048576, $D81, FALSE))</f>
        <v/>
      </c>
      <c r="L81" t="str">
        <f>IF(ISBLANK(HLOOKUP(L$1,m_preprocess!$1:$1048576, $D81, FALSE)), "", HLOOKUP(L$1, m_preprocess!$1:$1048576, $D81, FALSE))</f>
        <v/>
      </c>
      <c r="M81" t="str">
        <f>IF(ISBLANK(HLOOKUP(M$1,m_preprocess!$1:$1048576, $D81, FALSE)), "", HLOOKUP(M$1, m_preprocess!$1:$1048576, $D81, FALSE))</f>
        <v/>
      </c>
      <c r="N81" t="str">
        <f>IF(ISBLANK(HLOOKUP(N$1,m_preprocess!$1:$1048576, $D81, FALSE)), "", HLOOKUP(N$1, m_preprocess!$1:$1048576, $D81, FALSE))</f>
        <v/>
      </c>
      <c r="O81" t="str">
        <f>IF(ISBLANK(HLOOKUP(O$1,m_preprocess!$1:$1048576, $D81, FALSE)), "", HLOOKUP(O$1, m_preprocess!$1:$1048576, $D81, FALSE))</f>
        <v/>
      </c>
      <c r="P81" t="str">
        <f>IF(ISBLANK(HLOOKUP(P$1,m_preprocess!$1:$1048576, $D81, FALSE)), "", HLOOKUP(P$1, m_preprocess!$1:$1048576, $D81, FALSE))</f>
        <v/>
      </c>
      <c r="Q81" t="str">
        <f>IF(ISBLANK(HLOOKUP(Q$1,m_preprocess!$1:$1048576, $D81, FALSE)), "", HLOOKUP(Q$1, m_preprocess!$1:$1048576, $D81, FALSE))</f>
        <v/>
      </c>
      <c r="R81" t="str">
        <f>IF(ISBLANK(HLOOKUP(R$1,m_preprocess!$1:$1048576, $D81, FALSE)), "", HLOOKUP(R$1, m_preprocess!$1:$1048576, $D81, FALSE))</f>
        <v/>
      </c>
      <c r="S81">
        <f>IF(ISBLANK(HLOOKUP(S$1,m_preprocess!$1:$1048576, $D81, FALSE)), "", HLOOKUP(S$1, m_preprocess!$1:$1048576, $D81, FALSE))</f>
        <v>63513038.789184019</v>
      </c>
      <c r="T81" t="str">
        <f>IF(ISBLANK(HLOOKUP(T$1,m_preprocess!$1:$1048576, $D81, FALSE)), "", HLOOKUP(T$1, m_preprocess!$1:$1048576, $D81, FALSE))</f>
        <v/>
      </c>
      <c r="U81" t="str">
        <f>IF(ISBLANK(HLOOKUP(U$1,m_preprocess!$1:$1048576, $D81, FALSE)), "", HLOOKUP(U$1, m_preprocess!$1:$1048576, $D81, FALSE))</f>
        <v/>
      </c>
      <c r="V81" t="str">
        <f>IF(ISBLANK(HLOOKUP(V$1,m_preprocess!$1:$1048576, $D81, FALSE)), "", HLOOKUP(V$1, m_preprocess!$1:$1048576, $D81, FALSE))</f>
        <v/>
      </c>
      <c r="W81" t="str">
        <f>IF(ISBLANK(HLOOKUP(W$1,m_preprocess!$1:$1048576, $D81, FALSE)), "", HLOOKUP(W$1, m_preprocess!$1:$1048576, $D81, FALSE))</f>
        <v/>
      </c>
      <c r="X81" t="str">
        <f>IF(ISBLANK(HLOOKUP(X$1,m_preprocess!$1:$1048576, $D81, FALSE)), "", HLOOKUP(X$1, m_preprocess!$1:$1048576, $D81, FALSE))</f>
        <v/>
      </c>
      <c r="Y81" t="str">
        <f>IF(ISBLANK(HLOOKUP(Y$1,m_preprocess!$1:$1048576, $D81, FALSE)), "", HLOOKUP(Y$1, m_preprocess!$1:$1048576, $D81, FALSE))</f>
        <v/>
      </c>
    </row>
    <row r="82" spans="1:25" x14ac:dyDescent="0.25">
      <c r="A82" s="42">
        <v>36404</v>
      </c>
      <c r="B82">
        <v>1999</v>
      </c>
      <c r="C82">
        <v>9</v>
      </c>
      <c r="D82">
        <v>82</v>
      </c>
      <c r="E82" t="str">
        <f>IF(ISBLANK(HLOOKUP(E$1,m_preprocess!$1:$1048576, $D82, FALSE)), "", HLOOKUP(E$1, m_preprocess!$1:$1048576, $D82, FALSE))</f>
        <v/>
      </c>
      <c r="F82">
        <f>IF(ISBLANK(HLOOKUP(F$1,m_preprocess!$1:$1048576, $D82, FALSE)), "", HLOOKUP(F$1, m_preprocess!$1:$1048576, $D82, FALSE))</f>
        <v>42.04</v>
      </c>
      <c r="G82" t="str">
        <f>IF(ISBLANK(HLOOKUP(G$1,m_preprocess!$1:$1048576, $D82, FALSE)), "", HLOOKUP(G$1, m_preprocess!$1:$1048576, $D82, FALSE))</f>
        <v/>
      </c>
      <c r="H82" t="str">
        <f>IF(ISBLANK(HLOOKUP(H$1,m_preprocess!$1:$1048576, $D82, FALSE)), "", HLOOKUP(H$1, m_preprocess!$1:$1048576, $D82, FALSE))</f>
        <v/>
      </c>
      <c r="I82" t="str">
        <f>IF(ISBLANK(HLOOKUP(I$1,m_preprocess!$1:$1048576, $D82, FALSE)), "", HLOOKUP(I$1, m_preprocess!$1:$1048576, $D82, FALSE))</f>
        <v/>
      </c>
      <c r="J82" t="str">
        <f>IF(ISBLANK(HLOOKUP(J$1,m_preprocess!$1:$1048576, $D82, FALSE)), "", HLOOKUP(J$1, m_preprocess!$1:$1048576, $D82, FALSE))</f>
        <v/>
      </c>
      <c r="K82" t="str">
        <f>IF(ISBLANK(HLOOKUP(K$1,m_preprocess!$1:$1048576, $D82, FALSE)), "", HLOOKUP(K$1, m_preprocess!$1:$1048576, $D82, FALSE))</f>
        <v/>
      </c>
      <c r="L82" t="str">
        <f>IF(ISBLANK(HLOOKUP(L$1,m_preprocess!$1:$1048576, $D82, FALSE)), "", HLOOKUP(L$1, m_preprocess!$1:$1048576, $D82, FALSE))</f>
        <v/>
      </c>
      <c r="M82" t="str">
        <f>IF(ISBLANK(HLOOKUP(M$1,m_preprocess!$1:$1048576, $D82, FALSE)), "", HLOOKUP(M$1, m_preprocess!$1:$1048576, $D82, FALSE))</f>
        <v/>
      </c>
      <c r="N82" t="str">
        <f>IF(ISBLANK(HLOOKUP(N$1,m_preprocess!$1:$1048576, $D82, FALSE)), "", HLOOKUP(N$1, m_preprocess!$1:$1048576, $D82, FALSE))</f>
        <v/>
      </c>
      <c r="O82" t="str">
        <f>IF(ISBLANK(HLOOKUP(O$1,m_preprocess!$1:$1048576, $D82, FALSE)), "", HLOOKUP(O$1, m_preprocess!$1:$1048576, $D82, FALSE))</f>
        <v/>
      </c>
      <c r="P82" t="str">
        <f>IF(ISBLANK(HLOOKUP(P$1,m_preprocess!$1:$1048576, $D82, FALSE)), "", HLOOKUP(P$1, m_preprocess!$1:$1048576, $D82, FALSE))</f>
        <v/>
      </c>
      <c r="Q82" t="str">
        <f>IF(ISBLANK(HLOOKUP(Q$1,m_preprocess!$1:$1048576, $D82, FALSE)), "", HLOOKUP(Q$1, m_preprocess!$1:$1048576, $D82, FALSE))</f>
        <v/>
      </c>
      <c r="R82" t="str">
        <f>IF(ISBLANK(HLOOKUP(R$1,m_preprocess!$1:$1048576, $D82, FALSE)), "", HLOOKUP(R$1, m_preprocess!$1:$1048576, $D82, FALSE))</f>
        <v/>
      </c>
      <c r="S82">
        <f>IF(ISBLANK(HLOOKUP(S$1,m_preprocess!$1:$1048576, $D82, FALSE)), "", HLOOKUP(S$1, m_preprocess!$1:$1048576, $D82, FALSE))</f>
        <v>63613206.588962905</v>
      </c>
      <c r="T82" t="str">
        <f>IF(ISBLANK(HLOOKUP(T$1,m_preprocess!$1:$1048576, $D82, FALSE)), "", HLOOKUP(T$1, m_preprocess!$1:$1048576, $D82, FALSE))</f>
        <v/>
      </c>
      <c r="U82" t="str">
        <f>IF(ISBLANK(HLOOKUP(U$1,m_preprocess!$1:$1048576, $D82, FALSE)), "", HLOOKUP(U$1, m_preprocess!$1:$1048576, $D82, FALSE))</f>
        <v/>
      </c>
      <c r="V82" t="str">
        <f>IF(ISBLANK(HLOOKUP(V$1,m_preprocess!$1:$1048576, $D82, FALSE)), "", HLOOKUP(V$1, m_preprocess!$1:$1048576, $D82, FALSE))</f>
        <v/>
      </c>
      <c r="W82" t="str">
        <f>IF(ISBLANK(HLOOKUP(W$1,m_preprocess!$1:$1048576, $D82, FALSE)), "", HLOOKUP(W$1, m_preprocess!$1:$1048576, $D82, FALSE))</f>
        <v/>
      </c>
      <c r="X82" t="str">
        <f>IF(ISBLANK(HLOOKUP(X$1,m_preprocess!$1:$1048576, $D82, FALSE)), "", HLOOKUP(X$1, m_preprocess!$1:$1048576, $D82, FALSE))</f>
        <v/>
      </c>
      <c r="Y82" t="str">
        <f>IF(ISBLANK(HLOOKUP(Y$1,m_preprocess!$1:$1048576, $D82, FALSE)), "", HLOOKUP(Y$1, m_preprocess!$1:$1048576, $D82, FALSE))</f>
        <v/>
      </c>
    </row>
    <row r="83" spans="1:25" x14ac:dyDescent="0.25">
      <c r="A83" s="42">
        <v>36434</v>
      </c>
      <c r="B83">
        <v>1999</v>
      </c>
      <c r="C83">
        <v>10</v>
      </c>
      <c r="D83">
        <v>83</v>
      </c>
      <c r="E83" t="str">
        <f>IF(ISBLANK(HLOOKUP(E$1,m_preprocess!$1:$1048576, $D83, FALSE)), "", HLOOKUP(E$1, m_preprocess!$1:$1048576, $D83, FALSE))</f>
        <v/>
      </c>
      <c r="F83">
        <f>IF(ISBLANK(HLOOKUP(F$1,m_preprocess!$1:$1048576, $D83, FALSE)), "", HLOOKUP(F$1, m_preprocess!$1:$1048576, $D83, FALSE))</f>
        <v>42.34</v>
      </c>
      <c r="G83" t="str">
        <f>IF(ISBLANK(HLOOKUP(G$1,m_preprocess!$1:$1048576, $D83, FALSE)), "", HLOOKUP(G$1, m_preprocess!$1:$1048576, $D83, FALSE))</f>
        <v/>
      </c>
      <c r="H83" t="str">
        <f>IF(ISBLANK(HLOOKUP(H$1,m_preprocess!$1:$1048576, $D83, FALSE)), "", HLOOKUP(H$1, m_preprocess!$1:$1048576, $D83, FALSE))</f>
        <v/>
      </c>
      <c r="I83" t="str">
        <f>IF(ISBLANK(HLOOKUP(I$1,m_preprocess!$1:$1048576, $D83, FALSE)), "", HLOOKUP(I$1, m_preprocess!$1:$1048576, $D83, FALSE))</f>
        <v/>
      </c>
      <c r="J83" t="str">
        <f>IF(ISBLANK(HLOOKUP(J$1,m_preprocess!$1:$1048576, $D83, FALSE)), "", HLOOKUP(J$1, m_preprocess!$1:$1048576, $D83, FALSE))</f>
        <v/>
      </c>
      <c r="K83" t="str">
        <f>IF(ISBLANK(HLOOKUP(K$1,m_preprocess!$1:$1048576, $D83, FALSE)), "", HLOOKUP(K$1, m_preprocess!$1:$1048576, $D83, FALSE))</f>
        <v/>
      </c>
      <c r="L83" t="str">
        <f>IF(ISBLANK(HLOOKUP(L$1,m_preprocess!$1:$1048576, $D83, FALSE)), "", HLOOKUP(L$1, m_preprocess!$1:$1048576, $D83, FALSE))</f>
        <v/>
      </c>
      <c r="M83" t="str">
        <f>IF(ISBLANK(HLOOKUP(M$1,m_preprocess!$1:$1048576, $D83, FALSE)), "", HLOOKUP(M$1, m_preprocess!$1:$1048576, $D83, FALSE))</f>
        <v/>
      </c>
      <c r="N83" t="str">
        <f>IF(ISBLANK(HLOOKUP(N$1,m_preprocess!$1:$1048576, $D83, FALSE)), "", HLOOKUP(N$1, m_preprocess!$1:$1048576, $D83, FALSE))</f>
        <v/>
      </c>
      <c r="O83" t="str">
        <f>IF(ISBLANK(HLOOKUP(O$1,m_preprocess!$1:$1048576, $D83, FALSE)), "", HLOOKUP(O$1, m_preprocess!$1:$1048576, $D83, FALSE))</f>
        <v/>
      </c>
      <c r="P83" t="str">
        <f>IF(ISBLANK(HLOOKUP(P$1,m_preprocess!$1:$1048576, $D83, FALSE)), "", HLOOKUP(P$1, m_preprocess!$1:$1048576, $D83, FALSE))</f>
        <v/>
      </c>
      <c r="Q83" t="str">
        <f>IF(ISBLANK(HLOOKUP(Q$1,m_preprocess!$1:$1048576, $D83, FALSE)), "", HLOOKUP(Q$1, m_preprocess!$1:$1048576, $D83, FALSE))</f>
        <v/>
      </c>
      <c r="R83" t="str">
        <f>IF(ISBLANK(HLOOKUP(R$1,m_preprocess!$1:$1048576, $D83, FALSE)), "", HLOOKUP(R$1, m_preprocess!$1:$1048576, $D83, FALSE))</f>
        <v/>
      </c>
      <c r="S83">
        <f>IF(ISBLANK(HLOOKUP(S$1,m_preprocess!$1:$1048576, $D83, FALSE)), "", HLOOKUP(S$1, m_preprocess!$1:$1048576, $D83, FALSE))</f>
        <v>65793050.023618326</v>
      </c>
      <c r="T83" t="str">
        <f>IF(ISBLANK(HLOOKUP(T$1,m_preprocess!$1:$1048576, $D83, FALSE)), "", HLOOKUP(T$1, m_preprocess!$1:$1048576, $D83, FALSE))</f>
        <v/>
      </c>
      <c r="U83" t="str">
        <f>IF(ISBLANK(HLOOKUP(U$1,m_preprocess!$1:$1048576, $D83, FALSE)), "", HLOOKUP(U$1, m_preprocess!$1:$1048576, $D83, FALSE))</f>
        <v/>
      </c>
      <c r="V83" t="str">
        <f>IF(ISBLANK(HLOOKUP(V$1,m_preprocess!$1:$1048576, $D83, FALSE)), "", HLOOKUP(V$1, m_preprocess!$1:$1048576, $D83, FALSE))</f>
        <v/>
      </c>
      <c r="W83" t="str">
        <f>IF(ISBLANK(HLOOKUP(W$1,m_preprocess!$1:$1048576, $D83, FALSE)), "", HLOOKUP(W$1, m_preprocess!$1:$1048576, $D83, FALSE))</f>
        <v/>
      </c>
      <c r="X83" t="str">
        <f>IF(ISBLANK(HLOOKUP(X$1,m_preprocess!$1:$1048576, $D83, FALSE)), "", HLOOKUP(X$1, m_preprocess!$1:$1048576, $D83, FALSE))</f>
        <v/>
      </c>
      <c r="Y83" t="str">
        <f>IF(ISBLANK(HLOOKUP(Y$1,m_preprocess!$1:$1048576, $D83, FALSE)), "", HLOOKUP(Y$1, m_preprocess!$1:$1048576, $D83, FALSE))</f>
        <v/>
      </c>
    </row>
    <row r="84" spans="1:25" x14ac:dyDescent="0.25">
      <c r="A84" s="42">
        <v>36465</v>
      </c>
      <c r="B84">
        <v>1999</v>
      </c>
      <c r="C84">
        <v>11</v>
      </c>
      <c r="D84">
        <v>84</v>
      </c>
      <c r="E84" t="str">
        <f>IF(ISBLANK(HLOOKUP(E$1,m_preprocess!$1:$1048576, $D84, FALSE)), "", HLOOKUP(E$1, m_preprocess!$1:$1048576, $D84, FALSE))</f>
        <v/>
      </c>
      <c r="F84">
        <f>IF(ISBLANK(HLOOKUP(F$1,m_preprocess!$1:$1048576, $D84, FALSE)), "", HLOOKUP(F$1, m_preprocess!$1:$1048576, $D84, FALSE))</f>
        <v>42.36</v>
      </c>
      <c r="G84" t="str">
        <f>IF(ISBLANK(HLOOKUP(G$1,m_preprocess!$1:$1048576, $D84, FALSE)), "", HLOOKUP(G$1, m_preprocess!$1:$1048576, $D84, FALSE))</f>
        <v/>
      </c>
      <c r="H84" t="str">
        <f>IF(ISBLANK(HLOOKUP(H$1,m_preprocess!$1:$1048576, $D84, FALSE)), "", HLOOKUP(H$1, m_preprocess!$1:$1048576, $D84, FALSE))</f>
        <v/>
      </c>
      <c r="I84" t="str">
        <f>IF(ISBLANK(HLOOKUP(I$1,m_preprocess!$1:$1048576, $D84, FALSE)), "", HLOOKUP(I$1, m_preprocess!$1:$1048576, $D84, FALSE))</f>
        <v/>
      </c>
      <c r="J84" t="str">
        <f>IF(ISBLANK(HLOOKUP(J$1,m_preprocess!$1:$1048576, $D84, FALSE)), "", HLOOKUP(J$1, m_preprocess!$1:$1048576, $D84, FALSE))</f>
        <v/>
      </c>
      <c r="K84" t="str">
        <f>IF(ISBLANK(HLOOKUP(K$1,m_preprocess!$1:$1048576, $D84, FALSE)), "", HLOOKUP(K$1, m_preprocess!$1:$1048576, $D84, FALSE))</f>
        <v/>
      </c>
      <c r="L84" t="str">
        <f>IF(ISBLANK(HLOOKUP(L$1,m_preprocess!$1:$1048576, $D84, FALSE)), "", HLOOKUP(L$1, m_preprocess!$1:$1048576, $D84, FALSE))</f>
        <v/>
      </c>
      <c r="M84" t="str">
        <f>IF(ISBLANK(HLOOKUP(M$1,m_preprocess!$1:$1048576, $D84, FALSE)), "", HLOOKUP(M$1, m_preprocess!$1:$1048576, $D84, FALSE))</f>
        <v/>
      </c>
      <c r="N84" t="str">
        <f>IF(ISBLANK(HLOOKUP(N$1,m_preprocess!$1:$1048576, $D84, FALSE)), "", HLOOKUP(N$1, m_preprocess!$1:$1048576, $D84, FALSE))</f>
        <v/>
      </c>
      <c r="O84" t="str">
        <f>IF(ISBLANK(HLOOKUP(O$1,m_preprocess!$1:$1048576, $D84, FALSE)), "", HLOOKUP(O$1, m_preprocess!$1:$1048576, $D84, FALSE))</f>
        <v/>
      </c>
      <c r="P84" t="str">
        <f>IF(ISBLANK(HLOOKUP(P$1,m_preprocess!$1:$1048576, $D84, FALSE)), "", HLOOKUP(P$1, m_preprocess!$1:$1048576, $D84, FALSE))</f>
        <v/>
      </c>
      <c r="Q84" t="str">
        <f>IF(ISBLANK(HLOOKUP(Q$1,m_preprocess!$1:$1048576, $D84, FALSE)), "", HLOOKUP(Q$1, m_preprocess!$1:$1048576, $D84, FALSE))</f>
        <v/>
      </c>
      <c r="R84" t="str">
        <f>IF(ISBLANK(HLOOKUP(R$1,m_preprocess!$1:$1048576, $D84, FALSE)), "", HLOOKUP(R$1, m_preprocess!$1:$1048576, $D84, FALSE))</f>
        <v/>
      </c>
      <c r="S84">
        <f>IF(ISBLANK(HLOOKUP(S$1,m_preprocess!$1:$1048576, $D84, FALSE)), "", HLOOKUP(S$1, m_preprocess!$1:$1048576, $D84, FALSE))</f>
        <v>64246353.068932958</v>
      </c>
      <c r="T84" t="str">
        <f>IF(ISBLANK(HLOOKUP(T$1,m_preprocess!$1:$1048576, $D84, FALSE)), "", HLOOKUP(T$1, m_preprocess!$1:$1048576, $D84, FALSE))</f>
        <v/>
      </c>
      <c r="U84" t="str">
        <f>IF(ISBLANK(HLOOKUP(U$1,m_preprocess!$1:$1048576, $D84, FALSE)), "", HLOOKUP(U$1, m_preprocess!$1:$1048576, $D84, FALSE))</f>
        <v/>
      </c>
      <c r="V84" t="str">
        <f>IF(ISBLANK(HLOOKUP(V$1,m_preprocess!$1:$1048576, $D84, FALSE)), "", HLOOKUP(V$1, m_preprocess!$1:$1048576, $D84, FALSE))</f>
        <v/>
      </c>
      <c r="W84" t="str">
        <f>IF(ISBLANK(HLOOKUP(W$1,m_preprocess!$1:$1048576, $D84, FALSE)), "", HLOOKUP(W$1, m_preprocess!$1:$1048576, $D84, FALSE))</f>
        <v/>
      </c>
      <c r="X84" t="str">
        <f>IF(ISBLANK(HLOOKUP(X$1,m_preprocess!$1:$1048576, $D84, FALSE)), "", HLOOKUP(X$1, m_preprocess!$1:$1048576, $D84, FALSE))</f>
        <v/>
      </c>
      <c r="Y84" t="str">
        <f>IF(ISBLANK(HLOOKUP(Y$1,m_preprocess!$1:$1048576, $D84, FALSE)), "", HLOOKUP(Y$1, m_preprocess!$1:$1048576, $D84, FALSE))</f>
        <v/>
      </c>
    </row>
    <row r="85" spans="1:25" x14ac:dyDescent="0.25">
      <c r="A85" s="42">
        <v>36495</v>
      </c>
      <c r="B85">
        <v>1999</v>
      </c>
      <c r="C85">
        <v>12</v>
      </c>
      <c r="D85">
        <v>85</v>
      </c>
      <c r="E85" t="str">
        <f>IF(ISBLANK(HLOOKUP(E$1,m_preprocess!$1:$1048576, $D85, FALSE)), "", HLOOKUP(E$1, m_preprocess!$1:$1048576, $D85, FALSE))</f>
        <v/>
      </c>
      <c r="F85">
        <f>IF(ISBLANK(HLOOKUP(F$1,m_preprocess!$1:$1048576, $D85, FALSE)), "", HLOOKUP(F$1, m_preprocess!$1:$1048576, $D85, FALSE))</f>
        <v>42.62</v>
      </c>
      <c r="G85" t="str">
        <f>IF(ISBLANK(HLOOKUP(G$1,m_preprocess!$1:$1048576, $D85, FALSE)), "", HLOOKUP(G$1, m_preprocess!$1:$1048576, $D85, FALSE))</f>
        <v/>
      </c>
      <c r="H85" t="str">
        <f>IF(ISBLANK(HLOOKUP(H$1,m_preprocess!$1:$1048576, $D85, FALSE)), "", HLOOKUP(H$1, m_preprocess!$1:$1048576, $D85, FALSE))</f>
        <v/>
      </c>
      <c r="I85" t="str">
        <f>IF(ISBLANK(HLOOKUP(I$1,m_preprocess!$1:$1048576, $D85, FALSE)), "", HLOOKUP(I$1, m_preprocess!$1:$1048576, $D85, FALSE))</f>
        <v/>
      </c>
      <c r="J85" t="str">
        <f>IF(ISBLANK(HLOOKUP(J$1,m_preprocess!$1:$1048576, $D85, FALSE)), "", HLOOKUP(J$1, m_preprocess!$1:$1048576, $D85, FALSE))</f>
        <v/>
      </c>
      <c r="K85" t="str">
        <f>IF(ISBLANK(HLOOKUP(K$1,m_preprocess!$1:$1048576, $D85, FALSE)), "", HLOOKUP(K$1, m_preprocess!$1:$1048576, $D85, FALSE))</f>
        <v/>
      </c>
      <c r="L85" t="str">
        <f>IF(ISBLANK(HLOOKUP(L$1,m_preprocess!$1:$1048576, $D85, FALSE)), "", HLOOKUP(L$1, m_preprocess!$1:$1048576, $D85, FALSE))</f>
        <v/>
      </c>
      <c r="M85" t="str">
        <f>IF(ISBLANK(HLOOKUP(M$1,m_preprocess!$1:$1048576, $D85, FALSE)), "", HLOOKUP(M$1, m_preprocess!$1:$1048576, $D85, FALSE))</f>
        <v/>
      </c>
      <c r="N85" t="str">
        <f>IF(ISBLANK(HLOOKUP(N$1,m_preprocess!$1:$1048576, $D85, FALSE)), "", HLOOKUP(N$1, m_preprocess!$1:$1048576, $D85, FALSE))</f>
        <v/>
      </c>
      <c r="O85" t="str">
        <f>IF(ISBLANK(HLOOKUP(O$1,m_preprocess!$1:$1048576, $D85, FALSE)), "", HLOOKUP(O$1, m_preprocess!$1:$1048576, $D85, FALSE))</f>
        <v/>
      </c>
      <c r="P85" t="str">
        <f>IF(ISBLANK(HLOOKUP(P$1,m_preprocess!$1:$1048576, $D85, FALSE)), "", HLOOKUP(P$1, m_preprocess!$1:$1048576, $D85, FALSE))</f>
        <v/>
      </c>
      <c r="Q85" t="str">
        <f>IF(ISBLANK(HLOOKUP(Q$1,m_preprocess!$1:$1048576, $D85, FALSE)), "", HLOOKUP(Q$1, m_preprocess!$1:$1048576, $D85, FALSE))</f>
        <v/>
      </c>
      <c r="R85" t="str">
        <f>IF(ISBLANK(HLOOKUP(R$1,m_preprocess!$1:$1048576, $D85, FALSE)), "", HLOOKUP(R$1, m_preprocess!$1:$1048576, $D85, FALSE))</f>
        <v/>
      </c>
      <c r="S85">
        <f>IF(ISBLANK(HLOOKUP(S$1,m_preprocess!$1:$1048576, $D85, FALSE)), "", HLOOKUP(S$1, m_preprocess!$1:$1048576, $D85, FALSE))</f>
        <v>73975829.727827311</v>
      </c>
      <c r="T85" t="str">
        <f>IF(ISBLANK(HLOOKUP(T$1,m_preprocess!$1:$1048576, $D85, FALSE)), "", HLOOKUP(T$1, m_preprocess!$1:$1048576, $D85, FALSE))</f>
        <v/>
      </c>
      <c r="U85" t="str">
        <f>IF(ISBLANK(HLOOKUP(U$1,m_preprocess!$1:$1048576, $D85, FALSE)), "", HLOOKUP(U$1, m_preprocess!$1:$1048576, $D85, FALSE))</f>
        <v/>
      </c>
      <c r="V85" t="str">
        <f>IF(ISBLANK(HLOOKUP(V$1,m_preprocess!$1:$1048576, $D85, FALSE)), "", HLOOKUP(V$1, m_preprocess!$1:$1048576, $D85, FALSE))</f>
        <v/>
      </c>
      <c r="W85" t="str">
        <f>IF(ISBLANK(HLOOKUP(W$1,m_preprocess!$1:$1048576, $D85, FALSE)), "", HLOOKUP(W$1, m_preprocess!$1:$1048576, $D85, FALSE))</f>
        <v/>
      </c>
      <c r="X85" t="str">
        <f>IF(ISBLANK(HLOOKUP(X$1,m_preprocess!$1:$1048576, $D85, FALSE)), "", HLOOKUP(X$1, m_preprocess!$1:$1048576, $D85, FALSE))</f>
        <v/>
      </c>
      <c r="Y85" t="str">
        <f>IF(ISBLANK(HLOOKUP(Y$1,m_preprocess!$1:$1048576, $D85, FALSE)), "", HLOOKUP(Y$1, m_preprocess!$1:$1048576, $D85, FALSE))</f>
        <v/>
      </c>
    </row>
    <row r="86" spans="1:25" x14ac:dyDescent="0.25">
      <c r="A86" s="42">
        <v>36526</v>
      </c>
      <c r="B86">
        <v>2000</v>
      </c>
      <c r="C86">
        <v>1</v>
      </c>
      <c r="D86">
        <v>86</v>
      </c>
      <c r="E86" t="str">
        <f>IF(ISBLANK(HLOOKUP(E$1,m_preprocess!$1:$1048576, $D86, FALSE)), "", HLOOKUP(E$1, m_preprocess!$1:$1048576, $D86, FALSE))</f>
        <v/>
      </c>
      <c r="F86">
        <f>IF(ISBLANK(HLOOKUP(F$1,m_preprocess!$1:$1048576, $D86, FALSE)), "", HLOOKUP(F$1, m_preprocess!$1:$1048576, $D86, FALSE))</f>
        <v>42.84</v>
      </c>
      <c r="G86" t="str">
        <f>IF(ISBLANK(HLOOKUP(G$1,m_preprocess!$1:$1048576, $D86, FALSE)), "", HLOOKUP(G$1, m_preprocess!$1:$1048576, $D86, FALSE))</f>
        <v/>
      </c>
      <c r="H86" t="str">
        <f>IF(ISBLANK(HLOOKUP(H$1,m_preprocess!$1:$1048576, $D86, FALSE)), "", HLOOKUP(H$1, m_preprocess!$1:$1048576, $D86, FALSE))</f>
        <v/>
      </c>
      <c r="I86">
        <f>IF(ISBLANK(HLOOKUP(I$1,m_preprocess!$1:$1048576, $D86, FALSE)), "", HLOOKUP(I$1, m_preprocess!$1:$1048576, $D86, FALSE))</f>
        <v>101.78</v>
      </c>
      <c r="J86">
        <f>IF(ISBLANK(HLOOKUP(J$1,m_preprocess!$1:$1048576, $D86, FALSE)), "", HLOOKUP(J$1, m_preprocess!$1:$1048576, $D86, FALSE))</f>
        <v>53.827281857815251</v>
      </c>
      <c r="K86" t="str">
        <f>IF(ISBLANK(HLOOKUP(K$1,m_preprocess!$1:$1048576, $D86, FALSE)), "", HLOOKUP(K$1, m_preprocess!$1:$1048576, $D86, FALSE))</f>
        <v/>
      </c>
      <c r="L86" t="str">
        <f>IF(ISBLANK(HLOOKUP(L$1,m_preprocess!$1:$1048576, $D86, FALSE)), "", HLOOKUP(L$1, m_preprocess!$1:$1048576, $D86, FALSE))</f>
        <v/>
      </c>
      <c r="M86" t="str">
        <f>IF(ISBLANK(HLOOKUP(M$1,m_preprocess!$1:$1048576, $D86, FALSE)), "", HLOOKUP(M$1, m_preprocess!$1:$1048576, $D86, FALSE))</f>
        <v/>
      </c>
      <c r="N86" t="str">
        <f>IF(ISBLANK(HLOOKUP(N$1,m_preprocess!$1:$1048576, $D86, FALSE)), "", HLOOKUP(N$1, m_preprocess!$1:$1048576, $D86, FALSE))</f>
        <v/>
      </c>
      <c r="O86" t="str">
        <f>IF(ISBLANK(HLOOKUP(O$1,m_preprocess!$1:$1048576, $D86, FALSE)), "", HLOOKUP(O$1, m_preprocess!$1:$1048576, $D86, FALSE))</f>
        <v/>
      </c>
      <c r="P86" t="str">
        <f>IF(ISBLANK(HLOOKUP(P$1,m_preprocess!$1:$1048576, $D86, FALSE)), "", HLOOKUP(P$1, m_preprocess!$1:$1048576, $D86, FALSE))</f>
        <v/>
      </c>
      <c r="Q86" t="str">
        <f>IF(ISBLANK(HLOOKUP(Q$1,m_preprocess!$1:$1048576, $D86, FALSE)), "", HLOOKUP(Q$1, m_preprocess!$1:$1048576, $D86, FALSE))</f>
        <v/>
      </c>
      <c r="R86" t="str">
        <f>IF(ISBLANK(HLOOKUP(R$1,m_preprocess!$1:$1048576, $D86, FALSE)), "", HLOOKUP(R$1, m_preprocess!$1:$1048576, $D86, FALSE))</f>
        <v/>
      </c>
      <c r="S86">
        <f>IF(ISBLANK(HLOOKUP(S$1,m_preprocess!$1:$1048576, $D86, FALSE)), "", HLOOKUP(S$1, m_preprocess!$1:$1048576, $D86, FALSE))</f>
        <v>65571135.480859004</v>
      </c>
      <c r="T86">
        <f>IF(ISBLANK(HLOOKUP(T$1,m_preprocess!$1:$1048576, $D86, FALSE)), "", HLOOKUP(T$1, m_preprocess!$1:$1048576, $D86, FALSE))</f>
        <v>5.0097813619706839</v>
      </c>
      <c r="U86">
        <f>IF(ISBLANK(HLOOKUP(U$1,m_preprocess!$1:$1048576, $D86, FALSE)), "", HLOOKUP(U$1, m_preprocess!$1:$1048576, $D86, FALSE))</f>
        <v>3.328767698953071</v>
      </c>
      <c r="V86">
        <f>IF(ISBLANK(HLOOKUP(V$1,m_preprocess!$1:$1048576, $D86, FALSE)), "", HLOOKUP(V$1, m_preprocess!$1:$1048576, $D86, FALSE))</f>
        <v>2.9459502327949005</v>
      </c>
      <c r="W86">
        <f>IF(ISBLANK(HLOOKUP(W$1,m_preprocess!$1:$1048576, $D86, FALSE)), "", HLOOKUP(W$1, m_preprocess!$1:$1048576, $D86, FALSE))</f>
        <v>2.4208872195975637</v>
      </c>
      <c r="X86">
        <f>IF(ISBLANK(HLOOKUP(X$1,m_preprocess!$1:$1048576, $D86, FALSE)), "", HLOOKUP(X$1, m_preprocess!$1:$1048576, $D86, FALSE))</f>
        <v>4.7800801811732985</v>
      </c>
      <c r="Y86">
        <f>IF(ISBLANK(HLOOKUP(Y$1,m_preprocess!$1:$1048576, $D86, FALSE)), "", HLOOKUP(Y$1, m_preprocess!$1:$1048576, $D86, FALSE))</f>
        <v>2.0635188013840202</v>
      </c>
    </row>
    <row r="87" spans="1:25" x14ac:dyDescent="0.25">
      <c r="A87" s="42">
        <v>36557</v>
      </c>
      <c r="B87">
        <v>2000</v>
      </c>
      <c r="C87">
        <v>2</v>
      </c>
      <c r="D87">
        <v>87</v>
      </c>
      <c r="E87" t="str">
        <f>IF(ISBLANK(HLOOKUP(E$1,m_preprocess!$1:$1048576, $D87, FALSE)), "", HLOOKUP(E$1, m_preprocess!$1:$1048576, $D87, FALSE))</f>
        <v/>
      </c>
      <c r="F87">
        <f>IF(ISBLANK(HLOOKUP(F$1,m_preprocess!$1:$1048576, $D87, FALSE)), "", HLOOKUP(F$1, m_preprocess!$1:$1048576, $D87, FALSE))</f>
        <v>43.02</v>
      </c>
      <c r="G87" t="str">
        <f>IF(ISBLANK(HLOOKUP(G$1,m_preprocess!$1:$1048576, $D87, FALSE)), "", HLOOKUP(G$1, m_preprocess!$1:$1048576, $D87, FALSE))</f>
        <v/>
      </c>
      <c r="H87" t="str">
        <f>IF(ISBLANK(HLOOKUP(H$1,m_preprocess!$1:$1048576, $D87, FALSE)), "", HLOOKUP(H$1, m_preprocess!$1:$1048576, $D87, FALSE))</f>
        <v/>
      </c>
      <c r="I87">
        <f>IF(ISBLANK(HLOOKUP(I$1,m_preprocess!$1:$1048576, $D87, FALSE)), "", HLOOKUP(I$1, m_preprocess!$1:$1048576, $D87, FALSE))</f>
        <v>99.51</v>
      </c>
      <c r="J87">
        <f>IF(ISBLANK(HLOOKUP(J$1,m_preprocess!$1:$1048576, $D87, FALSE)), "", HLOOKUP(J$1, m_preprocess!$1:$1048576, $D87, FALSE))</f>
        <v>54.821319234965223</v>
      </c>
      <c r="K87" t="str">
        <f>IF(ISBLANK(HLOOKUP(K$1,m_preprocess!$1:$1048576, $D87, FALSE)), "", HLOOKUP(K$1, m_preprocess!$1:$1048576, $D87, FALSE))</f>
        <v/>
      </c>
      <c r="L87" t="str">
        <f>IF(ISBLANK(HLOOKUP(L$1,m_preprocess!$1:$1048576, $D87, FALSE)), "", HLOOKUP(L$1, m_preprocess!$1:$1048576, $D87, FALSE))</f>
        <v/>
      </c>
      <c r="M87" t="str">
        <f>IF(ISBLANK(HLOOKUP(M$1,m_preprocess!$1:$1048576, $D87, FALSE)), "", HLOOKUP(M$1, m_preprocess!$1:$1048576, $D87, FALSE))</f>
        <v/>
      </c>
      <c r="N87" t="str">
        <f>IF(ISBLANK(HLOOKUP(N$1,m_preprocess!$1:$1048576, $D87, FALSE)), "", HLOOKUP(N$1, m_preprocess!$1:$1048576, $D87, FALSE))</f>
        <v/>
      </c>
      <c r="O87" t="str">
        <f>IF(ISBLANK(HLOOKUP(O$1,m_preprocess!$1:$1048576, $D87, FALSE)), "", HLOOKUP(O$1, m_preprocess!$1:$1048576, $D87, FALSE))</f>
        <v/>
      </c>
      <c r="P87" t="str">
        <f>IF(ISBLANK(HLOOKUP(P$1,m_preprocess!$1:$1048576, $D87, FALSE)), "", HLOOKUP(P$1, m_preprocess!$1:$1048576, $D87, FALSE))</f>
        <v/>
      </c>
      <c r="Q87" t="str">
        <f>IF(ISBLANK(HLOOKUP(Q$1,m_preprocess!$1:$1048576, $D87, FALSE)), "", HLOOKUP(Q$1, m_preprocess!$1:$1048576, $D87, FALSE))</f>
        <v/>
      </c>
      <c r="R87" t="str">
        <f>IF(ISBLANK(HLOOKUP(R$1,m_preprocess!$1:$1048576, $D87, FALSE)), "", HLOOKUP(R$1, m_preprocess!$1:$1048576, $D87, FALSE))</f>
        <v/>
      </c>
      <c r="S87">
        <f>IF(ISBLANK(HLOOKUP(S$1,m_preprocess!$1:$1048576, $D87, FALSE)), "", HLOOKUP(S$1, m_preprocess!$1:$1048576, $D87, FALSE))</f>
        <v>62777998.070664801</v>
      </c>
      <c r="T87">
        <f>IF(ISBLANK(HLOOKUP(T$1,m_preprocess!$1:$1048576, $D87, FALSE)), "", HLOOKUP(T$1, m_preprocess!$1:$1048576, $D87, FALSE))</f>
        <v>4.9504527992671008</v>
      </c>
      <c r="U87">
        <f>IF(ISBLANK(HLOOKUP(U$1,m_preprocess!$1:$1048576, $D87, FALSE)), "", HLOOKUP(U$1, m_preprocess!$1:$1048576, $D87, FALSE))</f>
        <v>3.2583843619591475</v>
      </c>
      <c r="V87">
        <f>IF(ISBLANK(HLOOKUP(V$1,m_preprocess!$1:$1048576, $D87, FALSE)), "", HLOOKUP(V$1, m_preprocess!$1:$1048576, $D87, FALSE))</f>
        <v>3.1786679341951221</v>
      </c>
      <c r="W87">
        <f>IF(ISBLANK(HLOOKUP(W$1,m_preprocess!$1:$1048576, $D87, FALSE)), "", HLOOKUP(W$1, m_preprocess!$1:$1048576, $D87, FALSE))</f>
        <v>2.4571098603790666</v>
      </c>
      <c r="X87">
        <f>IF(ISBLANK(HLOOKUP(X$1,m_preprocess!$1:$1048576, $D87, FALSE)), "", HLOOKUP(X$1, m_preprocess!$1:$1048576, $D87, FALSE))</f>
        <v>4.8512551685798195</v>
      </c>
      <c r="Y87">
        <f>IF(ISBLANK(HLOOKUP(Y$1,m_preprocess!$1:$1048576, $D87, FALSE)), "", HLOOKUP(Y$1, m_preprocess!$1:$1048576, $D87, FALSE))</f>
        <v>2.7970784445299963</v>
      </c>
    </row>
    <row r="88" spans="1:25" x14ac:dyDescent="0.25">
      <c r="A88" s="42">
        <v>36586</v>
      </c>
      <c r="B88">
        <v>2000</v>
      </c>
      <c r="C88">
        <v>3</v>
      </c>
      <c r="D88">
        <v>88</v>
      </c>
      <c r="E88" t="str">
        <f>IF(ISBLANK(HLOOKUP(E$1,m_preprocess!$1:$1048576, $D88, FALSE)), "", HLOOKUP(E$1, m_preprocess!$1:$1048576, $D88, FALSE))</f>
        <v/>
      </c>
      <c r="F88">
        <f>IF(ISBLANK(HLOOKUP(F$1,m_preprocess!$1:$1048576, $D88, FALSE)), "", HLOOKUP(F$1, m_preprocess!$1:$1048576, $D88, FALSE))</f>
        <v>43.28</v>
      </c>
      <c r="G88" t="str">
        <f>IF(ISBLANK(HLOOKUP(G$1,m_preprocess!$1:$1048576, $D88, FALSE)), "", HLOOKUP(G$1, m_preprocess!$1:$1048576, $D88, FALSE))</f>
        <v/>
      </c>
      <c r="H88" t="str">
        <f>IF(ISBLANK(HLOOKUP(H$1,m_preprocess!$1:$1048576, $D88, FALSE)), "", HLOOKUP(H$1, m_preprocess!$1:$1048576, $D88, FALSE))</f>
        <v/>
      </c>
      <c r="I88">
        <f>IF(ISBLANK(HLOOKUP(I$1,m_preprocess!$1:$1048576, $D88, FALSE)), "", HLOOKUP(I$1, m_preprocess!$1:$1048576, $D88, FALSE))</f>
        <v>107.56</v>
      </c>
      <c r="J88">
        <f>IF(ISBLANK(HLOOKUP(J$1,m_preprocess!$1:$1048576, $D88, FALSE)), "", HLOOKUP(J$1, m_preprocess!$1:$1048576, $D88, FALSE))</f>
        <v>54.908701742219741</v>
      </c>
      <c r="K88" t="str">
        <f>IF(ISBLANK(HLOOKUP(K$1,m_preprocess!$1:$1048576, $D88, FALSE)), "", HLOOKUP(K$1, m_preprocess!$1:$1048576, $D88, FALSE))</f>
        <v/>
      </c>
      <c r="L88" t="str">
        <f>IF(ISBLANK(HLOOKUP(L$1,m_preprocess!$1:$1048576, $D88, FALSE)), "", HLOOKUP(L$1, m_preprocess!$1:$1048576, $D88, FALSE))</f>
        <v/>
      </c>
      <c r="M88" t="str">
        <f>IF(ISBLANK(HLOOKUP(M$1,m_preprocess!$1:$1048576, $D88, FALSE)), "", HLOOKUP(M$1, m_preprocess!$1:$1048576, $D88, FALSE))</f>
        <v/>
      </c>
      <c r="N88" t="str">
        <f>IF(ISBLANK(HLOOKUP(N$1,m_preprocess!$1:$1048576, $D88, FALSE)), "", HLOOKUP(N$1, m_preprocess!$1:$1048576, $D88, FALSE))</f>
        <v/>
      </c>
      <c r="O88" t="str">
        <f>IF(ISBLANK(HLOOKUP(O$1,m_preprocess!$1:$1048576, $D88, FALSE)), "", HLOOKUP(O$1, m_preprocess!$1:$1048576, $D88, FALSE))</f>
        <v/>
      </c>
      <c r="P88" t="str">
        <f>IF(ISBLANK(HLOOKUP(P$1,m_preprocess!$1:$1048576, $D88, FALSE)), "", HLOOKUP(P$1, m_preprocess!$1:$1048576, $D88, FALSE))</f>
        <v/>
      </c>
      <c r="Q88" t="str">
        <f>IF(ISBLANK(HLOOKUP(Q$1,m_preprocess!$1:$1048576, $D88, FALSE)), "", HLOOKUP(Q$1, m_preprocess!$1:$1048576, $D88, FALSE))</f>
        <v/>
      </c>
      <c r="R88" t="str">
        <f>IF(ISBLANK(HLOOKUP(R$1,m_preprocess!$1:$1048576, $D88, FALSE)), "", HLOOKUP(R$1, m_preprocess!$1:$1048576, $D88, FALSE))</f>
        <v/>
      </c>
      <c r="S88">
        <f>IF(ISBLANK(HLOOKUP(S$1,m_preprocess!$1:$1048576, $D88, FALSE)), "", HLOOKUP(S$1, m_preprocess!$1:$1048576, $D88, FALSE))</f>
        <v>61793751.802218109</v>
      </c>
      <c r="T88">
        <f>IF(ISBLANK(HLOOKUP(T$1,m_preprocess!$1:$1048576, $D88, FALSE)), "", HLOOKUP(T$1, m_preprocess!$1:$1048576, $D88, FALSE))</f>
        <v>7.4963377748371345</v>
      </c>
      <c r="U88">
        <f>IF(ISBLANK(HLOOKUP(U$1,m_preprocess!$1:$1048576, $D88, FALSE)), "", HLOOKUP(U$1, m_preprocess!$1:$1048576, $D88, FALSE))</f>
        <v>4.5794896478512337</v>
      </c>
      <c r="V88">
        <f>IF(ISBLANK(HLOOKUP(V$1,m_preprocess!$1:$1048576, $D88, FALSE)), "", HLOOKUP(V$1, m_preprocess!$1:$1048576, $D88, FALSE))</f>
        <v>3.1274148543780491</v>
      </c>
      <c r="W88">
        <f>IF(ISBLANK(HLOOKUP(W$1,m_preprocess!$1:$1048576, $D88, FALSE)), "", HLOOKUP(W$1, m_preprocess!$1:$1048576, $D88, FALSE))</f>
        <v>2.682578113195385</v>
      </c>
      <c r="X88">
        <f>IF(ISBLANK(HLOOKUP(X$1,m_preprocess!$1:$1048576, $D88, FALSE)), "", HLOOKUP(X$1, m_preprocess!$1:$1048576, $D88, FALSE))</f>
        <v>4.7353134399160934</v>
      </c>
      <c r="Y88">
        <f>IF(ISBLANK(HLOOKUP(Y$1,m_preprocess!$1:$1048576, $D88, FALSE)), "", HLOOKUP(Y$1, m_preprocess!$1:$1048576, $D88, FALSE))</f>
        <v>2.0713424661835185</v>
      </c>
    </row>
    <row r="89" spans="1:25" x14ac:dyDescent="0.25">
      <c r="A89" s="42">
        <v>36617</v>
      </c>
      <c r="B89">
        <v>2000</v>
      </c>
      <c r="C89">
        <v>4</v>
      </c>
      <c r="D89">
        <v>89</v>
      </c>
      <c r="E89" t="str">
        <f>IF(ISBLANK(HLOOKUP(E$1,m_preprocess!$1:$1048576, $D89, FALSE)), "", HLOOKUP(E$1, m_preprocess!$1:$1048576, $D89, FALSE))</f>
        <v/>
      </c>
      <c r="F89">
        <f>IF(ISBLANK(HLOOKUP(F$1,m_preprocess!$1:$1048576, $D89, FALSE)), "", HLOOKUP(F$1, m_preprocess!$1:$1048576, $D89, FALSE))</f>
        <v>43.7</v>
      </c>
      <c r="G89" t="str">
        <f>IF(ISBLANK(HLOOKUP(G$1,m_preprocess!$1:$1048576, $D89, FALSE)), "", HLOOKUP(G$1, m_preprocess!$1:$1048576, $D89, FALSE))</f>
        <v/>
      </c>
      <c r="H89" t="str">
        <f>IF(ISBLANK(HLOOKUP(H$1,m_preprocess!$1:$1048576, $D89, FALSE)), "", HLOOKUP(H$1, m_preprocess!$1:$1048576, $D89, FALSE))</f>
        <v/>
      </c>
      <c r="I89">
        <f>IF(ISBLANK(HLOOKUP(I$1,m_preprocess!$1:$1048576, $D89, FALSE)), "", HLOOKUP(I$1, m_preprocess!$1:$1048576, $D89, FALSE))</f>
        <v>106.73</v>
      </c>
      <c r="J89">
        <f>IF(ISBLANK(HLOOKUP(J$1,m_preprocess!$1:$1048576, $D89, FALSE)), "", HLOOKUP(J$1, m_preprocess!$1:$1048576, $D89, FALSE))</f>
        <v>54.27891545895875</v>
      </c>
      <c r="K89" t="str">
        <f>IF(ISBLANK(HLOOKUP(K$1,m_preprocess!$1:$1048576, $D89, FALSE)), "", HLOOKUP(K$1, m_preprocess!$1:$1048576, $D89, FALSE))</f>
        <v/>
      </c>
      <c r="L89" t="str">
        <f>IF(ISBLANK(HLOOKUP(L$1,m_preprocess!$1:$1048576, $D89, FALSE)), "", HLOOKUP(L$1, m_preprocess!$1:$1048576, $D89, FALSE))</f>
        <v/>
      </c>
      <c r="M89" t="str">
        <f>IF(ISBLANK(HLOOKUP(M$1,m_preprocess!$1:$1048576, $D89, FALSE)), "", HLOOKUP(M$1, m_preprocess!$1:$1048576, $D89, FALSE))</f>
        <v/>
      </c>
      <c r="N89" t="str">
        <f>IF(ISBLANK(HLOOKUP(N$1,m_preprocess!$1:$1048576, $D89, FALSE)), "", HLOOKUP(N$1, m_preprocess!$1:$1048576, $D89, FALSE))</f>
        <v/>
      </c>
      <c r="O89" t="str">
        <f>IF(ISBLANK(HLOOKUP(O$1,m_preprocess!$1:$1048576, $D89, FALSE)), "", HLOOKUP(O$1, m_preprocess!$1:$1048576, $D89, FALSE))</f>
        <v/>
      </c>
      <c r="P89" t="str">
        <f>IF(ISBLANK(HLOOKUP(P$1,m_preprocess!$1:$1048576, $D89, FALSE)), "", HLOOKUP(P$1, m_preprocess!$1:$1048576, $D89, FALSE))</f>
        <v/>
      </c>
      <c r="Q89" t="str">
        <f>IF(ISBLANK(HLOOKUP(Q$1,m_preprocess!$1:$1048576, $D89, FALSE)), "", HLOOKUP(Q$1, m_preprocess!$1:$1048576, $D89, FALSE))</f>
        <v/>
      </c>
      <c r="R89" t="str">
        <f>IF(ISBLANK(HLOOKUP(R$1,m_preprocess!$1:$1048576, $D89, FALSE)), "", HLOOKUP(R$1, m_preprocess!$1:$1048576, $D89, FALSE))</f>
        <v/>
      </c>
      <c r="S89">
        <f>IF(ISBLANK(HLOOKUP(S$1,m_preprocess!$1:$1048576, $D89, FALSE)), "", HLOOKUP(S$1, m_preprocess!$1:$1048576, $D89, FALSE))</f>
        <v>63785855.40045765</v>
      </c>
      <c r="T89">
        <f>IF(ISBLANK(HLOOKUP(T$1,m_preprocess!$1:$1048576, $D89, FALSE)), "", HLOOKUP(T$1, m_preprocess!$1:$1048576, $D89, FALSE))</f>
        <v>5.9773994605048868</v>
      </c>
      <c r="U89">
        <f>IF(ISBLANK(HLOOKUP(U$1,m_preprocess!$1:$1048576, $D89, FALSE)), "", HLOOKUP(U$1, m_preprocess!$1:$1048576, $D89, FALSE))</f>
        <v>3.9748508089904093</v>
      </c>
      <c r="V89">
        <f>IF(ISBLANK(HLOOKUP(V$1,m_preprocess!$1:$1048576, $D89, FALSE)), "", HLOOKUP(V$1, m_preprocess!$1:$1048576, $D89, FALSE))</f>
        <v>3.1535390167095341</v>
      </c>
      <c r="W89">
        <f>IF(ISBLANK(HLOOKUP(W$1,m_preprocess!$1:$1048576, $D89, FALSE)), "", HLOOKUP(W$1, m_preprocess!$1:$1048576, $D89, FALSE))</f>
        <v>2.3329276476100391</v>
      </c>
      <c r="X89">
        <f>IF(ISBLANK(HLOOKUP(X$1,m_preprocess!$1:$1048576, $D89, FALSE)), "", HLOOKUP(X$1, m_preprocess!$1:$1048576, $D89, FALSE))</f>
        <v>5.3689611056542716</v>
      </c>
      <c r="Y89">
        <f>IF(ISBLANK(HLOOKUP(Y$1,m_preprocess!$1:$1048576, $D89, FALSE)), "", HLOOKUP(Y$1, m_preprocess!$1:$1048576, $D89, FALSE))</f>
        <v>2.4749923371076847</v>
      </c>
    </row>
    <row r="90" spans="1:25" x14ac:dyDescent="0.25">
      <c r="A90" s="42">
        <v>36647</v>
      </c>
      <c r="B90">
        <v>2000</v>
      </c>
      <c r="C90">
        <v>5</v>
      </c>
      <c r="D90">
        <v>90</v>
      </c>
      <c r="E90" t="str">
        <f>IF(ISBLANK(HLOOKUP(E$1,m_preprocess!$1:$1048576, $D90, FALSE)), "", HLOOKUP(E$1, m_preprocess!$1:$1048576, $D90, FALSE))</f>
        <v/>
      </c>
      <c r="F90">
        <f>IF(ISBLANK(HLOOKUP(F$1,m_preprocess!$1:$1048576, $D90, FALSE)), "", HLOOKUP(F$1, m_preprocess!$1:$1048576, $D90, FALSE))</f>
        <v>43.15</v>
      </c>
      <c r="G90" t="str">
        <f>IF(ISBLANK(HLOOKUP(G$1,m_preprocess!$1:$1048576, $D90, FALSE)), "", HLOOKUP(G$1, m_preprocess!$1:$1048576, $D90, FALSE))</f>
        <v/>
      </c>
      <c r="H90" t="str">
        <f>IF(ISBLANK(HLOOKUP(H$1,m_preprocess!$1:$1048576, $D90, FALSE)), "", HLOOKUP(H$1, m_preprocess!$1:$1048576, $D90, FALSE))</f>
        <v/>
      </c>
      <c r="I90">
        <f>IF(ISBLANK(HLOOKUP(I$1,m_preprocess!$1:$1048576, $D90, FALSE)), "", HLOOKUP(I$1, m_preprocess!$1:$1048576, $D90, FALSE))</f>
        <v>109.54</v>
      </c>
      <c r="J90">
        <f>IF(ISBLANK(HLOOKUP(J$1,m_preprocess!$1:$1048576, $D90, FALSE)), "", HLOOKUP(J$1, m_preprocess!$1:$1048576, $D90, FALSE))</f>
        <v>56.10371274665215</v>
      </c>
      <c r="K90" t="str">
        <f>IF(ISBLANK(HLOOKUP(K$1,m_preprocess!$1:$1048576, $D90, FALSE)), "", HLOOKUP(K$1, m_preprocess!$1:$1048576, $D90, FALSE))</f>
        <v/>
      </c>
      <c r="L90" t="str">
        <f>IF(ISBLANK(HLOOKUP(L$1,m_preprocess!$1:$1048576, $D90, FALSE)), "", HLOOKUP(L$1, m_preprocess!$1:$1048576, $D90, FALSE))</f>
        <v/>
      </c>
      <c r="M90" t="str">
        <f>IF(ISBLANK(HLOOKUP(M$1,m_preprocess!$1:$1048576, $D90, FALSE)), "", HLOOKUP(M$1, m_preprocess!$1:$1048576, $D90, FALSE))</f>
        <v/>
      </c>
      <c r="N90" t="str">
        <f>IF(ISBLANK(HLOOKUP(N$1,m_preprocess!$1:$1048576, $D90, FALSE)), "", HLOOKUP(N$1, m_preprocess!$1:$1048576, $D90, FALSE))</f>
        <v/>
      </c>
      <c r="O90" t="str">
        <f>IF(ISBLANK(HLOOKUP(O$1,m_preprocess!$1:$1048576, $D90, FALSE)), "", HLOOKUP(O$1, m_preprocess!$1:$1048576, $D90, FALSE))</f>
        <v/>
      </c>
      <c r="P90" t="str">
        <f>IF(ISBLANK(HLOOKUP(P$1,m_preprocess!$1:$1048576, $D90, FALSE)), "", HLOOKUP(P$1, m_preprocess!$1:$1048576, $D90, FALSE))</f>
        <v/>
      </c>
      <c r="Q90" t="str">
        <f>IF(ISBLANK(HLOOKUP(Q$1,m_preprocess!$1:$1048576, $D90, FALSE)), "", HLOOKUP(Q$1, m_preprocess!$1:$1048576, $D90, FALSE))</f>
        <v/>
      </c>
      <c r="R90" t="str">
        <f>IF(ISBLANK(HLOOKUP(R$1,m_preprocess!$1:$1048576, $D90, FALSE)), "", HLOOKUP(R$1, m_preprocess!$1:$1048576, $D90, FALSE))</f>
        <v/>
      </c>
      <c r="S90">
        <f>IF(ISBLANK(HLOOKUP(S$1,m_preprocess!$1:$1048576, $D90, FALSE)), "", HLOOKUP(S$1, m_preprocess!$1:$1048576, $D90, FALSE))</f>
        <v>63626904.65816918</v>
      </c>
      <c r="T90">
        <f>IF(ISBLANK(HLOOKUP(T$1,m_preprocess!$1:$1048576, $D90, FALSE)), "", HLOOKUP(T$1, m_preprocess!$1:$1048576, $D90, FALSE))</f>
        <v>8.5835722923452771</v>
      </c>
      <c r="U90">
        <f>IF(ISBLANK(HLOOKUP(U$1,m_preprocess!$1:$1048576, $D90, FALSE)), "", HLOOKUP(U$1, m_preprocess!$1:$1048576, $D90, FALSE))</f>
        <v>5.7756456255948461</v>
      </c>
      <c r="V90">
        <f>IF(ISBLANK(HLOOKUP(V$1,m_preprocess!$1:$1048576, $D90, FALSE)), "", HLOOKUP(V$1, m_preprocess!$1:$1048576, $D90, FALSE))</f>
        <v>3.7433945357694016</v>
      </c>
      <c r="W90">
        <f>IF(ISBLANK(HLOOKUP(W$1,m_preprocess!$1:$1048576, $D90, FALSE)), "", HLOOKUP(W$1, m_preprocess!$1:$1048576, $D90, FALSE))</f>
        <v>2.8208935671397022</v>
      </c>
      <c r="X90">
        <f>IF(ISBLANK(HLOOKUP(X$1,m_preprocess!$1:$1048576, $D90, FALSE)), "", HLOOKUP(X$1, m_preprocess!$1:$1048576, $D90, FALSE))</f>
        <v>5.3573924957785355</v>
      </c>
      <c r="Y90">
        <f>IF(ISBLANK(HLOOKUP(Y$1,m_preprocess!$1:$1048576, $D90, FALSE)), "", HLOOKUP(Y$1, m_preprocess!$1:$1048576, $D90, FALSE))</f>
        <v>2.8669691140750446</v>
      </c>
    </row>
    <row r="91" spans="1:25" x14ac:dyDescent="0.25">
      <c r="A91" s="42">
        <v>36678</v>
      </c>
      <c r="B91">
        <v>2000</v>
      </c>
      <c r="C91">
        <v>6</v>
      </c>
      <c r="D91">
        <v>91</v>
      </c>
      <c r="E91" t="str">
        <f>IF(ISBLANK(HLOOKUP(E$1,m_preprocess!$1:$1048576, $D91, FALSE)), "", HLOOKUP(E$1, m_preprocess!$1:$1048576, $D91, FALSE))</f>
        <v/>
      </c>
      <c r="F91">
        <f>IF(ISBLANK(HLOOKUP(F$1,m_preprocess!$1:$1048576, $D91, FALSE)), "", HLOOKUP(F$1, m_preprocess!$1:$1048576, $D91, FALSE))</f>
        <v>43.24</v>
      </c>
      <c r="G91" t="str">
        <f>IF(ISBLANK(HLOOKUP(G$1,m_preprocess!$1:$1048576, $D91, FALSE)), "", HLOOKUP(G$1, m_preprocess!$1:$1048576, $D91, FALSE))</f>
        <v/>
      </c>
      <c r="H91" t="str">
        <f>IF(ISBLANK(HLOOKUP(H$1,m_preprocess!$1:$1048576, $D91, FALSE)), "", HLOOKUP(H$1, m_preprocess!$1:$1048576, $D91, FALSE))</f>
        <v/>
      </c>
      <c r="I91">
        <f>IF(ISBLANK(HLOOKUP(I$1,m_preprocess!$1:$1048576, $D91, FALSE)), "", HLOOKUP(I$1, m_preprocess!$1:$1048576, $D91, FALSE))</f>
        <v>124.63</v>
      </c>
      <c r="J91">
        <f>IF(ISBLANK(HLOOKUP(J$1,m_preprocess!$1:$1048576, $D91, FALSE)), "", HLOOKUP(J$1, m_preprocess!$1:$1048576, $D91, FALSE))</f>
        <v>55.805603796768366</v>
      </c>
      <c r="K91" t="str">
        <f>IF(ISBLANK(HLOOKUP(K$1,m_preprocess!$1:$1048576, $D91, FALSE)), "", HLOOKUP(K$1, m_preprocess!$1:$1048576, $D91, FALSE))</f>
        <v/>
      </c>
      <c r="L91" t="str">
        <f>IF(ISBLANK(HLOOKUP(L$1,m_preprocess!$1:$1048576, $D91, FALSE)), "", HLOOKUP(L$1, m_preprocess!$1:$1048576, $D91, FALSE))</f>
        <v/>
      </c>
      <c r="M91" t="str">
        <f>IF(ISBLANK(HLOOKUP(M$1,m_preprocess!$1:$1048576, $D91, FALSE)), "", HLOOKUP(M$1, m_preprocess!$1:$1048576, $D91, FALSE))</f>
        <v/>
      </c>
      <c r="N91" t="str">
        <f>IF(ISBLANK(HLOOKUP(N$1,m_preprocess!$1:$1048576, $D91, FALSE)), "", HLOOKUP(N$1, m_preprocess!$1:$1048576, $D91, FALSE))</f>
        <v/>
      </c>
      <c r="O91" t="str">
        <f>IF(ISBLANK(HLOOKUP(O$1,m_preprocess!$1:$1048576, $D91, FALSE)), "", HLOOKUP(O$1, m_preprocess!$1:$1048576, $D91, FALSE))</f>
        <v/>
      </c>
      <c r="P91" t="str">
        <f>IF(ISBLANK(HLOOKUP(P$1,m_preprocess!$1:$1048576, $D91, FALSE)), "", HLOOKUP(P$1, m_preprocess!$1:$1048576, $D91, FALSE))</f>
        <v/>
      </c>
      <c r="Q91" t="str">
        <f>IF(ISBLANK(HLOOKUP(Q$1,m_preprocess!$1:$1048576, $D91, FALSE)), "", HLOOKUP(Q$1, m_preprocess!$1:$1048576, $D91, FALSE))</f>
        <v/>
      </c>
      <c r="R91" t="str">
        <f>IF(ISBLANK(HLOOKUP(R$1,m_preprocess!$1:$1048576, $D91, FALSE)), "", HLOOKUP(R$1, m_preprocess!$1:$1048576, $D91, FALSE))</f>
        <v/>
      </c>
      <c r="S91">
        <f>IF(ISBLANK(HLOOKUP(S$1,m_preprocess!$1:$1048576, $D91, FALSE)), "", HLOOKUP(S$1, m_preprocess!$1:$1048576, $D91, FALSE))</f>
        <v>61071112.025901943</v>
      </c>
      <c r="T91">
        <f>IF(ISBLANK(HLOOKUP(T$1,m_preprocess!$1:$1048576, $D91, FALSE)), "", HLOOKUP(T$1, m_preprocess!$1:$1048576, $D91, FALSE))</f>
        <v>5.7784174063517924</v>
      </c>
      <c r="U91">
        <f>IF(ISBLANK(HLOOKUP(U$1,m_preprocess!$1:$1048576, $D91, FALSE)), "", HLOOKUP(U$1, m_preprocess!$1:$1048576, $D91, FALSE))</f>
        <v>3.7592600849256903</v>
      </c>
      <c r="V91">
        <f>IF(ISBLANK(HLOOKUP(V$1,m_preprocess!$1:$1048576, $D91, FALSE)), "", HLOOKUP(V$1, m_preprocess!$1:$1048576, $D91, FALSE))</f>
        <v>3.5623281615421285</v>
      </c>
      <c r="W91">
        <f>IF(ISBLANK(HLOOKUP(W$1,m_preprocess!$1:$1048576, $D91, FALSE)), "", HLOOKUP(W$1, m_preprocess!$1:$1048576, $D91, FALSE))</f>
        <v>2.9771450264446853</v>
      </c>
      <c r="X91">
        <f>IF(ISBLANK(HLOOKUP(X$1,m_preprocess!$1:$1048576, $D91, FALSE)), "", HLOOKUP(X$1, m_preprocess!$1:$1048576, $D91, FALSE))</f>
        <v>5.6171892331618034</v>
      </c>
      <c r="Y91">
        <f>IF(ISBLANK(HLOOKUP(Y$1,m_preprocess!$1:$1048576, $D91, FALSE)), "", HLOOKUP(Y$1, m_preprocess!$1:$1048576, $D91, FALSE))</f>
        <v>3.756834220669603</v>
      </c>
    </row>
    <row r="92" spans="1:25" x14ac:dyDescent="0.25">
      <c r="A92" s="42">
        <v>36708</v>
      </c>
      <c r="B92">
        <v>2000</v>
      </c>
      <c r="C92">
        <v>7</v>
      </c>
      <c r="D92">
        <v>92</v>
      </c>
      <c r="E92" t="str">
        <f>IF(ISBLANK(HLOOKUP(E$1,m_preprocess!$1:$1048576, $D92, FALSE)), "", HLOOKUP(E$1, m_preprocess!$1:$1048576, $D92, FALSE))</f>
        <v/>
      </c>
      <c r="F92">
        <f>IF(ISBLANK(HLOOKUP(F$1,m_preprocess!$1:$1048576, $D92, FALSE)), "", HLOOKUP(F$1, m_preprocess!$1:$1048576, $D92, FALSE))</f>
        <v>43.55</v>
      </c>
      <c r="G92" t="str">
        <f>IF(ISBLANK(HLOOKUP(G$1,m_preprocess!$1:$1048576, $D92, FALSE)), "", HLOOKUP(G$1, m_preprocess!$1:$1048576, $D92, FALSE))</f>
        <v/>
      </c>
      <c r="H92" t="str">
        <f>IF(ISBLANK(HLOOKUP(H$1,m_preprocess!$1:$1048576, $D92, FALSE)), "", HLOOKUP(H$1, m_preprocess!$1:$1048576, $D92, FALSE))</f>
        <v/>
      </c>
      <c r="I92">
        <f>IF(ISBLANK(HLOOKUP(I$1,m_preprocess!$1:$1048576, $D92, FALSE)), "", HLOOKUP(I$1, m_preprocess!$1:$1048576, $D92, FALSE))</f>
        <v>141.75</v>
      </c>
      <c r="J92">
        <f>IF(ISBLANK(HLOOKUP(J$1,m_preprocess!$1:$1048576, $D92, FALSE)), "", HLOOKUP(J$1, m_preprocess!$1:$1048576, $D92, FALSE))</f>
        <v>53.932015866107783</v>
      </c>
      <c r="K92" t="str">
        <f>IF(ISBLANK(HLOOKUP(K$1,m_preprocess!$1:$1048576, $D92, FALSE)), "", HLOOKUP(K$1, m_preprocess!$1:$1048576, $D92, FALSE))</f>
        <v/>
      </c>
      <c r="L92" t="str">
        <f>IF(ISBLANK(HLOOKUP(L$1,m_preprocess!$1:$1048576, $D92, FALSE)), "", HLOOKUP(L$1, m_preprocess!$1:$1048576, $D92, FALSE))</f>
        <v/>
      </c>
      <c r="M92" t="str">
        <f>IF(ISBLANK(HLOOKUP(M$1,m_preprocess!$1:$1048576, $D92, FALSE)), "", HLOOKUP(M$1, m_preprocess!$1:$1048576, $D92, FALSE))</f>
        <v/>
      </c>
      <c r="N92" t="str">
        <f>IF(ISBLANK(HLOOKUP(N$1,m_preprocess!$1:$1048576, $D92, FALSE)), "", HLOOKUP(N$1, m_preprocess!$1:$1048576, $D92, FALSE))</f>
        <v/>
      </c>
      <c r="O92" t="str">
        <f>IF(ISBLANK(HLOOKUP(O$1,m_preprocess!$1:$1048576, $D92, FALSE)), "", HLOOKUP(O$1, m_preprocess!$1:$1048576, $D92, FALSE))</f>
        <v/>
      </c>
      <c r="P92" t="str">
        <f>IF(ISBLANK(HLOOKUP(P$1,m_preprocess!$1:$1048576, $D92, FALSE)), "", HLOOKUP(P$1, m_preprocess!$1:$1048576, $D92, FALSE))</f>
        <v/>
      </c>
      <c r="Q92" t="str">
        <f>IF(ISBLANK(HLOOKUP(Q$1,m_preprocess!$1:$1048576, $D92, FALSE)), "", HLOOKUP(Q$1, m_preprocess!$1:$1048576, $D92, FALSE))</f>
        <v/>
      </c>
      <c r="R92" t="str">
        <f>IF(ISBLANK(HLOOKUP(R$1,m_preprocess!$1:$1048576, $D92, FALSE)), "", HLOOKUP(R$1, m_preprocess!$1:$1048576, $D92, FALSE))</f>
        <v/>
      </c>
      <c r="S92">
        <f>IF(ISBLANK(HLOOKUP(S$1,m_preprocess!$1:$1048576, $D92, FALSE)), "", HLOOKUP(S$1, m_preprocess!$1:$1048576, $D92, FALSE))</f>
        <v>62972057.267508619</v>
      </c>
      <c r="T92">
        <f>IF(ISBLANK(HLOOKUP(T$1,m_preprocess!$1:$1048576, $D92, FALSE)), "", HLOOKUP(T$1, m_preprocess!$1:$1048576, $D92, FALSE))</f>
        <v>5.6360705211726394</v>
      </c>
      <c r="U92">
        <f>IF(ISBLANK(HLOOKUP(U$1,m_preprocess!$1:$1048576, $D92, FALSE)), "", HLOOKUP(U$1, m_preprocess!$1:$1048576, $D92, FALSE))</f>
        <v>3.6706361153817997</v>
      </c>
      <c r="V92">
        <f>IF(ISBLANK(HLOOKUP(V$1,m_preprocess!$1:$1048576, $D92, FALSE)), "", HLOOKUP(V$1, m_preprocess!$1:$1048576, $D92, FALSE))</f>
        <v>3.6260619057073171</v>
      </c>
      <c r="W92">
        <f>IF(ISBLANK(HLOOKUP(W$1,m_preprocess!$1:$1048576, $D92, FALSE)), "", HLOOKUP(W$1, m_preprocess!$1:$1048576, $D92, FALSE))</f>
        <v>2.8380159769152065</v>
      </c>
      <c r="X92">
        <f>IF(ISBLANK(HLOOKUP(X$1,m_preprocess!$1:$1048576, $D92, FALSE)), "", HLOOKUP(X$1, m_preprocess!$1:$1048576, $D92, FALSE))</f>
        <v>5.1778087222672076</v>
      </c>
      <c r="Y92">
        <f>IF(ISBLANK(HLOOKUP(Y$1,m_preprocess!$1:$1048576, $D92, FALSE)), "", HLOOKUP(Y$1, m_preprocess!$1:$1048576, $D92, FALSE))</f>
        <v>3.5040223202969627</v>
      </c>
    </row>
    <row r="93" spans="1:25" x14ac:dyDescent="0.25">
      <c r="A93" s="42">
        <v>36739</v>
      </c>
      <c r="B93">
        <v>2000</v>
      </c>
      <c r="C93">
        <v>8</v>
      </c>
      <c r="D93">
        <v>93</v>
      </c>
      <c r="E93" t="str">
        <f>IF(ISBLANK(HLOOKUP(E$1,m_preprocess!$1:$1048576, $D93, FALSE)), "", HLOOKUP(E$1, m_preprocess!$1:$1048576, $D93, FALSE))</f>
        <v/>
      </c>
      <c r="F93">
        <f>IF(ISBLANK(HLOOKUP(F$1,m_preprocess!$1:$1048576, $D93, FALSE)), "", HLOOKUP(F$1, m_preprocess!$1:$1048576, $D93, FALSE))</f>
        <v>43.72</v>
      </c>
      <c r="G93" t="str">
        <f>IF(ISBLANK(HLOOKUP(G$1,m_preprocess!$1:$1048576, $D93, FALSE)), "", HLOOKUP(G$1, m_preprocess!$1:$1048576, $D93, FALSE))</f>
        <v/>
      </c>
      <c r="H93" t="str">
        <f>IF(ISBLANK(HLOOKUP(H$1,m_preprocess!$1:$1048576, $D93, FALSE)), "", HLOOKUP(H$1, m_preprocess!$1:$1048576, $D93, FALSE))</f>
        <v/>
      </c>
      <c r="I93">
        <f>IF(ISBLANK(HLOOKUP(I$1,m_preprocess!$1:$1048576, $D93, FALSE)), "", HLOOKUP(I$1, m_preprocess!$1:$1048576, $D93, FALSE))</f>
        <v>144.47</v>
      </c>
      <c r="J93">
        <f>IF(ISBLANK(HLOOKUP(J$1,m_preprocess!$1:$1048576, $D93, FALSE)), "", HLOOKUP(J$1, m_preprocess!$1:$1048576, $D93, FALSE))</f>
        <v>56.327325938925028</v>
      </c>
      <c r="K93" t="str">
        <f>IF(ISBLANK(HLOOKUP(K$1,m_preprocess!$1:$1048576, $D93, FALSE)), "", HLOOKUP(K$1, m_preprocess!$1:$1048576, $D93, FALSE))</f>
        <v/>
      </c>
      <c r="L93" t="str">
        <f>IF(ISBLANK(HLOOKUP(L$1,m_preprocess!$1:$1048576, $D93, FALSE)), "", HLOOKUP(L$1, m_preprocess!$1:$1048576, $D93, FALSE))</f>
        <v/>
      </c>
      <c r="M93" t="str">
        <f>IF(ISBLANK(HLOOKUP(M$1,m_preprocess!$1:$1048576, $D93, FALSE)), "", HLOOKUP(M$1, m_preprocess!$1:$1048576, $D93, FALSE))</f>
        <v/>
      </c>
      <c r="N93" t="str">
        <f>IF(ISBLANK(HLOOKUP(N$1,m_preprocess!$1:$1048576, $D93, FALSE)), "", HLOOKUP(N$1, m_preprocess!$1:$1048576, $D93, FALSE))</f>
        <v/>
      </c>
      <c r="O93" t="str">
        <f>IF(ISBLANK(HLOOKUP(O$1,m_preprocess!$1:$1048576, $D93, FALSE)), "", HLOOKUP(O$1, m_preprocess!$1:$1048576, $D93, FALSE))</f>
        <v/>
      </c>
      <c r="P93" t="str">
        <f>IF(ISBLANK(HLOOKUP(P$1,m_preprocess!$1:$1048576, $D93, FALSE)), "", HLOOKUP(P$1, m_preprocess!$1:$1048576, $D93, FALSE))</f>
        <v/>
      </c>
      <c r="Q93" t="str">
        <f>IF(ISBLANK(HLOOKUP(Q$1,m_preprocess!$1:$1048576, $D93, FALSE)), "", HLOOKUP(Q$1, m_preprocess!$1:$1048576, $D93, FALSE))</f>
        <v/>
      </c>
      <c r="R93" t="str">
        <f>IF(ISBLANK(HLOOKUP(R$1,m_preprocess!$1:$1048576, $D93, FALSE)), "", HLOOKUP(R$1, m_preprocess!$1:$1048576, $D93, FALSE))</f>
        <v/>
      </c>
      <c r="S93">
        <f>IF(ISBLANK(HLOOKUP(S$1,m_preprocess!$1:$1048576, $D93, FALSE)), "", HLOOKUP(S$1, m_preprocess!$1:$1048576, $D93, FALSE))</f>
        <v>60851266.65141812</v>
      </c>
      <c r="T93">
        <f>IF(ISBLANK(HLOOKUP(T$1,m_preprocess!$1:$1048576, $D93, FALSE)), "", HLOOKUP(T$1, m_preprocess!$1:$1048576, $D93, FALSE))</f>
        <v>6.0713824816775253</v>
      </c>
      <c r="U93">
        <f>IF(ISBLANK(HLOOKUP(U$1,m_preprocess!$1:$1048576, $D93, FALSE)), "", HLOOKUP(U$1, m_preprocess!$1:$1048576, $D93, FALSE))</f>
        <v>3.9362135881104034</v>
      </c>
      <c r="V93">
        <f>IF(ISBLANK(HLOOKUP(V$1,m_preprocess!$1:$1048576, $D93, FALSE)), "", HLOOKUP(V$1, m_preprocess!$1:$1048576, $D93, FALSE))</f>
        <v>4.0972585026008872</v>
      </c>
      <c r="W93">
        <f>IF(ISBLANK(HLOOKUP(W$1,m_preprocess!$1:$1048576, $D93, FALSE)), "", HLOOKUP(W$1, m_preprocess!$1:$1048576, $D93, FALSE))</f>
        <v>3.0040556914555419</v>
      </c>
      <c r="X93">
        <f>IF(ISBLANK(HLOOKUP(X$1,m_preprocess!$1:$1048576, $D93, FALSE)), "", HLOOKUP(X$1, m_preprocess!$1:$1048576, $D93, FALSE))</f>
        <v>6.1590755521314113</v>
      </c>
      <c r="Y93">
        <f>IF(ISBLANK(HLOOKUP(Y$1,m_preprocess!$1:$1048576, $D93, FALSE)), "", HLOOKUP(Y$1, m_preprocess!$1:$1048576, $D93, FALSE))</f>
        <v>3.6082207556453425</v>
      </c>
    </row>
    <row r="94" spans="1:25" x14ac:dyDescent="0.25">
      <c r="A94" s="42">
        <v>36770</v>
      </c>
      <c r="B94">
        <v>2000</v>
      </c>
      <c r="C94">
        <v>9</v>
      </c>
      <c r="D94">
        <v>94</v>
      </c>
      <c r="E94" t="str">
        <f>IF(ISBLANK(HLOOKUP(E$1,m_preprocess!$1:$1048576, $D94, FALSE)), "", HLOOKUP(E$1, m_preprocess!$1:$1048576, $D94, FALSE))</f>
        <v/>
      </c>
      <c r="F94">
        <f>IF(ISBLANK(HLOOKUP(F$1,m_preprocess!$1:$1048576, $D94, FALSE)), "", HLOOKUP(F$1, m_preprocess!$1:$1048576, $D94, FALSE))</f>
        <v>44.53</v>
      </c>
      <c r="G94" t="str">
        <f>IF(ISBLANK(HLOOKUP(G$1,m_preprocess!$1:$1048576, $D94, FALSE)), "", HLOOKUP(G$1, m_preprocess!$1:$1048576, $D94, FALSE))</f>
        <v/>
      </c>
      <c r="H94" t="str">
        <f>IF(ISBLANK(HLOOKUP(H$1,m_preprocess!$1:$1048576, $D94, FALSE)), "", HLOOKUP(H$1, m_preprocess!$1:$1048576, $D94, FALSE))</f>
        <v/>
      </c>
      <c r="I94">
        <f>IF(ISBLANK(HLOOKUP(I$1,m_preprocess!$1:$1048576, $D94, FALSE)), "", HLOOKUP(I$1, m_preprocess!$1:$1048576, $D94, FALSE))</f>
        <v>136.52000000000001</v>
      </c>
      <c r="J94">
        <f>IF(ISBLANK(HLOOKUP(J$1,m_preprocess!$1:$1048576, $D94, FALSE)), "", HLOOKUP(J$1, m_preprocess!$1:$1048576, $D94, FALSE))</f>
        <v>57.837033227186993</v>
      </c>
      <c r="K94" t="str">
        <f>IF(ISBLANK(HLOOKUP(K$1,m_preprocess!$1:$1048576, $D94, FALSE)), "", HLOOKUP(K$1, m_preprocess!$1:$1048576, $D94, FALSE))</f>
        <v/>
      </c>
      <c r="L94" t="str">
        <f>IF(ISBLANK(HLOOKUP(L$1,m_preprocess!$1:$1048576, $D94, FALSE)), "", HLOOKUP(L$1, m_preprocess!$1:$1048576, $D94, FALSE))</f>
        <v/>
      </c>
      <c r="M94" t="str">
        <f>IF(ISBLANK(HLOOKUP(M$1,m_preprocess!$1:$1048576, $D94, FALSE)), "", HLOOKUP(M$1, m_preprocess!$1:$1048576, $D94, FALSE))</f>
        <v/>
      </c>
      <c r="N94" t="str">
        <f>IF(ISBLANK(HLOOKUP(N$1,m_preprocess!$1:$1048576, $D94, FALSE)), "", HLOOKUP(N$1, m_preprocess!$1:$1048576, $D94, FALSE))</f>
        <v/>
      </c>
      <c r="O94" t="str">
        <f>IF(ISBLANK(HLOOKUP(O$1,m_preprocess!$1:$1048576, $D94, FALSE)), "", HLOOKUP(O$1, m_preprocess!$1:$1048576, $D94, FALSE))</f>
        <v/>
      </c>
      <c r="P94" t="str">
        <f>IF(ISBLANK(HLOOKUP(P$1,m_preprocess!$1:$1048576, $D94, FALSE)), "", HLOOKUP(P$1, m_preprocess!$1:$1048576, $D94, FALSE))</f>
        <v/>
      </c>
      <c r="Q94" t="str">
        <f>IF(ISBLANK(HLOOKUP(Q$1,m_preprocess!$1:$1048576, $D94, FALSE)), "", HLOOKUP(Q$1, m_preprocess!$1:$1048576, $D94, FALSE))</f>
        <v/>
      </c>
      <c r="R94" t="str">
        <f>IF(ISBLANK(HLOOKUP(R$1,m_preprocess!$1:$1048576, $D94, FALSE)), "", HLOOKUP(R$1, m_preprocess!$1:$1048576, $D94, FALSE))</f>
        <v/>
      </c>
      <c r="S94">
        <f>IF(ISBLANK(HLOOKUP(S$1,m_preprocess!$1:$1048576, $D94, FALSE)), "", HLOOKUP(S$1, m_preprocess!$1:$1048576, $D94, FALSE))</f>
        <v>61889115.832023352</v>
      </c>
      <c r="T94">
        <f>IF(ISBLANK(HLOOKUP(T$1,m_preprocess!$1:$1048576, $D94, FALSE)), "", HLOOKUP(T$1, m_preprocess!$1:$1048576, $D94, FALSE))</f>
        <v>5.041827392100978</v>
      </c>
      <c r="U94">
        <f>IF(ISBLANK(HLOOKUP(U$1,m_preprocess!$1:$1048576, $D94, FALSE)), "", HLOOKUP(U$1, m_preprocess!$1:$1048576, $D94, FALSE))</f>
        <v>3.2871207848305151</v>
      </c>
      <c r="V94">
        <f>IF(ISBLANK(HLOOKUP(V$1,m_preprocess!$1:$1048576, $D94, FALSE)), "", HLOOKUP(V$1, m_preprocess!$1:$1048576, $D94, FALSE))</f>
        <v>4.1001123412649667</v>
      </c>
      <c r="W94">
        <f>IF(ISBLANK(HLOOKUP(W$1,m_preprocess!$1:$1048576, $D94, FALSE)), "", HLOOKUP(W$1, m_preprocess!$1:$1048576, $D94, FALSE))</f>
        <v>3.1883290367328496</v>
      </c>
      <c r="X94">
        <f>IF(ISBLANK(HLOOKUP(X$1,m_preprocess!$1:$1048576, $D94, FALSE)), "", HLOOKUP(X$1, m_preprocess!$1:$1048576, $D94, FALSE))</f>
        <v>6.7011281478688511</v>
      </c>
      <c r="Y94">
        <f>IF(ISBLANK(HLOOKUP(Y$1,m_preprocess!$1:$1048576, $D94, FALSE)), "", HLOOKUP(Y$1, m_preprocess!$1:$1048576, $D94, FALSE))</f>
        <v>3.5835813925191937</v>
      </c>
    </row>
    <row r="95" spans="1:25" x14ac:dyDescent="0.25">
      <c r="A95" s="42">
        <v>36800</v>
      </c>
      <c r="B95">
        <v>2000</v>
      </c>
      <c r="C95">
        <v>10</v>
      </c>
      <c r="D95">
        <v>95</v>
      </c>
      <c r="E95" t="str">
        <f>IF(ISBLANK(HLOOKUP(E$1,m_preprocess!$1:$1048576, $D95, FALSE)), "", HLOOKUP(E$1, m_preprocess!$1:$1048576, $D95, FALSE))</f>
        <v/>
      </c>
      <c r="F95">
        <f>IF(ISBLANK(HLOOKUP(F$1,m_preprocess!$1:$1048576, $D95, FALSE)), "", HLOOKUP(F$1, m_preprocess!$1:$1048576, $D95, FALSE))</f>
        <v>45.12</v>
      </c>
      <c r="G95" t="str">
        <f>IF(ISBLANK(HLOOKUP(G$1,m_preprocess!$1:$1048576, $D95, FALSE)), "", HLOOKUP(G$1, m_preprocess!$1:$1048576, $D95, FALSE))</f>
        <v/>
      </c>
      <c r="H95" t="str">
        <f>IF(ISBLANK(HLOOKUP(H$1,m_preprocess!$1:$1048576, $D95, FALSE)), "", HLOOKUP(H$1, m_preprocess!$1:$1048576, $D95, FALSE))</f>
        <v/>
      </c>
      <c r="I95">
        <f>IF(ISBLANK(HLOOKUP(I$1,m_preprocess!$1:$1048576, $D95, FALSE)), "", HLOOKUP(I$1, m_preprocess!$1:$1048576, $D95, FALSE))</f>
        <v>143.47</v>
      </c>
      <c r="J95">
        <f>IF(ISBLANK(HLOOKUP(J$1,m_preprocess!$1:$1048576, $D95, FALSE)), "", HLOOKUP(J$1, m_preprocess!$1:$1048576, $D95, FALSE))</f>
        <v>54.533600069416337</v>
      </c>
      <c r="K95" t="str">
        <f>IF(ISBLANK(HLOOKUP(K$1,m_preprocess!$1:$1048576, $D95, FALSE)), "", HLOOKUP(K$1, m_preprocess!$1:$1048576, $D95, FALSE))</f>
        <v/>
      </c>
      <c r="L95" t="str">
        <f>IF(ISBLANK(HLOOKUP(L$1,m_preprocess!$1:$1048576, $D95, FALSE)), "", HLOOKUP(L$1, m_preprocess!$1:$1048576, $D95, FALSE))</f>
        <v/>
      </c>
      <c r="M95" t="str">
        <f>IF(ISBLANK(HLOOKUP(M$1,m_preprocess!$1:$1048576, $D95, FALSE)), "", HLOOKUP(M$1, m_preprocess!$1:$1048576, $D95, FALSE))</f>
        <v/>
      </c>
      <c r="N95" t="str">
        <f>IF(ISBLANK(HLOOKUP(N$1,m_preprocess!$1:$1048576, $D95, FALSE)), "", HLOOKUP(N$1, m_preprocess!$1:$1048576, $D95, FALSE))</f>
        <v/>
      </c>
      <c r="O95" t="str">
        <f>IF(ISBLANK(HLOOKUP(O$1,m_preprocess!$1:$1048576, $D95, FALSE)), "", HLOOKUP(O$1, m_preprocess!$1:$1048576, $D95, FALSE))</f>
        <v/>
      </c>
      <c r="P95" t="str">
        <f>IF(ISBLANK(HLOOKUP(P$1,m_preprocess!$1:$1048576, $D95, FALSE)), "", HLOOKUP(P$1, m_preprocess!$1:$1048576, $D95, FALSE))</f>
        <v/>
      </c>
      <c r="Q95" t="str">
        <f>IF(ISBLANK(HLOOKUP(Q$1,m_preprocess!$1:$1048576, $D95, FALSE)), "", HLOOKUP(Q$1, m_preprocess!$1:$1048576, $D95, FALSE))</f>
        <v/>
      </c>
      <c r="R95" t="str">
        <f>IF(ISBLANK(HLOOKUP(R$1,m_preprocess!$1:$1048576, $D95, FALSE)), "", HLOOKUP(R$1, m_preprocess!$1:$1048576, $D95, FALSE))</f>
        <v/>
      </c>
      <c r="S95">
        <f>IF(ISBLANK(HLOOKUP(S$1,m_preprocess!$1:$1048576, $D95, FALSE)), "", HLOOKUP(S$1, m_preprocess!$1:$1048576, $D95, FALSE))</f>
        <v>59454252.859042555</v>
      </c>
      <c r="T95">
        <f>IF(ISBLANK(HLOOKUP(T$1,m_preprocess!$1:$1048576, $D95, FALSE)), "", HLOOKUP(T$1, m_preprocess!$1:$1048576, $D95, FALSE))</f>
        <v>5.5579912153908797</v>
      </c>
      <c r="U95">
        <f>IF(ISBLANK(HLOOKUP(U$1,m_preprocess!$1:$1048576, $D95, FALSE)), "", HLOOKUP(U$1, m_preprocess!$1:$1048576, $D95, FALSE))</f>
        <v>3.6836352807672594</v>
      </c>
      <c r="V95">
        <f>IF(ISBLANK(HLOOKUP(V$1,m_preprocess!$1:$1048576, $D95, FALSE)), "", HLOOKUP(V$1, m_preprocess!$1:$1048576, $D95, FALSE))</f>
        <v>4.5183673503026602</v>
      </c>
      <c r="W95">
        <f>IF(ISBLANK(HLOOKUP(W$1,m_preprocess!$1:$1048576, $D95, FALSE)), "", HLOOKUP(W$1, m_preprocess!$1:$1048576, $D95, FALSE))</f>
        <v>2.8324746473710065</v>
      </c>
      <c r="X95">
        <f>IF(ISBLANK(HLOOKUP(X$1,m_preprocess!$1:$1048576, $D95, FALSE)), "", HLOOKUP(X$1, m_preprocess!$1:$1048576, $D95, FALSE))</f>
        <v>6.7314472651515</v>
      </c>
      <c r="Y95">
        <f>IF(ISBLANK(HLOOKUP(Y$1,m_preprocess!$1:$1048576, $D95, FALSE)), "", HLOOKUP(Y$1, m_preprocess!$1:$1048576, $D95, FALSE))</f>
        <v>3.2102361348563417</v>
      </c>
    </row>
    <row r="96" spans="1:25" x14ac:dyDescent="0.25">
      <c r="A96" s="42">
        <v>36831</v>
      </c>
      <c r="B96">
        <v>2000</v>
      </c>
      <c r="C96">
        <v>11</v>
      </c>
      <c r="D96">
        <v>96</v>
      </c>
      <c r="E96" t="str">
        <f>IF(ISBLANK(HLOOKUP(E$1,m_preprocess!$1:$1048576, $D96, FALSE)), "", HLOOKUP(E$1, m_preprocess!$1:$1048576, $D96, FALSE))</f>
        <v/>
      </c>
      <c r="F96">
        <f>IF(ISBLANK(HLOOKUP(F$1,m_preprocess!$1:$1048576, $D96, FALSE)), "", HLOOKUP(F$1, m_preprocess!$1:$1048576, $D96, FALSE))</f>
        <v>43.97</v>
      </c>
      <c r="G96" t="str">
        <f>IF(ISBLANK(HLOOKUP(G$1,m_preprocess!$1:$1048576, $D96, FALSE)), "", HLOOKUP(G$1, m_preprocess!$1:$1048576, $D96, FALSE))</f>
        <v/>
      </c>
      <c r="H96" t="str">
        <f>IF(ISBLANK(HLOOKUP(H$1,m_preprocess!$1:$1048576, $D96, FALSE)), "", HLOOKUP(H$1, m_preprocess!$1:$1048576, $D96, FALSE))</f>
        <v/>
      </c>
      <c r="I96">
        <f>IF(ISBLANK(HLOOKUP(I$1,m_preprocess!$1:$1048576, $D96, FALSE)), "", HLOOKUP(I$1, m_preprocess!$1:$1048576, $D96, FALSE))</f>
        <v>140.91999999999999</v>
      </c>
      <c r="J96">
        <f>IF(ISBLANK(HLOOKUP(J$1,m_preprocess!$1:$1048576, $D96, FALSE)), "", HLOOKUP(J$1, m_preprocess!$1:$1048576, $D96, FALSE))</f>
        <v>55.955804429269101</v>
      </c>
      <c r="K96" t="str">
        <f>IF(ISBLANK(HLOOKUP(K$1,m_preprocess!$1:$1048576, $D96, FALSE)), "", HLOOKUP(K$1, m_preprocess!$1:$1048576, $D96, FALSE))</f>
        <v/>
      </c>
      <c r="L96" t="str">
        <f>IF(ISBLANK(HLOOKUP(L$1,m_preprocess!$1:$1048576, $D96, FALSE)), "", HLOOKUP(L$1, m_preprocess!$1:$1048576, $D96, FALSE))</f>
        <v/>
      </c>
      <c r="M96" t="str">
        <f>IF(ISBLANK(HLOOKUP(M$1,m_preprocess!$1:$1048576, $D96, FALSE)), "", HLOOKUP(M$1, m_preprocess!$1:$1048576, $D96, FALSE))</f>
        <v/>
      </c>
      <c r="N96" t="str">
        <f>IF(ISBLANK(HLOOKUP(N$1,m_preprocess!$1:$1048576, $D96, FALSE)), "", HLOOKUP(N$1, m_preprocess!$1:$1048576, $D96, FALSE))</f>
        <v/>
      </c>
      <c r="O96" t="str">
        <f>IF(ISBLANK(HLOOKUP(O$1,m_preprocess!$1:$1048576, $D96, FALSE)), "", HLOOKUP(O$1, m_preprocess!$1:$1048576, $D96, FALSE))</f>
        <v/>
      </c>
      <c r="P96" t="str">
        <f>IF(ISBLANK(HLOOKUP(P$1,m_preprocess!$1:$1048576, $D96, FALSE)), "", HLOOKUP(P$1, m_preprocess!$1:$1048576, $D96, FALSE))</f>
        <v/>
      </c>
      <c r="Q96" t="str">
        <f>IF(ISBLANK(HLOOKUP(Q$1,m_preprocess!$1:$1048576, $D96, FALSE)), "", HLOOKUP(Q$1, m_preprocess!$1:$1048576, $D96, FALSE))</f>
        <v/>
      </c>
      <c r="R96" t="str">
        <f>IF(ISBLANK(HLOOKUP(R$1,m_preprocess!$1:$1048576, $D96, FALSE)), "", HLOOKUP(R$1, m_preprocess!$1:$1048576, $D96, FALSE))</f>
        <v/>
      </c>
      <c r="S96">
        <f>IF(ISBLANK(HLOOKUP(S$1,m_preprocess!$1:$1048576, $D96, FALSE)), "", HLOOKUP(S$1, m_preprocess!$1:$1048576, $D96, FALSE))</f>
        <v>60126492.517625652</v>
      </c>
      <c r="T96">
        <f>IF(ISBLANK(HLOOKUP(T$1,m_preprocess!$1:$1048576, $D96, FALSE)), "", HLOOKUP(T$1, m_preprocess!$1:$1048576, $D96, FALSE))</f>
        <v>5.7841633550488591</v>
      </c>
      <c r="U96">
        <f>IF(ISBLANK(HLOOKUP(U$1,m_preprocess!$1:$1048576, $D96, FALSE)), "", HLOOKUP(U$1, m_preprocess!$1:$1048576, $D96, FALSE))</f>
        <v>3.7582960465627053</v>
      </c>
      <c r="V96">
        <f>IF(ISBLANK(HLOOKUP(V$1,m_preprocess!$1:$1048576, $D96, FALSE)), "", HLOOKUP(V$1, m_preprocess!$1:$1048576, $D96, FALSE))</f>
        <v>4.2462930173824827</v>
      </c>
      <c r="W96">
        <f>IF(ISBLANK(HLOOKUP(W$1,m_preprocess!$1:$1048576, $D96, FALSE)), "", HLOOKUP(W$1, m_preprocess!$1:$1048576, $D96, FALSE))</f>
        <v>3.1193822393969897</v>
      </c>
      <c r="X96">
        <f>IF(ISBLANK(HLOOKUP(X$1,m_preprocess!$1:$1048576, $D96, FALSE)), "", HLOOKUP(X$1, m_preprocess!$1:$1048576, $D96, FALSE))</f>
        <v>5.9875481294009196</v>
      </c>
      <c r="Y96">
        <f>IF(ISBLANK(HLOOKUP(Y$1,m_preprocess!$1:$1048576, $D96, FALSE)), "", HLOOKUP(Y$1, m_preprocess!$1:$1048576, $D96, FALSE))</f>
        <v>4.3724756135189402</v>
      </c>
    </row>
    <row r="97" spans="1:25" x14ac:dyDescent="0.25">
      <c r="A97" s="42">
        <v>36861</v>
      </c>
      <c r="B97">
        <v>2000</v>
      </c>
      <c r="C97">
        <v>12</v>
      </c>
      <c r="D97">
        <v>97</v>
      </c>
      <c r="E97" t="str">
        <f>IF(ISBLANK(HLOOKUP(E$1,m_preprocess!$1:$1048576, $D97, FALSE)), "", HLOOKUP(E$1, m_preprocess!$1:$1048576, $D97, FALSE))</f>
        <v/>
      </c>
      <c r="F97">
        <f>IF(ISBLANK(HLOOKUP(F$1,m_preprocess!$1:$1048576, $D97, FALSE)), "", HLOOKUP(F$1, m_preprocess!$1:$1048576, $D97, FALSE))</f>
        <v>44.07</v>
      </c>
      <c r="G97" t="str">
        <f>IF(ISBLANK(HLOOKUP(G$1,m_preprocess!$1:$1048576, $D97, FALSE)), "", HLOOKUP(G$1, m_preprocess!$1:$1048576, $D97, FALSE))</f>
        <v/>
      </c>
      <c r="H97" t="str">
        <f>IF(ISBLANK(HLOOKUP(H$1,m_preprocess!$1:$1048576, $D97, FALSE)), "", HLOOKUP(H$1, m_preprocess!$1:$1048576, $D97, FALSE))</f>
        <v/>
      </c>
      <c r="I97">
        <f>IF(ISBLANK(HLOOKUP(I$1,m_preprocess!$1:$1048576, $D97, FALSE)), "", HLOOKUP(I$1, m_preprocess!$1:$1048576, $D97, FALSE))</f>
        <v>139.52000000000001</v>
      </c>
      <c r="J97">
        <f>IF(ISBLANK(HLOOKUP(J$1,m_preprocess!$1:$1048576, $D97, FALSE)), "", HLOOKUP(J$1, m_preprocess!$1:$1048576, $D97, FALSE))</f>
        <v>58.486976572488494</v>
      </c>
      <c r="K97" t="str">
        <f>IF(ISBLANK(HLOOKUP(K$1,m_preprocess!$1:$1048576, $D97, FALSE)), "", HLOOKUP(K$1, m_preprocess!$1:$1048576, $D97, FALSE))</f>
        <v/>
      </c>
      <c r="L97" t="str">
        <f>IF(ISBLANK(HLOOKUP(L$1,m_preprocess!$1:$1048576, $D97, FALSE)), "", HLOOKUP(L$1, m_preprocess!$1:$1048576, $D97, FALSE))</f>
        <v/>
      </c>
      <c r="M97" t="str">
        <f>IF(ISBLANK(HLOOKUP(M$1,m_preprocess!$1:$1048576, $D97, FALSE)), "", HLOOKUP(M$1, m_preprocess!$1:$1048576, $D97, FALSE))</f>
        <v/>
      </c>
      <c r="N97" t="str">
        <f>IF(ISBLANK(HLOOKUP(N$1,m_preprocess!$1:$1048576, $D97, FALSE)), "", HLOOKUP(N$1, m_preprocess!$1:$1048576, $D97, FALSE))</f>
        <v/>
      </c>
      <c r="O97" t="str">
        <f>IF(ISBLANK(HLOOKUP(O$1,m_preprocess!$1:$1048576, $D97, FALSE)), "", HLOOKUP(O$1, m_preprocess!$1:$1048576, $D97, FALSE))</f>
        <v/>
      </c>
      <c r="P97" t="str">
        <f>IF(ISBLANK(HLOOKUP(P$1,m_preprocess!$1:$1048576, $D97, FALSE)), "", HLOOKUP(P$1, m_preprocess!$1:$1048576, $D97, FALSE))</f>
        <v/>
      </c>
      <c r="Q97" t="str">
        <f>IF(ISBLANK(HLOOKUP(Q$1,m_preprocess!$1:$1048576, $D97, FALSE)), "", HLOOKUP(Q$1, m_preprocess!$1:$1048576, $D97, FALSE))</f>
        <v/>
      </c>
      <c r="R97" t="str">
        <f>IF(ISBLANK(HLOOKUP(R$1,m_preprocess!$1:$1048576, $D97, FALSE)), "", HLOOKUP(R$1, m_preprocess!$1:$1048576, $D97, FALSE))</f>
        <v/>
      </c>
      <c r="S97">
        <f>IF(ISBLANK(HLOOKUP(S$1,m_preprocess!$1:$1048576, $D97, FALSE)), "", HLOOKUP(S$1, m_preprocess!$1:$1048576, $D97, FALSE))</f>
        <v>74587952.280462906</v>
      </c>
      <c r="T97">
        <f>IF(ISBLANK(HLOOKUP(T$1,m_preprocess!$1:$1048576, $D97, FALSE)), "", HLOOKUP(T$1, m_preprocess!$1:$1048576, $D97, FALSE))</f>
        <v>5.6841302117263846</v>
      </c>
      <c r="U97">
        <f>IF(ISBLANK(HLOOKUP(U$1,m_preprocess!$1:$1048576, $D97, FALSE)), "", HLOOKUP(U$1, m_preprocess!$1:$1048576, $D97, FALSE))</f>
        <v>3.6814369499963391</v>
      </c>
      <c r="V97">
        <f>IF(ISBLANK(HLOOKUP(V$1,m_preprocess!$1:$1048576, $D97, FALSE)), "", HLOOKUP(V$1, m_preprocess!$1:$1048576, $D97, FALSE))</f>
        <v>4.1836809977560971</v>
      </c>
      <c r="W97">
        <f>IF(ISBLANK(HLOOKUP(W$1,m_preprocess!$1:$1048576, $D97, FALSE)), "", HLOOKUP(W$1, m_preprocess!$1:$1048576, $D97, FALSE))</f>
        <v>5.0976052848476368</v>
      </c>
      <c r="X97">
        <f>IF(ISBLANK(HLOOKUP(X$1,m_preprocess!$1:$1048576, $D97, FALSE)), "", HLOOKUP(X$1, m_preprocess!$1:$1048576, $D97, FALSE))</f>
        <v>6.4164289071036675</v>
      </c>
      <c r="Y97">
        <f>IF(ISBLANK(HLOOKUP(Y$1,m_preprocess!$1:$1048576, $D97, FALSE)), "", HLOOKUP(Y$1, m_preprocess!$1:$1048576, $D97, FALSE))</f>
        <v>7.7991800873877661</v>
      </c>
    </row>
    <row r="98" spans="1:25" x14ac:dyDescent="0.25">
      <c r="A98" s="42">
        <v>36892</v>
      </c>
      <c r="B98">
        <v>2001</v>
      </c>
      <c r="C98">
        <v>1</v>
      </c>
      <c r="D98">
        <v>98</v>
      </c>
      <c r="E98" t="str">
        <f>IF(ISBLANK(HLOOKUP(E$1,m_preprocess!$1:$1048576, $D98, FALSE)), "", HLOOKUP(E$1, m_preprocess!$1:$1048576, $D98, FALSE))</f>
        <v/>
      </c>
      <c r="F98">
        <f>IF(ISBLANK(HLOOKUP(F$1,m_preprocess!$1:$1048576, $D98, FALSE)), "", HLOOKUP(F$1, m_preprocess!$1:$1048576, $D98, FALSE))</f>
        <v>44.17</v>
      </c>
      <c r="G98" t="str">
        <f>IF(ISBLANK(HLOOKUP(G$1,m_preprocess!$1:$1048576, $D98, FALSE)), "", HLOOKUP(G$1, m_preprocess!$1:$1048576, $D98, FALSE))</f>
        <v/>
      </c>
      <c r="H98" t="str">
        <f>IF(ISBLANK(HLOOKUP(H$1,m_preprocess!$1:$1048576, $D98, FALSE)), "", HLOOKUP(H$1, m_preprocess!$1:$1048576, $D98, FALSE))</f>
        <v/>
      </c>
      <c r="I98">
        <f>IF(ISBLANK(HLOOKUP(I$1,m_preprocess!$1:$1048576, $D98, FALSE)), "", HLOOKUP(I$1, m_preprocess!$1:$1048576, $D98, FALSE))</f>
        <v>134.72999999999999</v>
      </c>
      <c r="J98">
        <f>IF(ISBLANK(HLOOKUP(J$1,m_preprocess!$1:$1048576, $D98, FALSE)), "", HLOOKUP(J$1, m_preprocess!$1:$1048576, $D98, FALSE))</f>
        <v>57.151812373207207</v>
      </c>
      <c r="K98">
        <f>IF(ISBLANK(HLOOKUP(K$1,m_preprocess!$1:$1048576, $D98, FALSE)), "", HLOOKUP(K$1, m_preprocess!$1:$1048576, $D98, FALSE))</f>
        <v>2.5185375410240676</v>
      </c>
      <c r="L98">
        <f>IF(ISBLANK(HLOOKUP(L$1,m_preprocess!$1:$1048576, $D98, FALSE)), "", HLOOKUP(L$1, m_preprocess!$1:$1048576, $D98, FALSE))</f>
        <v>0.70874925401647315</v>
      </c>
      <c r="M98">
        <f>IF(ISBLANK(HLOOKUP(M$1,m_preprocess!$1:$1048576, $D98, FALSE)), "", HLOOKUP(M$1, m_preprocess!$1:$1048576, $D98, FALSE))</f>
        <v>0.50800470144000254</v>
      </c>
      <c r="N98">
        <f>IF(ISBLANK(HLOOKUP(N$1,m_preprocess!$1:$1048576, $D98, FALSE)), "", HLOOKUP(N$1, m_preprocess!$1:$1048576, $D98, FALSE))</f>
        <v>1.843504784424828</v>
      </c>
      <c r="O98">
        <f>IF(ISBLANK(HLOOKUP(O$1,m_preprocess!$1:$1048576, $D98, FALSE)), "", HLOOKUP(O$1, m_preprocess!$1:$1048576, $D98, FALSE))</f>
        <v>0.49416894810400874</v>
      </c>
      <c r="P98">
        <f>IF(ISBLANK(HLOOKUP(P$1,m_preprocess!$1:$1048576, $D98, FALSE)), "", HLOOKUP(P$1, m_preprocess!$1:$1048576, $D98, FALSE))</f>
        <v>0.37041783536580719</v>
      </c>
      <c r="Q98">
        <f>IF(ISBLANK(HLOOKUP(Q$1,m_preprocess!$1:$1048576, $D98, FALSE)), "", HLOOKUP(Q$1, m_preprocess!$1:$1048576, $D98, FALSE))</f>
        <v>0.97181062787220163</v>
      </c>
      <c r="R98" t="str">
        <f>IF(ISBLANK(HLOOKUP(R$1,m_preprocess!$1:$1048576, $D98, FALSE)), "", HLOOKUP(R$1, m_preprocess!$1:$1048576, $D98, FALSE))</f>
        <v/>
      </c>
      <c r="S98">
        <f>IF(ISBLANK(HLOOKUP(S$1,m_preprocess!$1:$1048576, $D98, FALSE)), "", HLOOKUP(S$1, m_preprocess!$1:$1048576, $D98, FALSE))</f>
        <v>64179759.044600405</v>
      </c>
      <c r="T98">
        <f>IF(ISBLANK(HLOOKUP(T$1,m_preprocess!$1:$1048576, $D98, FALSE)), "", HLOOKUP(T$1, m_preprocess!$1:$1048576, $D98, FALSE))</f>
        <v>5.6160225061074929</v>
      </c>
      <c r="U98">
        <f>IF(ISBLANK(HLOOKUP(U$1,m_preprocess!$1:$1048576, $D98, FALSE)), "", HLOOKUP(U$1, m_preprocess!$1:$1048576, $D98, FALSE))</f>
        <v>3.7117544036898749</v>
      </c>
      <c r="V98">
        <f>IF(ISBLANK(HLOOKUP(V$1,m_preprocess!$1:$1048576, $D98, FALSE)), "", HLOOKUP(V$1, m_preprocess!$1:$1048576, $D98, FALSE))</f>
        <v>3.7529196131419065</v>
      </c>
      <c r="W98">
        <f>IF(ISBLANK(HLOOKUP(W$1,m_preprocess!$1:$1048576, $D98, FALSE)), "", HLOOKUP(W$1, m_preprocess!$1:$1048576, $D98, FALSE))</f>
        <v>2.523762353703813</v>
      </c>
      <c r="X98">
        <f>IF(ISBLANK(HLOOKUP(X$1,m_preprocess!$1:$1048576, $D98, FALSE)), "", HLOOKUP(X$1, m_preprocess!$1:$1048576, $D98, FALSE))</f>
        <v>5.7270208253087986</v>
      </c>
      <c r="Y98">
        <f>IF(ISBLANK(HLOOKUP(Y$1,m_preprocess!$1:$1048576, $D98, FALSE)), "", HLOOKUP(Y$1, m_preprocess!$1:$1048576, $D98, FALSE))</f>
        <v>2.1746982697132151</v>
      </c>
    </row>
    <row r="99" spans="1:25" x14ac:dyDescent="0.25">
      <c r="A99" s="42">
        <v>36923</v>
      </c>
      <c r="B99">
        <v>2001</v>
      </c>
      <c r="C99">
        <v>2</v>
      </c>
      <c r="D99">
        <v>99</v>
      </c>
      <c r="E99" t="str">
        <f>IF(ISBLANK(HLOOKUP(E$1,m_preprocess!$1:$1048576, $D99, FALSE)), "", HLOOKUP(E$1, m_preprocess!$1:$1048576, $D99, FALSE))</f>
        <v/>
      </c>
      <c r="F99">
        <f>IF(ISBLANK(HLOOKUP(F$1,m_preprocess!$1:$1048576, $D99, FALSE)), "", HLOOKUP(F$1, m_preprocess!$1:$1048576, $D99, FALSE))</f>
        <v>44.16</v>
      </c>
      <c r="G99" t="str">
        <f>IF(ISBLANK(HLOOKUP(G$1,m_preprocess!$1:$1048576, $D99, FALSE)), "", HLOOKUP(G$1, m_preprocess!$1:$1048576, $D99, FALSE))</f>
        <v/>
      </c>
      <c r="H99" t="str">
        <f>IF(ISBLANK(HLOOKUP(H$1,m_preprocess!$1:$1048576, $D99, FALSE)), "", HLOOKUP(H$1, m_preprocess!$1:$1048576, $D99, FALSE))</f>
        <v/>
      </c>
      <c r="I99">
        <f>IF(ISBLANK(HLOOKUP(I$1,m_preprocess!$1:$1048576, $D99, FALSE)), "", HLOOKUP(I$1, m_preprocess!$1:$1048576, $D99, FALSE))</f>
        <v>133.49</v>
      </c>
      <c r="J99">
        <f>IF(ISBLANK(HLOOKUP(J$1,m_preprocess!$1:$1048576, $D99, FALSE)), "", HLOOKUP(J$1, m_preprocess!$1:$1048576, $D99, FALSE))</f>
        <v>58.110834316771935</v>
      </c>
      <c r="K99">
        <f>IF(ISBLANK(HLOOKUP(K$1,m_preprocess!$1:$1048576, $D99, FALSE)), "", HLOOKUP(K$1, m_preprocess!$1:$1048576, $D99, FALSE))</f>
        <v>2.2660664349070676</v>
      </c>
      <c r="L99">
        <f>IF(ISBLANK(HLOOKUP(L$1,m_preprocess!$1:$1048576, $D99, FALSE)), "", HLOOKUP(L$1, m_preprocess!$1:$1048576, $D99, FALSE))</f>
        <v>0.53103794266242021</v>
      </c>
      <c r="M99">
        <f>IF(ISBLANK(HLOOKUP(M$1,m_preprocess!$1:$1048576, $D99, FALSE)), "", HLOOKUP(M$1, m_preprocess!$1:$1048576, $D99, FALSE))</f>
        <v>0.56880941406423025</v>
      </c>
      <c r="N99">
        <f>IF(ISBLANK(HLOOKUP(N$1,m_preprocess!$1:$1048576, $D99, FALSE)), "", HLOOKUP(N$1, m_preprocess!$1:$1048576, $D99, FALSE))</f>
        <v>1.7346295991691993</v>
      </c>
      <c r="O99">
        <f>IF(ISBLANK(HLOOKUP(O$1,m_preprocess!$1:$1048576, $D99, FALSE)), "", HLOOKUP(O$1, m_preprocess!$1:$1048576, $D99, FALSE))</f>
        <v>0.43483814103929103</v>
      </c>
      <c r="P99">
        <f>IF(ISBLANK(HLOOKUP(P$1,m_preprocess!$1:$1048576, $D99, FALSE)), "", HLOOKUP(P$1, m_preprocess!$1:$1048576, $D99, FALSE))</f>
        <v>0.36812109999570092</v>
      </c>
      <c r="Q99">
        <f>IF(ISBLANK(HLOOKUP(Q$1,m_preprocess!$1:$1048576, $D99, FALSE)), "", HLOOKUP(Q$1, m_preprocess!$1:$1048576, $D99, FALSE))</f>
        <v>0.92854003673339869</v>
      </c>
      <c r="R99" t="str">
        <f>IF(ISBLANK(HLOOKUP(R$1,m_preprocess!$1:$1048576, $D99, FALSE)), "", HLOOKUP(R$1, m_preprocess!$1:$1048576, $D99, FALSE))</f>
        <v/>
      </c>
      <c r="S99">
        <f>IF(ISBLANK(HLOOKUP(S$1,m_preprocess!$1:$1048576, $D99, FALSE)), "", HLOOKUP(S$1, m_preprocess!$1:$1048576, $D99, FALSE))</f>
        <v>70063049.637681171</v>
      </c>
      <c r="T99">
        <f>IF(ISBLANK(HLOOKUP(T$1,m_preprocess!$1:$1048576, $D99, FALSE)), "", HLOOKUP(T$1, m_preprocess!$1:$1048576, $D99, FALSE))</f>
        <v>5.2036277178338759</v>
      </c>
      <c r="U99">
        <f>IF(ISBLANK(HLOOKUP(U$1,m_preprocess!$1:$1048576, $D99, FALSE)), "", HLOOKUP(U$1, m_preprocess!$1:$1048576, $D99, FALSE))</f>
        <v>3.42612817922249</v>
      </c>
      <c r="V99">
        <f>IF(ISBLANK(HLOOKUP(V$1,m_preprocess!$1:$1048576, $D99, FALSE)), "", HLOOKUP(V$1, m_preprocess!$1:$1048576, $D99, FALSE))</f>
        <v>3.453701995793792</v>
      </c>
      <c r="W99">
        <f>IF(ISBLANK(HLOOKUP(W$1,m_preprocess!$1:$1048576, $D99, FALSE)), "", HLOOKUP(W$1, m_preprocess!$1:$1048576, $D99, FALSE))</f>
        <v>2.6453138151339615</v>
      </c>
      <c r="X99">
        <f>IF(ISBLANK(HLOOKUP(X$1,m_preprocess!$1:$1048576, $D99, FALSE)), "", HLOOKUP(X$1, m_preprocess!$1:$1048576, $D99, FALSE))</f>
        <v>5.6167388009472887</v>
      </c>
      <c r="Y99">
        <f>IF(ISBLANK(HLOOKUP(Y$1,m_preprocess!$1:$1048576, $D99, FALSE)), "", HLOOKUP(Y$1, m_preprocess!$1:$1048576, $D99, FALSE))</f>
        <v>2.3740578153446927</v>
      </c>
    </row>
    <row r="100" spans="1:25" x14ac:dyDescent="0.25">
      <c r="A100" s="42">
        <v>36951</v>
      </c>
      <c r="B100">
        <v>2001</v>
      </c>
      <c r="C100">
        <v>3</v>
      </c>
      <c r="D100">
        <v>100</v>
      </c>
      <c r="E100" t="str">
        <f>IF(ISBLANK(HLOOKUP(E$1,m_preprocess!$1:$1048576, $D100, FALSE)), "", HLOOKUP(E$1, m_preprocess!$1:$1048576, $D100, FALSE))</f>
        <v/>
      </c>
      <c r="F100">
        <f>IF(ISBLANK(HLOOKUP(F$1,m_preprocess!$1:$1048576, $D100, FALSE)), "", HLOOKUP(F$1, m_preprocess!$1:$1048576, $D100, FALSE))</f>
        <v>44.06</v>
      </c>
      <c r="G100" t="str">
        <f>IF(ISBLANK(HLOOKUP(G$1,m_preprocess!$1:$1048576, $D100, FALSE)), "", HLOOKUP(G$1, m_preprocess!$1:$1048576, $D100, FALSE))</f>
        <v/>
      </c>
      <c r="H100" t="str">
        <f>IF(ISBLANK(HLOOKUP(H$1,m_preprocess!$1:$1048576, $D100, FALSE)), "", HLOOKUP(H$1, m_preprocess!$1:$1048576, $D100, FALSE))</f>
        <v/>
      </c>
      <c r="I100">
        <f>IF(ISBLANK(HLOOKUP(I$1,m_preprocess!$1:$1048576, $D100, FALSE)), "", HLOOKUP(I$1, m_preprocess!$1:$1048576, $D100, FALSE))</f>
        <v>149.37</v>
      </c>
      <c r="J100">
        <f>IF(ISBLANK(HLOOKUP(J$1,m_preprocess!$1:$1048576, $D100, FALSE)), "", HLOOKUP(J$1, m_preprocess!$1:$1048576, $D100, FALSE))</f>
        <v>54.976710525714296</v>
      </c>
      <c r="K100">
        <f>IF(ISBLANK(HLOOKUP(K$1,m_preprocess!$1:$1048576, $D100, FALSE)), "", HLOOKUP(K$1, m_preprocess!$1:$1048576, $D100, FALSE))</f>
        <v>2.6371900476200691</v>
      </c>
      <c r="L100">
        <f>IF(ISBLANK(HLOOKUP(L$1,m_preprocess!$1:$1048576, $D100, FALSE)), "", HLOOKUP(L$1, m_preprocess!$1:$1048576, $D100, FALSE))</f>
        <v>1.0461507107075374</v>
      </c>
      <c r="M100">
        <f>IF(ISBLANK(HLOOKUP(M$1,m_preprocess!$1:$1048576, $D100, FALSE)), "", HLOOKUP(M$1, m_preprocess!$1:$1048576, $D100, FALSE))</f>
        <v>0.48995169941160549</v>
      </c>
      <c r="N100">
        <f>IF(ISBLANK(HLOOKUP(N$1,m_preprocess!$1:$1048576, $D100, FALSE)), "", HLOOKUP(N$1, m_preprocess!$1:$1048576, $D100, FALSE))</f>
        <v>2.0709935914039264</v>
      </c>
      <c r="O100">
        <f>IF(ISBLANK(HLOOKUP(O$1,m_preprocess!$1:$1048576, $D100, FALSE)), "", HLOOKUP(O$1, m_preprocess!$1:$1048576, $D100, FALSE))</f>
        <v>0.51339524571714457</v>
      </c>
      <c r="P100">
        <f>IF(ISBLANK(HLOOKUP(P$1,m_preprocess!$1:$1048576, $D100, FALSE)), "", HLOOKUP(P$1, m_preprocess!$1:$1048576, $D100, FALSE))</f>
        <v>0.56154507064486259</v>
      </c>
      <c r="Q100">
        <f>IF(ISBLANK(HLOOKUP(Q$1,m_preprocess!$1:$1048576, $D100, FALSE)), "", HLOOKUP(Q$1, m_preprocess!$1:$1048576, $D100, FALSE))</f>
        <v>0.99014853363997701</v>
      </c>
      <c r="R100" t="str">
        <f>IF(ISBLANK(HLOOKUP(R$1,m_preprocess!$1:$1048576, $D100, FALSE)), "", HLOOKUP(R$1, m_preprocess!$1:$1048576, $D100, FALSE))</f>
        <v/>
      </c>
      <c r="S100">
        <f>IF(ISBLANK(HLOOKUP(S$1,m_preprocess!$1:$1048576, $D100, FALSE)), "", HLOOKUP(S$1, m_preprocess!$1:$1048576, $D100, FALSE))</f>
        <v>65422398.570131637</v>
      </c>
      <c r="T100">
        <f>IF(ISBLANK(HLOOKUP(T$1,m_preprocess!$1:$1048576, $D100, FALSE)), "", HLOOKUP(T$1, m_preprocess!$1:$1048576, $D100, FALSE))</f>
        <v>5.3610956433224759</v>
      </c>
      <c r="U100">
        <f>IF(ISBLANK(HLOOKUP(U$1,m_preprocess!$1:$1048576, $D100, FALSE)), "", HLOOKUP(U$1, m_preprocess!$1:$1048576, $D100, FALSE))</f>
        <v>3.5020243356028988</v>
      </c>
      <c r="V100">
        <f>IF(ISBLANK(HLOOKUP(V$1,m_preprocess!$1:$1048576, $D100, FALSE)), "", HLOOKUP(V$1, m_preprocess!$1:$1048576, $D100, FALSE))</f>
        <v>3.7948309423348112</v>
      </c>
      <c r="W100">
        <f>IF(ISBLANK(HLOOKUP(W$1,m_preprocess!$1:$1048576, $D100, FALSE)), "", HLOOKUP(W$1, m_preprocess!$1:$1048576, $D100, FALSE))</f>
        <v>3.0239810944696743</v>
      </c>
      <c r="X100">
        <f>IF(ISBLANK(HLOOKUP(X$1,m_preprocess!$1:$1048576, $D100, FALSE)), "", HLOOKUP(X$1, m_preprocess!$1:$1048576, $D100, FALSE))</f>
        <v>6.0386174384655202</v>
      </c>
      <c r="Y100">
        <f>IF(ISBLANK(HLOOKUP(Y$1,m_preprocess!$1:$1048576, $D100, FALSE)), "", HLOOKUP(Y$1, m_preprocess!$1:$1048576, $D100, FALSE))</f>
        <v>3.3610889665184538</v>
      </c>
    </row>
    <row r="101" spans="1:25" x14ac:dyDescent="0.25">
      <c r="A101" s="42">
        <v>36982</v>
      </c>
      <c r="B101">
        <v>2001</v>
      </c>
      <c r="C101">
        <v>4</v>
      </c>
      <c r="D101">
        <v>101</v>
      </c>
      <c r="E101" t="str">
        <f>IF(ISBLANK(HLOOKUP(E$1,m_preprocess!$1:$1048576, $D101, FALSE)), "", HLOOKUP(E$1, m_preprocess!$1:$1048576, $D101, FALSE))</f>
        <v/>
      </c>
      <c r="F101">
        <f>IF(ISBLANK(HLOOKUP(F$1,m_preprocess!$1:$1048576, $D101, FALSE)), "", HLOOKUP(F$1, m_preprocess!$1:$1048576, $D101, FALSE))</f>
        <v>44.15</v>
      </c>
      <c r="G101" t="str">
        <f>IF(ISBLANK(HLOOKUP(G$1,m_preprocess!$1:$1048576, $D101, FALSE)), "", HLOOKUP(G$1, m_preprocess!$1:$1048576, $D101, FALSE))</f>
        <v/>
      </c>
      <c r="H101" t="str">
        <f>IF(ISBLANK(HLOOKUP(H$1,m_preprocess!$1:$1048576, $D101, FALSE)), "", HLOOKUP(H$1, m_preprocess!$1:$1048576, $D101, FALSE))</f>
        <v/>
      </c>
      <c r="I101">
        <f>IF(ISBLANK(HLOOKUP(I$1,m_preprocess!$1:$1048576, $D101, FALSE)), "", HLOOKUP(I$1, m_preprocess!$1:$1048576, $D101, FALSE))</f>
        <v>143.37</v>
      </c>
      <c r="J101">
        <f>IF(ISBLANK(HLOOKUP(J$1,m_preprocess!$1:$1048576, $D101, FALSE)), "", HLOOKUP(J$1, m_preprocess!$1:$1048576, $D101, FALSE))</f>
        <v>55.331059805818775</v>
      </c>
      <c r="K101">
        <f>IF(ISBLANK(HLOOKUP(K$1,m_preprocess!$1:$1048576, $D101, FALSE)), "", HLOOKUP(K$1, m_preprocess!$1:$1048576, $D101, FALSE))</f>
        <v>2.3467746323527074</v>
      </c>
      <c r="L101">
        <f>IF(ISBLANK(HLOOKUP(L$1,m_preprocess!$1:$1048576, $D101, FALSE)), "", HLOOKUP(L$1, m_preprocess!$1:$1048576, $D101, FALSE))</f>
        <v>0.53072729617045244</v>
      </c>
      <c r="M101">
        <f>IF(ISBLANK(HLOOKUP(M$1,m_preprocess!$1:$1048576, $D101, FALSE)), "", HLOOKUP(M$1, m_preprocess!$1:$1048576, $D101, FALSE))</f>
        <v>0.56164257123229644</v>
      </c>
      <c r="N101">
        <f>IF(ISBLANK(HLOOKUP(N$1,m_preprocess!$1:$1048576, $D101, FALSE)), "", HLOOKUP(N$1, m_preprocess!$1:$1048576, $D101, FALSE))</f>
        <v>1.8506493829007633</v>
      </c>
      <c r="O101">
        <f>IF(ISBLANK(HLOOKUP(O$1,m_preprocess!$1:$1048576, $D101, FALSE)), "", HLOOKUP(O$1, m_preprocess!$1:$1048576, $D101, FALSE))</f>
        <v>0.43655677933276338</v>
      </c>
      <c r="P101">
        <f>IF(ISBLANK(HLOOKUP(P$1,m_preprocess!$1:$1048576, $D101, FALSE)), "", HLOOKUP(P$1, m_preprocess!$1:$1048576, $D101, FALSE))</f>
        <v>0.40070013741212568</v>
      </c>
      <c r="Q101">
        <f>IF(ISBLANK(HLOOKUP(Q$1,m_preprocess!$1:$1048576, $D101, FALSE)), "", HLOOKUP(Q$1, m_preprocess!$1:$1048576, $D101, FALSE))</f>
        <v>1.0101521853060775</v>
      </c>
      <c r="R101" t="str">
        <f>IF(ISBLANK(HLOOKUP(R$1,m_preprocess!$1:$1048576, $D101, FALSE)), "", HLOOKUP(R$1, m_preprocess!$1:$1048576, $D101, FALSE))</f>
        <v/>
      </c>
      <c r="S101">
        <f>IF(ISBLANK(HLOOKUP(S$1,m_preprocess!$1:$1048576, $D101, FALSE)), "", HLOOKUP(S$1, m_preprocess!$1:$1048576, $D101, FALSE))</f>
        <v>63991275.424688578</v>
      </c>
      <c r="T101">
        <f>IF(ISBLANK(HLOOKUP(T$1,m_preprocess!$1:$1048576, $D101, FALSE)), "", HLOOKUP(T$1, m_preprocess!$1:$1048576, $D101, FALSE))</f>
        <v>7.1192314942996751</v>
      </c>
      <c r="U101">
        <f>IF(ISBLANK(HLOOKUP(U$1,m_preprocess!$1:$1048576, $D101, FALSE)), "", HLOOKUP(U$1, m_preprocess!$1:$1048576, $D101, FALSE))</f>
        <v>4.7838742367669669</v>
      </c>
      <c r="V101">
        <f>IF(ISBLANK(HLOOKUP(V$1,m_preprocess!$1:$1048576, $D101, FALSE)), "", HLOOKUP(V$1, m_preprocess!$1:$1048576, $D101, FALSE))</f>
        <v>3.8011928787383593</v>
      </c>
      <c r="W101">
        <f>IF(ISBLANK(HLOOKUP(W$1,m_preprocess!$1:$1048576, $D101, FALSE)), "", HLOOKUP(W$1, m_preprocess!$1:$1048576, $D101, FALSE))</f>
        <v>2.5698263799171941</v>
      </c>
      <c r="X101">
        <f>IF(ISBLANK(HLOOKUP(X$1,m_preprocess!$1:$1048576, $D101, FALSE)), "", HLOOKUP(X$1, m_preprocess!$1:$1048576, $D101, FALSE))</f>
        <v>6.0413927877686939</v>
      </c>
      <c r="Y101">
        <f>IF(ISBLANK(HLOOKUP(Y$1,m_preprocess!$1:$1048576, $D101, FALSE)), "", HLOOKUP(Y$1, m_preprocess!$1:$1048576, $D101, FALSE))</f>
        <v>2.9286195386405272</v>
      </c>
    </row>
    <row r="102" spans="1:25" x14ac:dyDescent="0.25">
      <c r="A102" s="42">
        <v>37012</v>
      </c>
      <c r="B102">
        <v>2001</v>
      </c>
      <c r="C102">
        <v>5</v>
      </c>
      <c r="D102">
        <v>102</v>
      </c>
      <c r="E102" t="str">
        <f>IF(ISBLANK(HLOOKUP(E$1,m_preprocess!$1:$1048576, $D102, FALSE)), "", HLOOKUP(E$1, m_preprocess!$1:$1048576, $D102, FALSE))</f>
        <v/>
      </c>
      <c r="F102">
        <f>IF(ISBLANK(HLOOKUP(F$1,m_preprocess!$1:$1048576, $D102, FALSE)), "", HLOOKUP(F$1, m_preprocess!$1:$1048576, $D102, FALSE))</f>
        <v>44.07</v>
      </c>
      <c r="G102" t="str">
        <f>IF(ISBLANK(HLOOKUP(G$1,m_preprocess!$1:$1048576, $D102, FALSE)), "", HLOOKUP(G$1, m_preprocess!$1:$1048576, $D102, FALSE))</f>
        <v/>
      </c>
      <c r="H102" t="str">
        <f>IF(ISBLANK(HLOOKUP(H$1,m_preprocess!$1:$1048576, $D102, FALSE)), "", HLOOKUP(H$1, m_preprocess!$1:$1048576, $D102, FALSE))</f>
        <v/>
      </c>
      <c r="I102">
        <f>IF(ISBLANK(HLOOKUP(I$1,m_preprocess!$1:$1048576, $D102, FALSE)), "", HLOOKUP(I$1, m_preprocess!$1:$1048576, $D102, FALSE))</f>
        <v>171.12</v>
      </c>
      <c r="J102">
        <f>IF(ISBLANK(HLOOKUP(J$1,m_preprocess!$1:$1048576, $D102, FALSE)), "", HLOOKUP(J$1, m_preprocess!$1:$1048576, $D102, FALSE))</f>
        <v>55.099825705234579</v>
      </c>
      <c r="K102">
        <f>IF(ISBLANK(HLOOKUP(K$1,m_preprocess!$1:$1048576, $D102, FALSE)), "", HLOOKUP(K$1, m_preprocess!$1:$1048576, $D102, FALSE))</f>
        <v>2.7120035263978162</v>
      </c>
      <c r="L102">
        <f>IF(ISBLANK(HLOOKUP(L$1,m_preprocess!$1:$1048576, $D102, FALSE)), "", HLOOKUP(L$1, m_preprocess!$1:$1048576, $D102, FALSE))</f>
        <v>0.62815515032367131</v>
      </c>
      <c r="M102">
        <f>IF(ISBLANK(HLOOKUP(M$1,m_preprocess!$1:$1048576, $D102, FALSE)), "", HLOOKUP(M$1, m_preprocess!$1:$1048576, $D102, FALSE))</f>
        <v>0.70107271770346979</v>
      </c>
      <c r="N102">
        <f>IF(ISBLANK(HLOOKUP(N$1,m_preprocess!$1:$1048576, $D102, FALSE)), "", HLOOKUP(N$1, m_preprocess!$1:$1048576, $D102, FALSE))</f>
        <v>2.2732422330314241</v>
      </c>
      <c r="O102">
        <f>IF(ISBLANK(HLOOKUP(O$1,m_preprocess!$1:$1048576, $D102, FALSE)), "", HLOOKUP(O$1, m_preprocess!$1:$1048576, $D102, FALSE))</f>
        <v>0.51659328612054023</v>
      </c>
      <c r="P102">
        <f>IF(ISBLANK(HLOOKUP(P$1,m_preprocess!$1:$1048576, $D102, FALSE)), "", HLOOKUP(P$1, m_preprocess!$1:$1048576, $D102, FALSE))</f>
        <v>0.498955016923113</v>
      </c>
      <c r="Q102">
        <f>IF(ISBLANK(HLOOKUP(Q$1,m_preprocess!$1:$1048576, $D102, FALSE)), "", HLOOKUP(Q$1, m_preprocess!$1:$1048576, $D102, FALSE))</f>
        <v>1.2385026226997129</v>
      </c>
      <c r="R102" t="str">
        <f>IF(ISBLANK(HLOOKUP(R$1,m_preprocess!$1:$1048576, $D102, FALSE)), "", HLOOKUP(R$1, m_preprocess!$1:$1048576, $D102, FALSE))</f>
        <v/>
      </c>
      <c r="S102">
        <f>IF(ISBLANK(HLOOKUP(S$1,m_preprocess!$1:$1048576, $D102, FALSE)), "", HLOOKUP(S$1, m_preprocess!$1:$1048576, $D102, FALSE))</f>
        <v>63125538.756523713</v>
      </c>
      <c r="T102">
        <f>IF(ISBLANK(HLOOKUP(T$1,m_preprocess!$1:$1048576, $D102, FALSE)), "", HLOOKUP(T$1, m_preprocess!$1:$1048576, $D102, FALSE))</f>
        <v>7.1850063314332244</v>
      </c>
      <c r="U102">
        <f>IF(ISBLANK(HLOOKUP(U$1,m_preprocess!$1:$1048576, $D102, FALSE)), "", HLOOKUP(U$1, m_preprocess!$1:$1048576, $D102, FALSE))</f>
        <v>4.7732377480049779</v>
      </c>
      <c r="V102">
        <f>IF(ISBLANK(HLOOKUP(V$1,m_preprocess!$1:$1048576, $D102, FALSE)), "", HLOOKUP(V$1, m_preprocess!$1:$1048576, $D102, FALSE))</f>
        <v>4.0232780785388025</v>
      </c>
      <c r="W102">
        <f>IF(ISBLANK(HLOOKUP(W$1,m_preprocess!$1:$1048576, $D102, FALSE)), "", HLOOKUP(W$1, m_preprocess!$1:$1048576, $D102, FALSE))</f>
        <v>3.4088327226266006</v>
      </c>
      <c r="X102">
        <f>IF(ISBLANK(HLOOKUP(X$1,m_preprocess!$1:$1048576, $D102, FALSE)), "", HLOOKUP(X$1, m_preprocess!$1:$1048576, $D102, FALSE))</f>
        <v>5.7152672882905344</v>
      </c>
      <c r="Y102">
        <f>IF(ISBLANK(HLOOKUP(Y$1,m_preprocess!$1:$1048576, $D102, FALSE)), "", HLOOKUP(Y$1, m_preprocess!$1:$1048576, $D102, FALSE))</f>
        <v>4.3363185772713431</v>
      </c>
    </row>
    <row r="103" spans="1:25" x14ac:dyDescent="0.25">
      <c r="A103" s="42">
        <v>37043</v>
      </c>
      <c r="B103">
        <v>2001</v>
      </c>
      <c r="C103">
        <v>6</v>
      </c>
      <c r="D103">
        <v>103</v>
      </c>
      <c r="E103" t="str">
        <f>IF(ISBLANK(HLOOKUP(E$1,m_preprocess!$1:$1048576, $D103, FALSE)), "", HLOOKUP(E$1, m_preprocess!$1:$1048576, $D103, FALSE))</f>
        <v/>
      </c>
      <c r="F103">
        <f>IF(ISBLANK(HLOOKUP(F$1,m_preprocess!$1:$1048576, $D103, FALSE)), "", HLOOKUP(F$1, m_preprocess!$1:$1048576, $D103, FALSE))</f>
        <v>44.4</v>
      </c>
      <c r="G103" t="str">
        <f>IF(ISBLANK(HLOOKUP(G$1,m_preprocess!$1:$1048576, $D103, FALSE)), "", HLOOKUP(G$1, m_preprocess!$1:$1048576, $D103, FALSE))</f>
        <v/>
      </c>
      <c r="H103" t="str">
        <f>IF(ISBLANK(HLOOKUP(H$1,m_preprocess!$1:$1048576, $D103, FALSE)), "", HLOOKUP(H$1, m_preprocess!$1:$1048576, $D103, FALSE))</f>
        <v/>
      </c>
      <c r="I103">
        <f>IF(ISBLANK(HLOOKUP(I$1,m_preprocess!$1:$1048576, $D103, FALSE)), "", HLOOKUP(I$1, m_preprocess!$1:$1048576, $D103, FALSE))</f>
        <v>158.82</v>
      </c>
      <c r="J103">
        <f>IF(ISBLANK(HLOOKUP(J$1,m_preprocess!$1:$1048576, $D103, FALSE)), "", HLOOKUP(J$1, m_preprocess!$1:$1048576, $D103, FALSE))</f>
        <v>51.852019038903443</v>
      </c>
      <c r="K103">
        <f>IF(ISBLANK(HLOOKUP(K$1,m_preprocess!$1:$1048576, $D103, FALSE)), "", HLOOKUP(K$1, m_preprocess!$1:$1048576, $D103, FALSE))</f>
        <v>2.9645453785874305</v>
      </c>
      <c r="L103">
        <f>IF(ISBLANK(HLOOKUP(L$1,m_preprocess!$1:$1048576, $D103, FALSE)), "", HLOOKUP(L$1, m_preprocess!$1:$1048576, $D103, FALSE))</f>
        <v>0.52821964816894129</v>
      </c>
      <c r="M103">
        <f>IF(ISBLANK(HLOOKUP(M$1,m_preprocess!$1:$1048576, $D103, FALSE)), "", HLOOKUP(M$1, m_preprocess!$1:$1048576, $D103, FALSE))</f>
        <v>0.6285204674089222</v>
      </c>
      <c r="N103">
        <f>IF(ISBLANK(HLOOKUP(N$1,m_preprocess!$1:$1048576, $D103, FALSE)), "", HLOOKUP(N$1, m_preprocess!$1:$1048576, $D103, FALSE))</f>
        <v>2.0079507864064414</v>
      </c>
      <c r="O103">
        <f>IF(ISBLANK(HLOOKUP(O$1,m_preprocess!$1:$1048576, $D103, FALSE)), "", HLOOKUP(O$1, m_preprocess!$1:$1048576, $D103, FALSE))</f>
        <v>0.41892169485171471</v>
      </c>
      <c r="P103">
        <f>IF(ISBLANK(HLOOKUP(P$1,m_preprocess!$1:$1048576, $D103, FALSE)), "", HLOOKUP(P$1, m_preprocess!$1:$1048576, $D103, FALSE))</f>
        <v>0.54685744632940925</v>
      </c>
      <c r="Q103">
        <f>IF(ISBLANK(HLOOKUP(Q$1,m_preprocess!$1:$1048576, $D103, FALSE)), "", HLOOKUP(Q$1, m_preprocess!$1:$1048576, $D103, FALSE))</f>
        <v>1.0119460680031733</v>
      </c>
      <c r="R103" t="str">
        <f>IF(ISBLANK(HLOOKUP(R$1,m_preprocess!$1:$1048576, $D103, FALSE)), "", HLOOKUP(R$1, m_preprocess!$1:$1048576, $D103, FALSE))</f>
        <v/>
      </c>
      <c r="S103">
        <f>IF(ISBLANK(HLOOKUP(S$1,m_preprocess!$1:$1048576, $D103, FALSE)), "", HLOOKUP(S$1, m_preprocess!$1:$1048576, $D103, FALSE))</f>
        <v>64673459.076576576</v>
      </c>
      <c r="T103">
        <f>IF(ISBLANK(HLOOKUP(T$1,m_preprocess!$1:$1048576, $D103, FALSE)), "", HLOOKUP(T$1, m_preprocess!$1:$1048576, $D103, FALSE))</f>
        <v>5.2233913782573289</v>
      </c>
      <c r="U103">
        <f>IF(ISBLANK(HLOOKUP(U$1,m_preprocess!$1:$1048576, $D103, FALSE)), "", HLOOKUP(U$1, m_preprocess!$1:$1048576, $D103, FALSE))</f>
        <v>3.4279445933084411</v>
      </c>
      <c r="V103">
        <f>IF(ISBLANK(HLOOKUP(V$1,m_preprocess!$1:$1048576, $D103, FALSE)), "", HLOOKUP(V$1, m_preprocess!$1:$1048576, $D103, FALSE))</f>
        <v>4.0877874944567623</v>
      </c>
      <c r="W103">
        <f>IF(ISBLANK(HLOOKUP(W$1,m_preprocess!$1:$1048576, $D103, FALSE)), "", HLOOKUP(W$1, m_preprocess!$1:$1048576, $D103, FALSE))</f>
        <v>3.2811309355218601</v>
      </c>
      <c r="X103">
        <f>IF(ISBLANK(HLOOKUP(X$1,m_preprocess!$1:$1048576, $D103, FALSE)), "", HLOOKUP(X$1, m_preprocess!$1:$1048576, $D103, FALSE))</f>
        <v>5.9623678747638937</v>
      </c>
      <c r="Y103">
        <f>IF(ISBLANK(HLOOKUP(Y$1,m_preprocess!$1:$1048576, $D103, FALSE)), "", HLOOKUP(Y$1, m_preprocess!$1:$1048576, $D103, FALSE))</f>
        <v>4.5271026111493251</v>
      </c>
    </row>
    <row r="104" spans="1:25" x14ac:dyDescent="0.25">
      <c r="A104" s="42">
        <v>37073</v>
      </c>
      <c r="B104">
        <v>2001</v>
      </c>
      <c r="C104">
        <v>7</v>
      </c>
      <c r="D104">
        <v>104</v>
      </c>
      <c r="E104" t="str">
        <f>IF(ISBLANK(HLOOKUP(E$1,m_preprocess!$1:$1048576, $D104, FALSE)), "", HLOOKUP(E$1, m_preprocess!$1:$1048576, $D104, FALSE))</f>
        <v/>
      </c>
      <c r="F104">
        <f>IF(ISBLANK(HLOOKUP(F$1,m_preprocess!$1:$1048576, $D104, FALSE)), "", HLOOKUP(F$1, m_preprocess!$1:$1048576, $D104, FALSE))</f>
        <v>44.93</v>
      </c>
      <c r="G104" t="str">
        <f>IF(ISBLANK(HLOOKUP(G$1,m_preprocess!$1:$1048576, $D104, FALSE)), "", HLOOKUP(G$1, m_preprocess!$1:$1048576, $D104, FALSE))</f>
        <v/>
      </c>
      <c r="H104" t="str">
        <f>IF(ISBLANK(HLOOKUP(H$1,m_preprocess!$1:$1048576, $D104, FALSE)), "", HLOOKUP(H$1, m_preprocess!$1:$1048576, $D104, FALSE))</f>
        <v/>
      </c>
      <c r="I104">
        <f>IF(ISBLANK(HLOOKUP(I$1,m_preprocess!$1:$1048576, $D104, FALSE)), "", HLOOKUP(I$1, m_preprocess!$1:$1048576, $D104, FALSE))</f>
        <v>172.26</v>
      </c>
      <c r="J104">
        <f>IF(ISBLANK(HLOOKUP(J$1,m_preprocess!$1:$1048576, $D104, FALSE)), "", HLOOKUP(J$1, m_preprocess!$1:$1048576, $D104, FALSE))</f>
        <v>53.594844841268042</v>
      </c>
      <c r="K104">
        <f>IF(ISBLANK(HLOOKUP(K$1,m_preprocess!$1:$1048576, $D104, FALSE)), "", HLOOKUP(K$1, m_preprocess!$1:$1048576, $D104, FALSE))</f>
        <v>3.212762313776425</v>
      </c>
      <c r="L104">
        <f>IF(ISBLANK(HLOOKUP(L$1,m_preprocess!$1:$1048576, $D104, FALSE)), "", HLOOKUP(L$1, m_preprocess!$1:$1048576, $D104, FALSE))</f>
        <v>0.7730144919652524</v>
      </c>
      <c r="M104">
        <f>IF(ISBLANK(HLOOKUP(M$1,m_preprocess!$1:$1048576, $D104, FALSE)), "", HLOOKUP(M$1, m_preprocess!$1:$1048576, $D104, FALSE))</f>
        <v>0.83990720665000373</v>
      </c>
      <c r="N104">
        <f>IF(ISBLANK(HLOOKUP(N$1,m_preprocess!$1:$1048576, $D104, FALSE)), "", HLOOKUP(N$1, m_preprocess!$1:$1048576, $D104, FALSE))</f>
        <v>1.8435001122848975</v>
      </c>
      <c r="O104">
        <f>IF(ISBLANK(HLOOKUP(O$1,m_preprocess!$1:$1048576, $D104, FALSE)), "", HLOOKUP(O$1, m_preprocess!$1:$1048576, $D104, FALSE))</f>
        <v>0.45253277092719468</v>
      </c>
      <c r="P104">
        <f>IF(ISBLANK(HLOOKUP(P$1,m_preprocess!$1:$1048576, $D104, FALSE)), "", HLOOKUP(P$1, m_preprocess!$1:$1048576, $D104, FALSE))</f>
        <v>0.39827181379887872</v>
      </c>
      <c r="Q104">
        <f>IF(ISBLANK(HLOOKUP(Q$1,m_preprocess!$1:$1048576, $D104, FALSE)), "", HLOOKUP(Q$1, m_preprocess!$1:$1048576, $D104, FALSE))</f>
        <v>0.97067565068889561</v>
      </c>
      <c r="R104" t="str">
        <f>IF(ISBLANK(HLOOKUP(R$1,m_preprocess!$1:$1048576, $D104, FALSE)), "", HLOOKUP(R$1, m_preprocess!$1:$1048576, $D104, FALSE))</f>
        <v/>
      </c>
      <c r="S104">
        <f>IF(ISBLANK(HLOOKUP(S$1,m_preprocess!$1:$1048576, $D104, FALSE)), "", HLOOKUP(S$1, m_preprocess!$1:$1048576, $D104, FALSE))</f>
        <v>65877262.808813721</v>
      </c>
      <c r="T104">
        <f>IF(ISBLANK(HLOOKUP(T$1,m_preprocess!$1:$1048576, $D104, FALSE)), "", HLOOKUP(T$1, m_preprocess!$1:$1048576, $D104, FALSE))</f>
        <v>6.3027766795602611</v>
      </c>
      <c r="U104">
        <f>IF(ISBLANK(HLOOKUP(U$1,m_preprocess!$1:$1048576, $D104, FALSE)), "", HLOOKUP(U$1, m_preprocess!$1:$1048576, $D104, FALSE))</f>
        <v>4.2108106303536132</v>
      </c>
      <c r="V104">
        <f>IF(ISBLANK(HLOOKUP(V$1,m_preprocess!$1:$1048576, $D104, FALSE)), "", HLOOKUP(V$1, m_preprocess!$1:$1048576, $D104, FALSE))</f>
        <v>1.5862379776053215</v>
      </c>
      <c r="W104">
        <f>IF(ISBLANK(HLOOKUP(W$1,m_preprocess!$1:$1048576, $D104, FALSE)), "", HLOOKUP(W$1, m_preprocess!$1:$1048576, $D104, FALSE))</f>
        <v>2.7491957290320914</v>
      </c>
      <c r="X104">
        <f>IF(ISBLANK(HLOOKUP(X$1,m_preprocess!$1:$1048576, $D104, FALSE)), "", HLOOKUP(X$1, m_preprocess!$1:$1048576, $D104, FALSE))</f>
        <v>3.0962073988371333</v>
      </c>
      <c r="Y104">
        <f>IF(ISBLANK(HLOOKUP(Y$1,m_preprocess!$1:$1048576, $D104, FALSE)), "", HLOOKUP(Y$1, m_preprocess!$1:$1048576, $D104, FALSE))</f>
        <v>2.9916433998221392</v>
      </c>
    </row>
    <row r="105" spans="1:25" x14ac:dyDescent="0.25">
      <c r="A105" s="42">
        <v>37104</v>
      </c>
      <c r="B105">
        <v>2001</v>
      </c>
      <c r="C105">
        <v>8</v>
      </c>
      <c r="D105">
        <v>105</v>
      </c>
      <c r="E105" t="str">
        <f>IF(ISBLANK(HLOOKUP(E$1,m_preprocess!$1:$1048576, $D105, FALSE)), "", HLOOKUP(E$1, m_preprocess!$1:$1048576, $D105, FALSE))</f>
        <v/>
      </c>
      <c r="F105">
        <f>IF(ISBLANK(HLOOKUP(F$1,m_preprocess!$1:$1048576, $D105, FALSE)), "", HLOOKUP(F$1, m_preprocess!$1:$1048576, $D105, FALSE))</f>
        <v>44.63</v>
      </c>
      <c r="G105" t="str">
        <f>IF(ISBLANK(HLOOKUP(G$1,m_preprocess!$1:$1048576, $D105, FALSE)), "", HLOOKUP(G$1, m_preprocess!$1:$1048576, $D105, FALSE))</f>
        <v/>
      </c>
      <c r="H105" t="str">
        <f>IF(ISBLANK(HLOOKUP(H$1,m_preprocess!$1:$1048576, $D105, FALSE)), "", HLOOKUP(H$1, m_preprocess!$1:$1048576, $D105, FALSE))</f>
        <v/>
      </c>
      <c r="I105">
        <f>IF(ISBLANK(HLOOKUP(I$1,m_preprocess!$1:$1048576, $D105, FALSE)), "", HLOOKUP(I$1, m_preprocess!$1:$1048576, $D105, FALSE))</f>
        <v>177.24</v>
      </c>
      <c r="J105">
        <f>IF(ISBLANK(HLOOKUP(J$1,m_preprocess!$1:$1048576, $D105, FALSE)), "", HLOOKUP(J$1, m_preprocess!$1:$1048576, $D105, FALSE))</f>
        <v>54.481494043891608</v>
      </c>
      <c r="K105">
        <f>IF(ISBLANK(HLOOKUP(K$1,m_preprocess!$1:$1048576, $D105, FALSE)), "", HLOOKUP(K$1, m_preprocess!$1:$1048576, $D105, FALSE))</f>
        <v>3.1943011930524987</v>
      </c>
      <c r="L105">
        <f>IF(ISBLANK(HLOOKUP(L$1,m_preprocess!$1:$1048576, $D105, FALSE)), "", HLOOKUP(L$1, m_preprocess!$1:$1048576, $D105, FALSE))</f>
        <v>0.89609388109191845</v>
      </c>
      <c r="M105">
        <f>IF(ISBLANK(HLOOKUP(M$1,m_preprocess!$1:$1048576, $D105, FALSE)), "", HLOOKUP(M$1, m_preprocess!$1:$1048576, $D105, FALSE))</f>
        <v>0.59552235143880383</v>
      </c>
      <c r="N105">
        <f>IF(ISBLANK(HLOOKUP(N$1,m_preprocess!$1:$1048576, $D105, FALSE)), "", HLOOKUP(N$1, m_preprocess!$1:$1048576, $D105, FALSE))</f>
        <v>2.3888053359223833</v>
      </c>
      <c r="O105">
        <f>IF(ISBLANK(HLOOKUP(O$1,m_preprocess!$1:$1048576, $D105, FALSE)), "", HLOOKUP(O$1, m_preprocess!$1:$1048576, $D105, FALSE))</f>
        <v>0.50696952209094714</v>
      </c>
      <c r="P105">
        <f>IF(ISBLANK(HLOOKUP(P$1,m_preprocess!$1:$1048576, $D105, FALSE)), "", HLOOKUP(P$1, m_preprocess!$1:$1048576, $D105, FALSE))</f>
        <v>0.75837924560962733</v>
      </c>
      <c r="Q105">
        <f>IF(ISBLANK(HLOOKUP(Q$1,m_preprocess!$1:$1048576, $D105, FALSE)), "", HLOOKUP(Q$1, m_preprocess!$1:$1048576, $D105, FALSE))</f>
        <v>1.120119168794671</v>
      </c>
      <c r="R105" t="str">
        <f>IF(ISBLANK(HLOOKUP(R$1,m_preprocess!$1:$1048576, $D105, FALSE)), "", HLOOKUP(R$1, m_preprocess!$1:$1048576, $D105, FALSE))</f>
        <v/>
      </c>
      <c r="S105">
        <f>IF(ISBLANK(HLOOKUP(S$1,m_preprocess!$1:$1048576, $D105, FALSE)), "", HLOOKUP(S$1, m_preprocess!$1:$1048576, $D105, FALSE))</f>
        <v>66924303.293748595</v>
      </c>
      <c r="T105">
        <f>IF(ISBLANK(HLOOKUP(T$1,m_preprocess!$1:$1048576, $D105, FALSE)), "", HLOOKUP(T$1, m_preprocess!$1:$1048576, $D105, FALSE))</f>
        <v>6.0484911950325735</v>
      </c>
      <c r="U105">
        <f>IF(ISBLANK(HLOOKUP(U$1,m_preprocess!$1:$1048576, $D105, FALSE)), "", HLOOKUP(U$1, m_preprocess!$1:$1048576, $D105, FALSE))</f>
        <v>3.9742959001391021</v>
      </c>
      <c r="V105">
        <f>IF(ISBLANK(HLOOKUP(V$1,m_preprocess!$1:$1048576, $D105, FALSE)), "", HLOOKUP(V$1, m_preprocess!$1:$1048576, $D105, FALSE))</f>
        <v>1.8035445235454546</v>
      </c>
      <c r="W105">
        <f>IF(ISBLANK(HLOOKUP(W$1,m_preprocess!$1:$1048576, $D105, FALSE)), "", HLOOKUP(W$1, m_preprocess!$1:$1048576, $D105, FALSE))</f>
        <v>3.0631694989029143</v>
      </c>
      <c r="X105">
        <f>IF(ISBLANK(HLOOKUP(X$1,m_preprocess!$1:$1048576, $D105, FALSE)), "", HLOOKUP(X$1, m_preprocess!$1:$1048576, $D105, FALSE))</f>
        <v>3.6407669721209519</v>
      </c>
      <c r="Y105">
        <f>IF(ISBLANK(HLOOKUP(Y$1,m_preprocess!$1:$1048576, $D105, FALSE)), "", HLOOKUP(Y$1, m_preprocess!$1:$1048576, $D105, FALSE))</f>
        <v>4.2987745291542634</v>
      </c>
    </row>
    <row r="106" spans="1:25" x14ac:dyDescent="0.25">
      <c r="A106" s="42">
        <v>37135</v>
      </c>
      <c r="B106">
        <v>2001</v>
      </c>
      <c r="C106">
        <v>9</v>
      </c>
      <c r="D106">
        <v>106</v>
      </c>
      <c r="E106" t="str">
        <f>IF(ISBLANK(HLOOKUP(E$1,m_preprocess!$1:$1048576, $D106, FALSE)), "", HLOOKUP(E$1, m_preprocess!$1:$1048576, $D106, FALSE))</f>
        <v/>
      </c>
      <c r="F106">
        <f>IF(ISBLANK(HLOOKUP(F$1,m_preprocess!$1:$1048576, $D106, FALSE)), "", HLOOKUP(F$1, m_preprocess!$1:$1048576, $D106, FALSE))</f>
        <v>44.52</v>
      </c>
      <c r="G106" t="str">
        <f>IF(ISBLANK(HLOOKUP(G$1,m_preprocess!$1:$1048576, $D106, FALSE)), "", HLOOKUP(G$1, m_preprocess!$1:$1048576, $D106, FALSE))</f>
        <v/>
      </c>
      <c r="H106" t="str">
        <f>IF(ISBLANK(HLOOKUP(H$1,m_preprocess!$1:$1048576, $D106, FALSE)), "", HLOOKUP(H$1, m_preprocess!$1:$1048576, $D106, FALSE))</f>
        <v/>
      </c>
      <c r="I106">
        <f>IF(ISBLANK(HLOOKUP(I$1,m_preprocess!$1:$1048576, $D106, FALSE)), "", HLOOKUP(I$1, m_preprocess!$1:$1048576, $D106, FALSE))</f>
        <v>172.62</v>
      </c>
      <c r="J106">
        <f>IF(ISBLANK(HLOOKUP(J$1,m_preprocess!$1:$1048576, $D106, FALSE)), "", HLOOKUP(J$1, m_preprocess!$1:$1048576, $D106, FALSE))</f>
        <v>52.745223217805119</v>
      </c>
      <c r="K106">
        <f>IF(ISBLANK(HLOOKUP(K$1,m_preprocess!$1:$1048576, $D106, FALSE)), "", HLOOKUP(K$1, m_preprocess!$1:$1048576, $D106, FALSE))</f>
        <v>3.1864463218906152</v>
      </c>
      <c r="L106">
        <f>IF(ISBLANK(HLOOKUP(L$1,m_preprocess!$1:$1048576, $D106, FALSE)), "", HLOOKUP(L$1, m_preprocess!$1:$1048576, $D106, FALSE))</f>
        <v>1.4164370031337443</v>
      </c>
      <c r="M106">
        <f>IF(ISBLANK(HLOOKUP(M$1,m_preprocess!$1:$1048576, $D106, FALSE)), "", HLOOKUP(M$1, m_preprocess!$1:$1048576, $D106, FALSE))</f>
        <v>0.56506401978015064</v>
      </c>
      <c r="N106">
        <f>IF(ISBLANK(HLOOKUP(N$1,m_preprocess!$1:$1048576, $D106, FALSE)), "", HLOOKUP(N$1, m_preprocess!$1:$1048576, $D106, FALSE))</f>
        <v>1.8950474180418659</v>
      </c>
      <c r="O106">
        <f>IF(ISBLANK(HLOOKUP(O$1,m_preprocess!$1:$1048576, $D106, FALSE)), "", HLOOKUP(O$1, m_preprocess!$1:$1048576, $D106, FALSE))</f>
        <v>0.4380631559085284</v>
      </c>
      <c r="P106">
        <f>IF(ISBLANK(HLOOKUP(P$1,m_preprocess!$1:$1048576, $D106, FALSE)), "", HLOOKUP(P$1, m_preprocess!$1:$1048576, $D106, FALSE))</f>
        <v>0.55188810057422222</v>
      </c>
      <c r="Q106">
        <f>IF(ISBLANK(HLOOKUP(Q$1,m_preprocess!$1:$1048576, $D106, FALSE)), "", HLOOKUP(Q$1, m_preprocess!$1:$1048576, $D106, FALSE))</f>
        <v>0.89941109242443518</v>
      </c>
      <c r="R106" t="str">
        <f>IF(ISBLANK(HLOOKUP(R$1,m_preprocess!$1:$1048576, $D106, FALSE)), "", HLOOKUP(R$1, m_preprocess!$1:$1048576, $D106, FALSE))</f>
        <v/>
      </c>
      <c r="S106">
        <f>IF(ISBLANK(HLOOKUP(S$1,m_preprocess!$1:$1048576, $D106, FALSE)), "", HLOOKUP(S$1, m_preprocess!$1:$1048576, $D106, FALSE))</f>
        <v>65083809.119496837</v>
      </c>
      <c r="T106">
        <f>IF(ISBLANK(HLOOKUP(T$1,m_preprocess!$1:$1048576, $D106, FALSE)), "", HLOOKUP(T$1, m_preprocess!$1:$1048576, $D106, FALSE))</f>
        <v>4.9853882532573293</v>
      </c>
      <c r="U106">
        <f>IF(ISBLANK(HLOOKUP(U$1,m_preprocess!$1:$1048576, $D106, FALSE)), "", HLOOKUP(U$1, m_preprocess!$1:$1048576, $D106, FALSE))</f>
        <v>3.2873811479610513</v>
      </c>
      <c r="V106">
        <f>IF(ISBLANK(HLOOKUP(V$1,m_preprocess!$1:$1048576, $D106, FALSE)), "", HLOOKUP(V$1, m_preprocess!$1:$1048576, $D106, FALSE))</f>
        <v>1.5565134587915743</v>
      </c>
      <c r="W106">
        <f>IF(ISBLANK(HLOOKUP(W$1,m_preprocess!$1:$1048576, $D106, FALSE)), "", HLOOKUP(W$1, m_preprocess!$1:$1048576, $D106, FALSE))</f>
        <v>2.8059489357846306</v>
      </c>
      <c r="X106">
        <f>IF(ISBLANK(HLOOKUP(X$1,m_preprocess!$1:$1048576, $D106, FALSE)), "", HLOOKUP(X$1, m_preprocess!$1:$1048576, $D106, FALSE))</f>
        <v>3.2588727575262366</v>
      </c>
      <c r="Y106">
        <f>IF(ISBLANK(HLOOKUP(Y$1,m_preprocess!$1:$1048576, $D106, FALSE)), "", HLOOKUP(Y$1, m_preprocess!$1:$1048576, $D106, FALSE))</f>
        <v>4.2630496332419012</v>
      </c>
    </row>
    <row r="107" spans="1:25" x14ac:dyDescent="0.25">
      <c r="A107" s="42">
        <v>37165</v>
      </c>
      <c r="B107">
        <v>2001</v>
      </c>
      <c r="C107">
        <v>10</v>
      </c>
      <c r="D107">
        <v>107</v>
      </c>
      <c r="E107" t="str">
        <f>IF(ISBLANK(HLOOKUP(E$1,m_preprocess!$1:$1048576, $D107, FALSE)), "", HLOOKUP(E$1, m_preprocess!$1:$1048576, $D107, FALSE))</f>
        <v/>
      </c>
      <c r="F107">
        <f>IF(ISBLANK(HLOOKUP(F$1,m_preprocess!$1:$1048576, $D107, FALSE)), "", HLOOKUP(F$1, m_preprocess!$1:$1048576, $D107, FALSE))</f>
        <v>44.55</v>
      </c>
      <c r="G107" t="str">
        <f>IF(ISBLANK(HLOOKUP(G$1,m_preprocess!$1:$1048576, $D107, FALSE)), "", HLOOKUP(G$1, m_preprocess!$1:$1048576, $D107, FALSE))</f>
        <v/>
      </c>
      <c r="H107" t="str">
        <f>IF(ISBLANK(HLOOKUP(H$1,m_preprocess!$1:$1048576, $D107, FALSE)), "", HLOOKUP(H$1, m_preprocess!$1:$1048576, $D107, FALSE))</f>
        <v/>
      </c>
      <c r="I107">
        <f>IF(ISBLANK(HLOOKUP(I$1,m_preprocess!$1:$1048576, $D107, FALSE)), "", HLOOKUP(I$1, m_preprocess!$1:$1048576, $D107, FALSE))</f>
        <v>190.88</v>
      </c>
      <c r="J107">
        <f>IF(ISBLANK(HLOOKUP(J$1,m_preprocess!$1:$1048576, $D107, FALSE)), "", HLOOKUP(J$1, m_preprocess!$1:$1048576, $D107, FALSE))</f>
        <v>51.999772125764856</v>
      </c>
      <c r="K107">
        <f>IF(ISBLANK(HLOOKUP(K$1,m_preprocess!$1:$1048576, $D107, FALSE)), "", HLOOKUP(K$1, m_preprocess!$1:$1048576, $D107, FALSE))</f>
        <v>3.0442767556106722</v>
      </c>
      <c r="L107">
        <f>IF(ISBLANK(HLOOKUP(L$1,m_preprocess!$1:$1048576, $D107, FALSE)), "", HLOOKUP(L$1, m_preprocess!$1:$1048576, $D107, FALSE))</f>
        <v>0.56758687959273757</v>
      </c>
      <c r="M107">
        <f>IF(ISBLANK(HLOOKUP(M$1,m_preprocess!$1:$1048576, $D107, FALSE)), "", HLOOKUP(M$1, m_preprocess!$1:$1048576, $D107, FALSE))</f>
        <v>0.75332005892447396</v>
      </c>
      <c r="N107">
        <f>IF(ISBLANK(HLOOKUP(N$1,m_preprocess!$1:$1048576, $D107, FALSE)), "", HLOOKUP(N$1, m_preprocess!$1:$1048576, $D107, FALSE))</f>
        <v>2.2669143408909846</v>
      </c>
      <c r="O107">
        <f>IF(ISBLANK(HLOOKUP(O$1,m_preprocess!$1:$1048576, $D107, FALSE)), "", HLOOKUP(O$1, m_preprocess!$1:$1048576, $D107, FALSE))</f>
        <v>0.54330864409153123</v>
      </c>
      <c r="P107">
        <f>IF(ISBLANK(HLOOKUP(P$1,m_preprocess!$1:$1048576, $D107, FALSE)), "", HLOOKUP(P$1, m_preprocess!$1:$1048576, $D107, FALSE))</f>
        <v>0.60959331156677243</v>
      </c>
      <c r="Q107">
        <f>IF(ISBLANK(HLOOKUP(Q$1,m_preprocess!$1:$1048576, $D107, FALSE)), "", HLOOKUP(Q$1, m_preprocess!$1:$1048576, $D107, FALSE))</f>
        <v>1.0933460698161546</v>
      </c>
      <c r="R107" t="str">
        <f>IF(ISBLANK(HLOOKUP(R$1,m_preprocess!$1:$1048576, $D107, FALSE)), "", HLOOKUP(R$1, m_preprocess!$1:$1048576, $D107, FALSE))</f>
        <v/>
      </c>
      <c r="S107">
        <f>IF(ISBLANK(HLOOKUP(S$1,m_preprocess!$1:$1048576, $D107, FALSE)), "", HLOOKUP(S$1, m_preprocess!$1:$1048576, $D107, FALSE))</f>
        <v>67168889.225589246</v>
      </c>
      <c r="T107">
        <f>IF(ISBLANK(HLOOKUP(T$1,m_preprocess!$1:$1048576, $D107, FALSE)), "", HLOOKUP(T$1, m_preprocess!$1:$1048576, $D107, FALSE))</f>
        <v>5.7464269543973945</v>
      </c>
      <c r="U107">
        <f>IF(ISBLANK(HLOOKUP(U$1,m_preprocess!$1:$1048576, $D107, FALSE)), "", HLOOKUP(U$1, m_preprocess!$1:$1048576, $D107, FALSE))</f>
        <v>3.7691724357566443</v>
      </c>
      <c r="V107">
        <f>IF(ISBLANK(HLOOKUP(V$1,m_preprocess!$1:$1048576, $D107, FALSE)), "", HLOOKUP(V$1, m_preprocess!$1:$1048576, $D107, FALSE))</f>
        <v>1.7158300666141906</v>
      </c>
      <c r="W107">
        <f>IF(ISBLANK(HLOOKUP(W$1,m_preprocess!$1:$1048576, $D107, FALSE)), "", HLOOKUP(W$1, m_preprocess!$1:$1048576, $D107, FALSE))</f>
        <v>2.4842205215144264</v>
      </c>
      <c r="X107">
        <f>IF(ISBLANK(HLOOKUP(X$1,m_preprocess!$1:$1048576, $D107, FALSE)), "", HLOOKUP(X$1, m_preprocess!$1:$1048576, $D107, FALSE))</f>
        <v>3.3037404017788043</v>
      </c>
      <c r="Y107">
        <f>IF(ISBLANK(HLOOKUP(Y$1,m_preprocess!$1:$1048576, $D107, FALSE)), "", HLOOKUP(Y$1, m_preprocess!$1:$1048576, $D107, FALSE))</f>
        <v>3.6671102438598924</v>
      </c>
    </row>
    <row r="108" spans="1:25" x14ac:dyDescent="0.25">
      <c r="A108" s="42">
        <v>37196</v>
      </c>
      <c r="B108">
        <v>2001</v>
      </c>
      <c r="C108">
        <v>11</v>
      </c>
      <c r="D108">
        <v>108</v>
      </c>
      <c r="E108" t="str">
        <f>IF(ISBLANK(HLOOKUP(E$1,m_preprocess!$1:$1048576, $D108, FALSE)), "", HLOOKUP(E$1, m_preprocess!$1:$1048576, $D108, FALSE))</f>
        <v/>
      </c>
      <c r="F108">
        <f>IF(ISBLANK(HLOOKUP(F$1,m_preprocess!$1:$1048576, $D108, FALSE)), "", HLOOKUP(F$1, m_preprocess!$1:$1048576, $D108, FALSE))</f>
        <v>44.45</v>
      </c>
      <c r="G108" t="str">
        <f>IF(ISBLANK(HLOOKUP(G$1,m_preprocess!$1:$1048576, $D108, FALSE)), "", HLOOKUP(G$1, m_preprocess!$1:$1048576, $D108, FALSE))</f>
        <v/>
      </c>
      <c r="H108" t="str">
        <f>IF(ISBLANK(HLOOKUP(H$1,m_preprocess!$1:$1048576, $D108, FALSE)), "", HLOOKUP(H$1, m_preprocess!$1:$1048576, $D108, FALSE))</f>
        <v/>
      </c>
      <c r="I108">
        <f>IF(ISBLANK(HLOOKUP(I$1,m_preprocess!$1:$1048576, $D108, FALSE)), "", HLOOKUP(I$1, m_preprocess!$1:$1048576, $D108, FALSE))</f>
        <v>195.94</v>
      </c>
      <c r="J108">
        <f>IF(ISBLANK(HLOOKUP(J$1,m_preprocess!$1:$1048576, $D108, FALSE)), "", HLOOKUP(J$1, m_preprocess!$1:$1048576, $D108, FALSE))</f>
        <v>53.245040686180175</v>
      </c>
      <c r="K108">
        <f>IF(ISBLANK(HLOOKUP(K$1,m_preprocess!$1:$1048576, $D108, FALSE)), "", HLOOKUP(K$1, m_preprocess!$1:$1048576, $D108, FALSE))</f>
        <v>3.1578806497578116</v>
      </c>
      <c r="L108">
        <f>IF(ISBLANK(HLOOKUP(L$1,m_preprocess!$1:$1048576, $D108, FALSE)), "", HLOOKUP(L$1, m_preprocess!$1:$1048576, $D108, FALSE))</f>
        <v>0.58046953331423656</v>
      </c>
      <c r="M108">
        <f>IF(ISBLANK(HLOOKUP(M$1,m_preprocess!$1:$1048576, $D108, FALSE)), "", HLOOKUP(M$1, m_preprocess!$1:$1048576, $D108, FALSE))</f>
        <v>0.75261869649812274</v>
      </c>
      <c r="N108">
        <f>IF(ISBLANK(HLOOKUP(N$1,m_preprocess!$1:$1048576, $D108, FALSE)), "", HLOOKUP(N$1, m_preprocess!$1:$1048576, $D108, FALSE))</f>
        <v>2.1418435227818038</v>
      </c>
      <c r="O108">
        <f>IF(ISBLANK(HLOOKUP(O$1,m_preprocess!$1:$1048576, $D108, FALSE)), "", HLOOKUP(O$1, m_preprocess!$1:$1048576, $D108, FALSE))</f>
        <v>0.54967947369205361</v>
      </c>
      <c r="P108">
        <f>IF(ISBLANK(HLOOKUP(P$1,m_preprocess!$1:$1048576, $D108, FALSE)), "", HLOOKUP(P$1, m_preprocess!$1:$1048576, $D108, FALSE))</f>
        <v>0.45395939898170784</v>
      </c>
      <c r="Q108">
        <f>IF(ISBLANK(HLOOKUP(Q$1,m_preprocess!$1:$1048576, $D108, FALSE)), "", HLOOKUP(Q$1, m_preprocess!$1:$1048576, $D108, FALSE))</f>
        <v>1.1289649352421869</v>
      </c>
      <c r="R108" t="str">
        <f>IF(ISBLANK(HLOOKUP(R$1,m_preprocess!$1:$1048576, $D108, FALSE)), "", HLOOKUP(R$1, m_preprocess!$1:$1048576, $D108, FALSE))</f>
        <v/>
      </c>
      <c r="S108">
        <f>IF(ISBLANK(HLOOKUP(S$1,m_preprocess!$1:$1048576, $D108, FALSE)), "", HLOOKUP(S$1, m_preprocess!$1:$1048576, $D108, FALSE))</f>
        <v>66192459.14510686</v>
      </c>
      <c r="T108">
        <f>IF(ISBLANK(HLOOKUP(T$1,m_preprocess!$1:$1048576, $D108, FALSE)), "", HLOOKUP(T$1, m_preprocess!$1:$1048576, $D108, FALSE))</f>
        <v>5.6701681596091209</v>
      </c>
      <c r="U108">
        <f>IF(ISBLANK(HLOOKUP(U$1,m_preprocess!$1:$1048576, $D108, FALSE)), "", HLOOKUP(U$1, m_preprocess!$1:$1048576, $D108, FALSE))</f>
        <v>3.6983167508602386</v>
      </c>
      <c r="V108">
        <f>IF(ISBLANK(HLOOKUP(V$1,m_preprocess!$1:$1048576, $D108, FALSE)), "", HLOOKUP(V$1, m_preprocess!$1:$1048576, $D108, FALSE))</f>
        <v>1.8451554880288248</v>
      </c>
      <c r="W108">
        <f>IF(ISBLANK(HLOOKUP(W$1,m_preprocess!$1:$1048576, $D108, FALSE)), "", HLOOKUP(W$1, m_preprocess!$1:$1048576, $D108, FALSE))</f>
        <v>3.2856111130947294</v>
      </c>
      <c r="X108">
        <f>IF(ISBLANK(HLOOKUP(X$1,m_preprocess!$1:$1048576, $D108, FALSE)), "", HLOOKUP(X$1, m_preprocess!$1:$1048576, $D108, FALSE))</f>
        <v>3.6124361973949575</v>
      </c>
      <c r="Y108">
        <f>IF(ISBLANK(HLOOKUP(Y$1,m_preprocess!$1:$1048576, $D108, FALSE)), "", HLOOKUP(Y$1, m_preprocess!$1:$1048576, $D108, FALSE))</f>
        <v>6.5144550684354821</v>
      </c>
    </row>
    <row r="109" spans="1:25" x14ac:dyDescent="0.25">
      <c r="A109" s="42">
        <v>37226</v>
      </c>
      <c r="B109">
        <v>2001</v>
      </c>
      <c r="C109">
        <v>12</v>
      </c>
      <c r="D109">
        <v>109</v>
      </c>
      <c r="E109" t="str">
        <f>IF(ISBLANK(HLOOKUP(E$1,m_preprocess!$1:$1048576, $D109, FALSE)), "", HLOOKUP(E$1, m_preprocess!$1:$1048576, $D109, FALSE))</f>
        <v/>
      </c>
      <c r="F109">
        <f>IF(ISBLANK(HLOOKUP(F$1,m_preprocess!$1:$1048576, $D109, FALSE)), "", HLOOKUP(F$1, m_preprocess!$1:$1048576, $D109, FALSE))</f>
        <v>44.48</v>
      </c>
      <c r="G109" t="str">
        <f>IF(ISBLANK(HLOOKUP(G$1,m_preprocess!$1:$1048576, $D109, FALSE)), "", HLOOKUP(G$1, m_preprocess!$1:$1048576, $D109, FALSE))</f>
        <v/>
      </c>
      <c r="H109" t="str">
        <f>IF(ISBLANK(HLOOKUP(H$1,m_preprocess!$1:$1048576, $D109, FALSE)), "", HLOOKUP(H$1, m_preprocess!$1:$1048576, $D109, FALSE))</f>
        <v/>
      </c>
      <c r="I109">
        <f>IF(ISBLANK(HLOOKUP(I$1,m_preprocess!$1:$1048576, $D109, FALSE)), "", HLOOKUP(I$1, m_preprocess!$1:$1048576, $D109, FALSE))</f>
        <v>189.62</v>
      </c>
      <c r="J109">
        <f>IF(ISBLANK(HLOOKUP(J$1,m_preprocess!$1:$1048576, $D109, FALSE)), "", HLOOKUP(J$1, m_preprocess!$1:$1048576, $D109, FALSE))</f>
        <v>53.243822458588184</v>
      </c>
      <c r="K109">
        <f>IF(ISBLANK(HLOOKUP(K$1,m_preprocess!$1:$1048576, $D109, FALSE)), "", HLOOKUP(K$1, m_preprocess!$1:$1048576, $D109, FALSE))</f>
        <v>2.8827883336320288</v>
      </c>
      <c r="L109">
        <f>IF(ISBLANK(HLOOKUP(L$1,m_preprocess!$1:$1048576, $D109, FALSE)), "", HLOOKUP(L$1, m_preprocess!$1:$1048576, $D109, FALSE))</f>
        <v>0.39407494342455773</v>
      </c>
      <c r="M109">
        <f>IF(ISBLANK(HLOOKUP(M$1,m_preprocess!$1:$1048576, $D109, FALSE)), "", HLOOKUP(M$1, m_preprocess!$1:$1048576, $D109, FALSE))</f>
        <v>0.65496983497181094</v>
      </c>
      <c r="N109">
        <f>IF(ISBLANK(HLOOKUP(N$1,m_preprocess!$1:$1048576, $D109, FALSE)), "", HLOOKUP(N$1, m_preprocess!$1:$1048576, $D109, FALSE))</f>
        <v>2.0691862678916162</v>
      </c>
      <c r="O109">
        <f>IF(ISBLANK(HLOOKUP(O$1,m_preprocess!$1:$1048576, $D109, FALSE)), "", HLOOKUP(O$1, m_preprocess!$1:$1048576, $D109, FALSE))</f>
        <v>0.54400579754554357</v>
      </c>
      <c r="P109">
        <f>IF(ISBLANK(HLOOKUP(P$1,m_preprocess!$1:$1048576, $D109, FALSE)), "", HLOOKUP(P$1, m_preprocess!$1:$1048576, $D109, FALSE))</f>
        <v>0.45575037650598954</v>
      </c>
      <c r="Q109">
        <f>IF(ISBLANK(HLOOKUP(Q$1,m_preprocess!$1:$1048576, $D109, FALSE)), "", HLOOKUP(Q$1, m_preprocess!$1:$1048576, $D109, FALSE))</f>
        <v>1.0519628007447188</v>
      </c>
      <c r="R109" t="str">
        <f>IF(ISBLANK(HLOOKUP(R$1,m_preprocess!$1:$1048576, $D109, FALSE)), "", HLOOKUP(R$1, m_preprocess!$1:$1048576, $D109, FALSE))</f>
        <v/>
      </c>
      <c r="S109">
        <f>IF(ISBLANK(HLOOKUP(S$1,m_preprocess!$1:$1048576, $D109, FALSE)), "", HLOOKUP(S$1, m_preprocess!$1:$1048576, $D109, FALSE))</f>
        <v>83377501.461330935</v>
      </c>
      <c r="T109">
        <f>IF(ISBLANK(HLOOKUP(T$1,m_preprocess!$1:$1048576, $D109, FALSE)), "", HLOOKUP(T$1, m_preprocess!$1:$1048576, $D109, FALSE))</f>
        <v>5.6675623574918577</v>
      </c>
      <c r="U109">
        <f>IF(ISBLANK(HLOOKUP(U$1,m_preprocess!$1:$1048576, $D109, FALSE)), "", HLOOKUP(U$1, m_preprocess!$1:$1048576, $D109, FALSE))</f>
        <v>3.7400579178563582</v>
      </c>
      <c r="V109">
        <f>IF(ISBLANK(HLOOKUP(V$1,m_preprocess!$1:$1048576, $D109, FALSE)), "", HLOOKUP(V$1, m_preprocess!$1:$1048576, $D109, FALSE))</f>
        <v>1.6824359650399112</v>
      </c>
      <c r="W109">
        <f>IF(ISBLANK(HLOOKUP(W$1,m_preprocess!$1:$1048576, $D109, FALSE)), "", HLOOKUP(W$1, m_preprocess!$1:$1048576, $D109, FALSE))</f>
        <v>5.0784178022490059</v>
      </c>
      <c r="X109">
        <f>IF(ISBLANK(HLOOKUP(X$1,m_preprocess!$1:$1048576, $D109, FALSE)), "", HLOOKUP(X$1, m_preprocess!$1:$1048576, $D109, FALSE))</f>
        <v>3.5650905716219823</v>
      </c>
      <c r="Y109">
        <f>IF(ISBLANK(HLOOKUP(Y$1,m_preprocess!$1:$1048576, $D109, FALSE)), "", HLOOKUP(Y$1, m_preprocess!$1:$1048576, $D109, FALSE))</f>
        <v>10.013830625707834</v>
      </c>
    </row>
    <row r="110" spans="1:25" x14ac:dyDescent="0.25">
      <c r="A110" s="42">
        <v>37257</v>
      </c>
      <c r="B110">
        <v>2002</v>
      </c>
      <c r="C110">
        <v>1</v>
      </c>
      <c r="D110">
        <v>110</v>
      </c>
      <c r="E110" t="str">
        <f>IF(ISBLANK(HLOOKUP(E$1,m_preprocess!$1:$1048576, $D110, FALSE)), "", HLOOKUP(E$1, m_preprocess!$1:$1048576, $D110, FALSE))</f>
        <v/>
      </c>
      <c r="F110">
        <f>IF(ISBLANK(HLOOKUP(F$1,m_preprocess!$1:$1048576, $D110, FALSE)), "", HLOOKUP(F$1, m_preprocess!$1:$1048576, $D110, FALSE))</f>
        <v>44.47</v>
      </c>
      <c r="G110" t="str">
        <f>IF(ISBLANK(HLOOKUP(G$1,m_preprocess!$1:$1048576, $D110, FALSE)), "", HLOOKUP(G$1, m_preprocess!$1:$1048576, $D110, FALSE))</f>
        <v/>
      </c>
      <c r="H110">
        <f>IF(ISBLANK(HLOOKUP(H$1,m_preprocess!$1:$1048576, $D110, FALSE)), "", HLOOKUP(H$1, m_preprocess!$1:$1048576, $D110, FALSE))</f>
        <v>72.400000000000006</v>
      </c>
      <c r="I110">
        <f>IF(ISBLANK(HLOOKUP(I$1,m_preprocess!$1:$1048576, $D110, FALSE)), "", HLOOKUP(I$1, m_preprocess!$1:$1048576, $D110, FALSE))</f>
        <v>188.7</v>
      </c>
      <c r="J110">
        <f>IF(ISBLANK(HLOOKUP(J$1,m_preprocess!$1:$1048576, $D110, FALSE)), "", HLOOKUP(J$1, m_preprocess!$1:$1048576, $D110, FALSE))</f>
        <v>51.041520925167205</v>
      </c>
      <c r="K110">
        <f>IF(ISBLANK(HLOOKUP(K$1,m_preprocess!$1:$1048576, $D110, FALSE)), "", HLOOKUP(K$1, m_preprocess!$1:$1048576, $D110, FALSE))</f>
        <v>3.1589751945500226</v>
      </c>
      <c r="L110">
        <f>IF(ISBLANK(HLOOKUP(L$1,m_preprocess!$1:$1048576, $D110, FALSE)), "", HLOOKUP(L$1, m_preprocess!$1:$1048576, $D110, FALSE))</f>
        <v>0.86043893406169669</v>
      </c>
      <c r="M110">
        <f>IF(ISBLANK(HLOOKUP(M$1,m_preprocess!$1:$1048576, $D110, FALSE)), "", HLOOKUP(M$1, m_preprocess!$1:$1048576, $D110, FALSE))</f>
        <v>0.74629337084742942</v>
      </c>
      <c r="N110">
        <f>IF(ISBLANK(HLOOKUP(N$1,m_preprocess!$1:$1048576, $D110, FALSE)), "", HLOOKUP(N$1, m_preprocess!$1:$1048576, $D110, FALSE))</f>
        <v>1.9086061084971988</v>
      </c>
      <c r="O110">
        <f>IF(ISBLANK(HLOOKUP(O$1,m_preprocess!$1:$1048576, $D110, FALSE)), "", HLOOKUP(O$1, m_preprocess!$1:$1048576, $D110, FALSE))</f>
        <v>0.46781493328311724</v>
      </c>
      <c r="P110">
        <f>IF(ISBLANK(HLOOKUP(P$1,m_preprocess!$1:$1048576, $D110, FALSE)), "", HLOOKUP(P$1, m_preprocess!$1:$1048576, $D110, FALSE))</f>
        <v>0.50255256590905995</v>
      </c>
      <c r="Q110">
        <f>IF(ISBLANK(HLOOKUP(Q$1,m_preprocess!$1:$1048576, $D110, FALSE)), "", HLOOKUP(Q$1, m_preprocess!$1:$1048576, $D110, FALSE))</f>
        <v>0.93595115516635796</v>
      </c>
      <c r="R110" t="str">
        <f>IF(ISBLANK(HLOOKUP(R$1,m_preprocess!$1:$1048576, $D110, FALSE)), "", HLOOKUP(R$1, m_preprocess!$1:$1048576, $D110, FALSE))</f>
        <v/>
      </c>
      <c r="S110">
        <f>IF(ISBLANK(HLOOKUP(S$1,m_preprocess!$1:$1048576, $D110, FALSE)), "", HLOOKUP(S$1, m_preprocess!$1:$1048576, $D110, FALSE))</f>
        <v>69307693.906004056</v>
      </c>
      <c r="T110">
        <f>IF(ISBLANK(HLOOKUP(T$1,m_preprocess!$1:$1048576, $D110, FALSE)), "", HLOOKUP(T$1, m_preprocess!$1:$1048576, $D110, FALSE))</f>
        <v>5.9014149735342016</v>
      </c>
      <c r="U110">
        <f>IF(ISBLANK(HLOOKUP(U$1,m_preprocess!$1:$1048576, $D110, FALSE)), "", HLOOKUP(U$1, m_preprocess!$1:$1048576, $D110, FALSE))</f>
        <v>3.8826310198403982</v>
      </c>
      <c r="V110">
        <f>IF(ISBLANK(HLOOKUP(V$1,m_preprocess!$1:$1048576, $D110, FALSE)), "", HLOOKUP(V$1, m_preprocess!$1:$1048576, $D110, FALSE))</f>
        <v>2.0596240800077608</v>
      </c>
      <c r="W110">
        <f>IF(ISBLANK(HLOOKUP(W$1,m_preprocess!$1:$1048576, $D110, FALSE)), "", HLOOKUP(W$1, m_preprocess!$1:$1048576, $D110, FALSE))</f>
        <v>2.558248506612137</v>
      </c>
      <c r="X110">
        <f>IF(ISBLANK(HLOOKUP(X$1,m_preprocess!$1:$1048576, $D110, FALSE)), "", HLOOKUP(X$1, m_preprocess!$1:$1048576, $D110, FALSE))</f>
        <v>3.8635857850603097</v>
      </c>
      <c r="Y110">
        <f>IF(ISBLANK(HLOOKUP(Y$1,m_preprocess!$1:$1048576, $D110, FALSE)), "", HLOOKUP(Y$1, m_preprocess!$1:$1048576, $D110, FALSE))</f>
        <v>3.0223012518537815</v>
      </c>
    </row>
    <row r="111" spans="1:25" x14ac:dyDescent="0.25">
      <c r="A111" s="42">
        <v>37288</v>
      </c>
      <c r="B111">
        <v>2002</v>
      </c>
      <c r="C111">
        <v>2</v>
      </c>
      <c r="D111">
        <v>111</v>
      </c>
      <c r="E111" t="str">
        <f>IF(ISBLANK(HLOOKUP(E$1,m_preprocess!$1:$1048576, $D111, FALSE)), "", HLOOKUP(E$1, m_preprocess!$1:$1048576, $D111, FALSE))</f>
        <v/>
      </c>
      <c r="F111">
        <f>IF(ISBLANK(HLOOKUP(F$1,m_preprocess!$1:$1048576, $D111, FALSE)), "", HLOOKUP(F$1, m_preprocess!$1:$1048576, $D111, FALSE))</f>
        <v>44.57</v>
      </c>
      <c r="G111" t="str">
        <f>IF(ISBLANK(HLOOKUP(G$1,m_preprocess!$1:$1048576, $D111, FALSE)), "", HLOOKUP(G$1, m_preprocess!$1:$1048576, $D111, FALSE))</f>
        <v/>
      </c>
      <c r="H111">
        <f>IF(ISBLANK(HLOOKUP(H$1,m_preprocess!$1:$1048576, $D111, FALSE)), "", HLOOKUP(H$1, m_preprocess!$1:$1048576, $D111, FALSE))</f>
        <v>69.7</v>
      </c>
      <c r="I111">
        <f>IF(ISBLANK(HLOOKUP(I$1,m_preprocess!$1:$1048576, $D111, FALSE)), "", HLOOKUP(I$1, m_preprocess!$1:$1048576, $D111, FALSE))</f>
        <v>167.44</v>
      </c>
      <c r="J111">
        <f>IF(ISBLANK(HLOOKUP(J$1,m_preprocess!$1:$1048576, $D111, FALSE)), "", HLOOKUP(J$1, m_preprocess!$1:$1048576, $D111, FALSE))</f>
        <v>50.199006172550966</v>
      </c>
      <c r="K111">
        <f>IF(ISBLANK(HLOOKUP(K$1,m_preprocess!$1:$1048576, $D111, FALSE)), "", HLOOKUP(K$1, m_preprocess!$1:$1048576, $D111, FALSE))</f>
        <v>3.2095088625270174</v>
      </c>
      <c r="L111">
        <f>IF(ISBLANK(HLOOKUP(L$1,m_preprocess!$1:$1048576, $D111, FALSE)), "", HLOOKUP(L$1, m_preprocess!$1:$1048576, $D111, FALSE))</f>
        <v>0.45544207501938766</v>
      </c>
      <c r="M111">
        <f>IF(ISBLANK(HLOOKUP(M$1,m_preprocess!$1:$1048576, $D111, FALSE)), "", HLOOKUP(M$1, m_preprocess!$1:$1048576, $D111, FALSE))</f>
        <v>0.67296162021816663</v>
      </c>
      <c r="N111">
        <f>IF(ISBLANK(HLOOKUP(N$1,m_preprocess!$1:$1048576, $D111, FALSE)), "", HLOOKUP(N$1, m_preprocess!$1:$1048576, $D111, FALSE))</f>
        <v>1.7541643563853575</v>
      </c>
      <c r="O111">
        <f>IF(ISBLANK(HLOOKUP(O$1,m_preprocess!$1:$1048576, $D111, FALSE)), "", HLOOKUP(O$1, m_preprocess!$1:$1048576, $D111, FALSE))</f>
        <v>0.3729035673784622</v>
      </c>
      <c r="P111">
        <f>IF(ISBLANK(HLOOKUP(P$1,m_preprocess!$1:$1048576, $D111, FALSE)), "", HLOOKUP(P$1, m_preprocess!$1:$1048576, $D111, FALSE))</f>
        <v>0.51110566229147525</v>
      </c>
      <c r="Q111">
        <f>IF(ISBLANK(HLOOKUP(Q$1,m_preprocess!$1:$1048576, $D111, FALSE)), "", HLOOKUP(Q$1, m_preprocess!$1:$1048576, $D111, FALSE))</f>
        <v>0.86595156397335427</v>
      </c>
      <c r="R111" t="str">
        <f>IF(ISBLANK(HLOOKUP(R$1,m_preprocess!$1:$1048576, $D111, FALSE)), "", HLOOKUP(R$1, m_preprocess!$1:$1048576, $D111, FALSE))</f>
        <v/>
      </c>
      <c r="S111">
        <f>IF(ISBLANK(HLOOKUP(S$1,m_preprocess!$1:$1048576, $D111, FALSE)), "", HLOOKUP(S$1, m_preprocess!$1:$1048576, $D111, FALSE))</f>
        <v>69394106.259816021</v>
      </c>
      <c r="T111">
        <f>IF(ISBLANK(HLOOKUP(T$1,m_preprocess!$1:$1048576, $D111, FALSE)), "", HLOOKUP(T$1, m_preprocess!$1:$1048576, $D111, FALSE))</f>
        <v>4.9583105354234531</v>
      </c>
      <c r="U111">
        <f>IF(ISBLANK(HLOOKUP(U$1,m_preprocess!$1:$1048576, $D111, FALSE)), "", HLOOKUP(U$1, m_preprocess!$1:$1048576, $D111, FALSE))</f>
        <v>3.2658426092686139</v>
      </c>
      <c r="V111">
        <f>IF(ISBLANK(HLOOKUP(V$1,m_preprocess!$1:$1048576, $D111, FALSE)), "", HLOOKUP(V$1, m_preprocess!$1:$1048576, $D111, FALSE))</f>
        <v>2.0538827163492237</v>
      </c>
      <c r="W111">
        <f>IF(ISBLANK(HLOOKUP(W$1,m_preprocess!$1:$1048576, $D111, FALSE)), "", HLOOKUP(W$1, m_preprocess!$1:$1048576, $D111, FALSE))</f>
        <v>2.4977404224471882</v>
      </c>
      <c r="X111">
        <f>IF(ISBLANK(HLOOKUP(X$1,m_preprocess!$1:$1048576, $D111, FALSE)), "", HLOOKUP(X$1, m_preprocess!$1:$1048576, $D111, FALSE))</f>
        <v>3.7281619922954641</v>
      </c>
      <c r="Y111">
        <f>IF(ISBLANK(HLOOKUP(Y$1,m_preprocess!$1:$1048576, $D111, FALSE)), "", HLOOKUP(Y$1, m_preprocess!$1:$1048576, $D111, FALSE))</f>
        <v>2.3736834272691825</v>
      </c>
    </row>
    <row r="112" spans="1:25" x14ac:dyDescent="0.25">
      <c r="A112" s="42">
        <v>37316</v>
      </c>
      <c r="B112">
        <v>2002</v>
      </c>
      <c r="C112">
        <v>3</v>
      </c>
      <c r="D112">
        <v>112</v>
      </c>
      <c r="E112" t="str">
        <f>IF(ISBLANK(HLOOKUP(E$1,m_preprocess!$1:$1048576, $D112, FALSE)), "", HLOOKUP(E$1, m_preprocess!$1:$1048576, $D112, FALSE))</f>
        <v/>
      </c>
      <c r="F112">
        <f>IF(ISBLANK(HLOOKUP(F$1,m_preprocess!$1:$1048576, $D112, FALSE)), "", HLOOKUP(F$1, m_preprocess!$1:$1048576, $D112, FALSE))</f>
        <v>44.43</v>
      </c>
      <c r="G112" t="str">
        <f>IF(ISBLANK(HLOOKUP(G$1,m_preprocess!$1:$1048576, $D112, FALSE)), "", HLOOKUP(G$1, m_preprocess!$1:$1048576, $D112, FALSE))</f>
        <v/>
      </c>
      <c r="H112">
        <f>IF(ISBLANK(HLOOKUP(H$1,m_preprocess!$1:$1048576, $D112, FALSE)), "", HLOOKUP(H$1, m_preprocess!$1:$1048576, $D112, FALSE))</f>
        <v>77.400000000000006</v>
      </c>
      <c r="I112">
        <f>IF(ISBLANK(HLOOKUP(I$1,m_preprocess!$1:$1048576, $D112, FALSE)), "", HLOOKUP(I$1, m_preprocess!$1:$1048576, $D112, FALSE))</f>
        <v>184.24</v>
      </c>
      <c r="J112">
        <f>IF(ISBLANK(HLOOKUP(J$1,m_preprocess!$1:$1048576, $D112, FALSE)), "", HLOOKUP(J$1, m_preprocess!$1:$1048576, $D112, FALSE))</f>
        <v>49.584644920386339</v>
      </c>
      <c r="K112">
        <f>IF(ISBLANK(HLOOKUP(K$1,m_preprocess!$1:$1048576, $D112, FALSE)), "", HLOOKUP(K$1, m_preprocess!$1:$1048576, $D112, FALSE))</f>
        <v>2.7289600686557298</v>
      </c>
      <c r="L112">
        <f>IF(ISBLANK(HLOOKUP(L$1,m_preprocess!$1:$1048576, $D112, FALSE)), "", HLOOKUP(L$1, m_preprocess!$1:$1048576, $D112, FALSE))</f>
        <v>0.6053278520519052</v>
      </c>
      <c r="M112">
        <f>IF(ISBLANK(HLOOKUP(M$1,m_preprocess!$1:$1048576, $D112, FALSE)), "", HLOOKUP(M$1, m_preprocess!$1:$1048576, $D112, FALSE))</f>
        <v>0.73033657161757071</v>
      </c>
      <c r="N112">
        <f>IF(ISBLANK(HLOOKUP(N$1,m_preprocess!$1:$1048576, $D112, FALSE)), "", HLOOKUP(N$1, m_preprocess!$1:$1048576, $D112, FALSE))</f>
        <v>2.1807360984585564</v>
      </c>
      <c r="O112">
        <f>IF(ISBLANK(HLOOKUP(O$1,m_preprocess!$1:$1048576, $D112, FALSE)), "", HLOOKUP(O$1, m_preprocess!$1:$1048576, $D112, FALSE))</f>
        <v>0.46991840353013509</v>
      </c>
      <c r="P112">
        <f>IF(ISBLANK(HLOOKUP(P$1,m_preprocess!$1:$1048576, $D112, FALSE)), "", HLOOKUP(P$1, m_preprocess!$1:$1048576, $D112, FALSE))</f>
        <v>0.46002611312988634</v>
      </c>
      <c r="Q112">
        <f>IF(ISBLANK(HLOOKUP(Q$1,m_preprocess!$1:$1048576, $D112, FALSE)), "", HLOOKUP(Q$1, m_preprocess!$1:$1048576, $D112, FALSE))</f>
        <v>1.2482019806789229</v>
      </c>
      <c r="R112" t="str">
        <f>IF(ISBLANK(HLOOKUP(R$1,m_preprocess!$1:$1048576, $D112, FALSE)), "", HLOOKUP(R$1, m_preprocess!$1:$1048576, $D112, FALSE))</f>
        <v/>
      </c>
      <c r="S112">
        <f>IF(ISBLANK(HLOOKUP(S$1,m_preprocess!$1:$1048576, $D112, FALSE)), "", HLOOKUP(S$1, m_preprocess!$1:$1048576, $D112, FALSE))</f>
        <v>66726293.225298233</v>
      </c>
      <c r="T112">
        <f>IF(ISBLANK(HLOOKUP(T$1,m_preprocess!$1:$1048576, $D112, FALSE)), "", HLOOKUP(T$1, m_preprocess!$1:$1048576, $D112, FALSE))</f>
        <v>5.4760810260586323</v>
      </c>
      <c r="U112">
        <f>IF(ISBLANK(HLOOKUP(U$1,m_preprocess!$1:$1048576, $D112, FALSE)), "", HLOOKUP(U$1, m_preprocess!$1:$1048576, $D112, FALSE))</f>
        <v>3.569540412914562</v>
      </c>
      <c r="V112">
        <f>IF(ISBLANK(HLOOKUP(V$1,m_preprocess!$1:$1048576, $D112, FALSE)), "", HLOOKUP(V$1, m_preprocess!$1:$1048576, $D112, FALSE))</f>
        <v>1.8020582815842572</v>
      </c>
      <c r="W112">
        <f>IF(ISBLANK(HLOOKUP(W$1,m_preprocess!$1:$1048576, $D112, FALSE)), "", HLOOKUP(W$1, m_preprocess!$1:$1048576, $D112, FALSE))</f>
        <v>2.6580843452846676</v>
      </c>
      <c r="X112">
        <f>IF(ISBLANK(HLOOKUP(X$1,m_preprocess!$1:$1048576, $D112, FALSE)), "", HLOOKUP(X$1, m_preprocess!$1:$1048576, $D112, FALSE))</f>
        <v>3.666842481104188</v>
      </c>
      <c r="Y112">
        <f>IF(ISBLANK(HLOOKUP(Y$1,m_preprocess!$1:$1048576, $D112, FALSE)), "", HLOOKUP(Y$1, m_preprocess!$1:$1048576, $D112, FALSE))</f>
        <v>2.9468238258097723</v>
      </c>
    </row>
    <row r="113" spans="1:25" x14ac:dyDescent="0.25">
      <c r="A113" s="42">
        <v>37347</v>
      </c>
      <c r="B113">
        <v>2002</v>
      </c>
      <c r="C113">
        <v>4</v>
      </c>
      <c r="D113">
        <v>113</v>
      </c>
      <c r="E113" t="str">
        <f>IF(ISBLANK(HLOOKUP(E$1,m_preprocess!$1:$1048576, $D113, FALSE)), "", HLOOKUP(E$1, m_preprocess!$1:$1048576, $D113, FALSE))</f>
        <v/>
      </c>
      <c r="F113">
        <f>IF(ISBLANK(HLOOKUP(F$1,m_preprocess!$1:$1048576, $D113, FALSE)), "", HLOOKUP(F$1, m_preprocess!$1:$1048576, $D113, FALSE))</f>
        <v>44.42</v>
      </c>
      <c r="G113" t="str">
        <f>IF(ISBLANK(HLOOKUP(G$1,m_preprocess!$1:$1048576, $D113, FALSE)), "", HLOOKUP(G$1, m_preprocess!$1:$1048576, $D113, FALSE))</f>
        <v/>
      </c>
      <c r="H113">
        <f>IF(ISBLANK(HLOOKUP(H$1,m_preprocess!$1:$1048576, $D113, FALSE)), "", HLOOKUP(H$1, m_preprocess!$1:$1048576, $D113, FALSE))</f>
        <v>79.599999999999994</v>
      </c>
      <c r="I113">
        <f>IF(ISBLANK(HLOOKUP(I$1,m_preprocess!$1:$1048576, $D113, FALSE)), "", HLOOKUP(I$1, m_preprocess!$1:$1048576, $D113, FALSE))</f>
        <v>183.09</v>
      </c>
      <c r="J113">
        <f>IF(ISBLANK(HLOOKUP(J$1,m_preprocess!$1:$1048576, $D113, FALSE)), "", HLOOKUP(J$1, m_preprocess!$1:$1048576, $D113, FALSE))</f>
        <v>48.242167978484744</v>
      </c>
      <c r="K113">
        <f>IF(ISBLANK(HLOOKUP(K$1,m_preprocess!$1:$1048576, $D113, FALSE)), "", HLOOKUP(K$1, m_preprocess!$1:$1048576, $D113, FALSE))</f>
        <v>3.124254626316489</v>
      </c>
      <c r="L113">
        <f>IF(ISBLANK(HLOOKUP(L$1,m_preprocess!$1:$1048576, $D113, FALSE)), "", HLOOKUP(L$1, m_preprocess!$1:$1048576, $D113, FALSE))</f>
        <v>0.91487200482635922</v>
      </c>
      <c r="M113">
        <f>IF(ISBLANK(HLOOKUP(M$1,m_preprocess!$1:$1048576, $D113, FALSE)), "", HLOOKUP(M$1, m_preprocess!$1:$1048576, $D113, FALSE))</f>
        <v>0.59137342074990085</v>
      </c>
      <c r="N113">
        <f>IF(ISBLANK(HLOOKUP(N$1,m_preprocess!$1:$1048576, $D113, FALSE)), "", HLOOKUP(N$1, m_preprocess!$1:$1048576, $D113, FALSE))</f>
        <v>2.4179828816715876</v>
      </c>
      <c r="O113">
        <f>IF(ISBLANK(HLOOKUP(O$1,m_preprocess!$1:$1048576, $D113, FALSE)), "", HLOOKUP(O$1, m_preprocess!$1:$1048576, $D113, FALSE))</f>
        <v>0.47021432097670357</v>
      </c>
      <c r="P113">
        <f>IF(ISBLANK(HLOOKUP(P$1,m_preprocess!$1:$1048576, $D113, FALSE)), "", HLOOKUP(P$1, m_preprocess!$1:$1048576, $D113, FALSE))</f>
        <v>0.75212243807918222</v>
      </c>
      <c r="Q113">
        <f>IF(ISBLANK(HLOOKUP(Q$1,m_preprocess!$1:$1048576, $D113, FALSE)), "", HLOOKUP(Q$1, m_preprocess!$1:$1048576, $D113, FALSE))</f>
        <v>1.191144128498741</v>
      </c>
      <c r="R113" t="str">
        <f>IF(ISBLANK(HLOOKUP(R$1,m_preprocess!$1:$1048576, $D113, FALSE)), "", HLOOKUP(R$1, m_preprocess!$1:$1048576, $D113, FALSE))</f>
        <v/>
      </c>
      <c r="S113">
        <f>IF(ISBLANK(HLOOKUP(S$1,m_preprocess!$1:$1048576, $D113, FALSE)), "", HLOOKUP(S$1, m_preprocess!$1:$1048576, $D113, FALSE))</f>
        <v>65470703.872129671</v>
      </c>
      <c r="T113">
        <f>IF(ISBLANK(HLOOKUP(T$1,m_preprocess!$1:$1048576, $D113, FALSE)), "", HLOOKUP(T$1, m_preprocess!$1:$1048576, $D113, FALSE))</f>
        <v>9.0463590798045601</v>
      </c>
      <c r="U113">
        <f>IF(ISBLANK(HLOOKUP(U$1,m_preprocess!$1:$1048576, $D113, FALSE)), "", HLOOKUP(U$1, m_preprocess!$1:$1048576, $D113, FALSE))</f>
        <v>6.1118483637162306</v>
      </c>
      <c r="V113">
        <f>IF(ISBLANK(HLOOKUP(V$1,m_preprocess!$1:$1048576, $D113, FALSE)), "", HLOOKUP(V$1, m_preprocess!$1:$1048576, $D113, FALSE))</f>
        <v>1.645394000895787</v>
      </c>
      <c r="W113">
        <f>IF(ISBLANK(HLOOKUP(W$1,m_preprocess!$1:$1048576, $D113, FALSE)), "", HLOOKUP(W$1, m_preprocess!$1:$1048576, $D113, FALSE))</f>
        <v>3.1865426575949507</v>
      </c>
      <c r="X113">
        <f>IF(ISBLANK(HLOOKUP(X$1,m_preprocess!$1:$1048576, $D113, FALSE)), "", HLOOKUP(X$1, m_preprocess!$1:$1048576, $D113, FALSE))</f>
        <v>3.802880781470412</v>
      </c>
      <c r="Y113">
        <f>IF(ISBLANK(HLOOKUP(Y$1,m_preprocess!$1:$1048576, $D113, FALSE)), "", HLOOKUP(Y$1, m_preprocess!$1:$1048576, $D113, FALSE))</f>
        <v>4.1148647217120722</v>
      </c>
    </row>
    <row r="114" spans="1:25" x14ac:dyDescent="0.25">
      <c r="A114" s="42">
        <v>37377</v>
      </c>
      <c r="B114">
        <v>2002</v>
      </c>
      <c r="C114">
        <v>5</v>
      </c>
      <c r="D114">
        <v>114</v>
      </c>
      <c r="E114" t="str">
        <f>IF(ISBLANK(HLOOKUP(E$1,m_preprocess!$1:$1048576, $D114, FALSE)), "", HLOOKUP(E$1, m_preprocess!$1:$1048576, $D114, FALSE))</f>
        <v/>
      </c>
      <c r="F114">
        <f>IF(ISBLANK(HLOOKUP(F$1,m_preprocess!$1:$1048576, $D114, FALSE)), "", HLOOKUP(F$1, m_preprocess!$1:$1048576, $D114, FALSE))</f>
        <v>44.44</v>
      </c>
      <c r="G114" t="str">
        <f>IF(ISBLANK(HLOOKUP(G$1,m_preprocess!$1:$1048576, $D114, FALSE)), "", HLOOKUP(G$1, m_preprocess!$1:$1048576, $D114, FALSE))</f>
        <v/>
      </c>
      <c r="H114">
        <f>IF(ISBLANK(HLOOKUP(H$1,m_preprocess!$1:$1048576, $D114, FALSE)), "", HLOOKUP(H$1, m_preprocess!$1:$1048576, $D114, FALSE))</f>
        <v>80.400000000000006</v>
      </c>
      <c r="I114">
        <f>IF(ISBLANK(HLOOKUP(I$1,m_preprocess!$1:$1048576, $D114, FALSE)), "", HLOOKUP(I$1, m_preprocess!$1:$1048576, $D114, FALSE))</f>
        <v>180.63</v>
      </c>
      <c r="J114">
        <f>IF(ISBLANK(HLOOKUP(J$1,m_preprocess!$1:$1048576, $D114, FALSE)), "", HLOOKUP(J$1, m_preprocess!$1:$1048576, $D114, FALSE))</f>
        <v>47.553047570029776</v>
      </c>
      <c r="K114">
        <f>IF(ISBLANK(HLOOKUP(K$1,m_preprocess!$1:$1048576, $D114, FALSE)), "", HLOOKUP(K$1, m_preprocess!$1:$1048576, $D114, FALSE))</f>
        <v>3.387644433639128</v>
      </c>
      <c r="L114">
        <f>IF(ISBLANK(HLOOKUP(L$1,m_preprocess!$1:$1048576, $D114, FALSE)), "", HLOOKUP(L$1, m_preprocess!$1:$1048576, $D114, FALSE))</f>
        <v>0.90606010779387236</v>
      </c>
      <c r="M114">
        <f>IF(ISBLANK(HLOOKUP(M$1,m_preprocess!$1:$1048576, $D114, FALSE)), "", HLOOKUP(M$1, m_preprocess!$1:$1048576, $D114, FALSE))</f>
        <v>0.8288598472053661</v>
      </c>
      <c r="N114">
        <f>IF(ISBLANK(HLOOKUP(N$1,m_preprocess!$1:$1048576, $D114, FALSE)), "", HLOOKUP(N$1, m_preprocess!$1:$1048576, $D114, FALSE))</f>
        <v>2.0625185917713833</v>
      </c>
      <c r="O114">
        <f>IF(ISBLANK(HLOOKUP(O$1,m_preprocess!$1:$1048576, $D114, FALSE)), "", HLOOKUP(O$1, m_preprocess!$1:$1048576, $D114, FALSE))</f>
        <v>0.45216441716394207</v>
      </c>
      <c r="P114">
        <f>IF(ISBLANK(HLOOKUP(P$1,m_preprocess!$1:$1048576, $D114, FALSE)), "", HLOOKUP(P$1, m_preprocess!$1:$1048576, $D114, FALSE))</f>
        <v>0.51480262331288296</v>
      </c>
      <c r="Q114">
        <f>IF(ISBLANK(HLOOKUP(Q$1,m_preprocess!$1:$1048576, $D114, FALSE)), "", HLOOKUP(Q$1, m_preprocess!$1:$1048576, $D114, FALSE))</f>
        <v>1.0910396596603147</v>
      </c>
      <c r="R114" t="str">
        <f>IF(ISBLANK(HLOOKUP(R$1,m_preprocess!$1:$1048576, $D114, FALSE)), "", HLOOKUP(R$1, m_preprocess!$1:$1048576, $D114, FALSE))</f>
        <v/>
      </c>
      <c r="S114">
        <f>IF(ISBLANK(HLOOKUP(S$1,m_preprocess!$1:$1048576, $D114, FALSE)), "", HLOOKUP(S$1, m_preprocess!$1:$1048576, $D114, FALSE))</f>
        <v>68164288.546354637</v>
      </c>
      <c r="T114">
        <f>IF(ISBLANK(HLOOKUP(T$1,m_preprocess!$1:$1048576, $D114, FALSE)), "", HLOOKUP(T$1, m_preprocess!$1:$1048576, $D114, FALSE))</f>
        <v>6.2352232899022804</v>
      </c>
      <c r="U114">
        <f>IF(ISBLANK(HLOOKUP(U$1,m_preprocess!$1:$1048576, $D114, FALSE)), "", HLOOKUP(U$1, m_preprocess!$1:$1048576, $D114, FALSE))</f>
        <v>4.1015208653634962</v>
      </c>
      <c r="V114">
        <f>IF(ISBLANK(HLOOKUP(V$1,m_preprocess!$1:$1048576, $D114, FALSE)), "", HLOOKUP(V$1, m_preprocess!$1:$1048576, $D114, FALSE))</f>
        <v>1.6192095457771618</v>
      </c>
      <c r="W114">
        <f>IF(ISBLANK(HLOOKUP(W$1,m_preprocess!$1:$1048576, $D114, FALSE)), "", HLOOKUP(W$1, m_preprocess!$1:$1048576, $D114, FALSE))</f>
        <v>2.7172146397377812</v>
      </c>
      <c r="X114">
        <f>IF(ISBLANK(HLOOKUP(X$1,m_preprocess!$1:$1048576, $D114, FALSE)), "", HLOOKUP(X$1, m_preprocess!$1:$1048576, $D114, FALSE))</f>
        <v>3.3258186324843049</v>
      </c>
      <c r="Y114">
        <f>IF(ISBLANK(HLOOKUP(Y$1,m_preprocess!$1:$1048576, $D114, FALSE)), "", HLOOKUP(Y$1, m_preprocess!$1:$1048576, $D114, FALSE))</f>
        <v>4.6112083849900163</v>
      </c>
    </row>
    <row r="115" spans="1:25" x14ac:dyDescent="0.25">
      <c r="A115" s="42">
        <v>37408</v>
      </c>
      <c r="B115">
        <v>2002</v>
      </c>
      <c r="C115">
        <v>6</v>
      </c>
      <c r="D115">
        <v>115</v>
      </c>
      <c r="E115" t="str">
        <f>IF(ISBLANK(HLOOKUP(E$1,m_preprocess!$1:$1048576, $D115, FALSE)), "", HLOOKUP(E$1, m_preprocess!$1:$1048576, $D115, FALSE))</f>
        <v/>
      </c>
      <c r="F115">
        <f>IF(ISBLANK(HLOOKUP(F$1,m_preprocess!$1:$1048576, $D115, FALSE)), "", HLOOKUP(F$1, m_preprocess!$1:$1048576, $D115, FALSE))</f>
        <v>44.48</v>
      </c>
      <c r="G115" t="str">
        <f>IF(ISBLANK(HLOOKUP(G$1,m_preprocess!$1:$1048576, $D115, FALSE)), "", HLOOKUP(G$1, m_preprocess!$1:$1048576, $D115, FALSE))</f>
        <v/>
      </c>
      <c r="H115">
        <f>IF(ISBLANK(HLOOKUP(H$1,m_preprocess!$1:$1048576, $D115, FALSE)), "", HLOOKUP(H$1, m_preprocess!$1:$1048576, $D115, FALSE))</f>
        <v>77.5</v>
      </c>
      <c r="I115">
        <f>IF(ISBLANK(HLOOKUP(I$1,m_preprocess!$1:$1048576, $D115, FALSE)), "", HLOOKUP(I$1, m_preprocess!$1:$1048576, $D115, FALSE))</f>
        <v>184.85</v>
      </c>
      <c r="J115">
        <f>IF(ISBLANK(HLOOKUP(J$1,m_preprocess!$1:$1048576, $D115, FALSE)), "", HLOOKUP(J$1, m_preprocess!$1:$1048576, $D115, FALSE))</f>
        <v>49.867948198675826</v>
      </c>
      <c r="K115">
        <f>IF(ISBLANK(HLOOKUP(K$1,m_preprocess!$1:$1048576, $D115, FALSE)), "", HLOOKUP(K$1, m_preprocess!$1:$1048576, $D115, FALSE))</f>
        <v>3.6892285546119927</v>
      </c>
      <c r="L115">
        <f>IF(ISBLANK(HLOOKUP(L$1,m_preprocess!$1:$1048576, $D115, FALSE)), "", HLOOKUP(L$1, m_preprocess!$1:$1048576, $D115, FALSE))</f>
        <v>0.94766750467093497</v>
      </c>
      <c r="M115">
        <f>IF(ISBLANK(HLOOKUP(M$1,m_preprocess!$1:$1048576, $D115, FALSE)), "", HLOOKUP(M$1, m_preprocess!$1:$1048576, $D115, FALSE))</f>
        <v>0.72645731289041748</v>
      </c>
      <c r="N115">
        <f>IF(ISBLANK(HLOOKUP(N$1,m_preprocess!$1:$1048576, $D115, FALSE)), "", HLOOKUP(N$1, m_preprocess!$1:$1048576, $D115, FALSE))</f>
        <v>2.1692654723247831</v>
      </c>
      <c r="O115">
        <f>IF(ISBLANK(HLOOKUP(O$1,m_preprocess!$1:$1048576, $D115, FALSE)), "", HLOOKUP(O$1, m_preprocess!$1:$1048576, $D115, FALSE))</f>
        <v>0.38469763757477288</v>
      </c>
      <c r="P115">
        <f>IF(ISBLANK(HLOOKUP(P$1,m_preprocess!$1:$1048576, $D115, FALSE)), "", HLOOKUP(P$1, m_preprocess!$1:$1048576, $D115, FALSE))</f>
        <v>0.54867755731321588</v>
      </c>
      <c r="Q115">
        <f>IF(ISBLANK(HLOOKUP(Q$1,m_preprocess!$1:$1048576, $D115, FALSE)), "", HLOOKUP(Q$1, m_preprocess!$1:$1048576, $D115, FALSE))</f>
        <v>1.2315321619878765</v>
      </c>
      <c r="R115" t="str">
        <f>IF(ISBLANK(HLOOKUP(R$1,m_preprocess!$1:$1048576, $D115, FALSE)), "", HLOOKUP(R$1, m_preprocess!$1:$1048576, $D115, FALSE))</f>
        <v/>
      </c>
      <c r="S115">
        <f>IF(ISBLANK(HLOOKUP(S$1,m_preprocess!$1:$1048576, $D115, FALSE)), "", HLOOKUP(S$1, m_preprocess!$1:$1048576, $D115, FALSE))</f>
        <v>70279877.810251802</v>
      </c>
      <c r="T115">
        <f>IF(ISBLANK(HLOOKUP(T$1,m_preprocess!$1:$1048576, $D115, FALSE)), "", HLOOKUP(T$1, m_preprocess!$1:$1048576, $D115, FALSE))</f>
        <v>5.909296294788275</v>
      </c>
      <c r="U115">
        <f>IF(ISBLANK(HLOOKUP(U$1,m_preprocess!$1:$1048576, $D115, FALSE)), "", HLOOKUP(U$1, m_preprocess!$1:$1048576, $D115, FALSE))</f>
        <v>3.8478347975693685</v>
      </c>
      <c r="V115">
        <f>IF(ISBLANK(HLOOKUP(V$1,m_preprocess!$1:$1048576, $D115, FALSE)), "", HLOOKUP(V$1, m_preprocess!$1:$1048576, $D115, FALSE))</f>
        <v>1.6729197890432372</v>
      </c>
      <c r="W115">
        <f>IF(ISBLANK(HLOOKUP(W$1,m_preprocess!$1:$1048576, $D115, FALSE)), "", HLOOKUP(W$1, m_preprocess!$1:$1048576, $D115, FALSE))</f>
        <v>3.19620814846478</v>
      </c>
      <c r="X115">
        <f>IF(ISBLANK(HLOOKUP(X$1,m_preprocess!$1:$1048576, $D115, FALSE)), "", HLOOKUP(X$1, m_preprocess!$1:$1048576, $D115, FALSE))</f>
        <v>3.7590837874778154</v>
      </c>
      <c r="Y115">
        <f>IF(ISBLANK(HLOOKUP(Y$1,m_preprocess!$1:$1048576, $D115, FALSE)), "", HLOOKUP(Y$1, m_preprocess!$1:$1048576, $D115, FALSE))</f>
        <v>4.9686034357272399</v>
      </c>
    </row>
    <row r="116" spans="1:25" x14ac:dyDescent="0.25">
      <c r="A116" s="42">
        <v>37438</v>
      </c>
      <c r="B116">
        <v>2002</v>
      </c>
      <c r="C116">
        <v>7</v>
      </c>
      <c r="D116">
        <v>116</v>
      </c>
      <c r="E116" t="str">
        <f>IF(ISBLANK(HLOOKUP(E$1,m_preprocess!$1:$1048576, $D116, FALSE)), "", HLOOKUP(E$1, m_preprocess!$1:$1048576, $D116, FALSE))</f>
        <v/>
      </c>
      <c r="F116">
        <f>IF(ISBLANK(HLOOKUP(F$1,m_preprocess!$1:$1048576, $D116, FALSE)), "", HLOOKUP(F$1, m_preprocess!$1:$1048576, $D116, FALSE))</f>
        <v>44.67</v>
      </c>
      <c r="G116" t="str">
        <f>IF(ISBLANK(HLOOKUP(G$1,m_preprocess!$1:$1048576, $D116, FALSE)), "", HLOOKUP(G$1, m_preprocess!$1:$1048576, $D116, FALSE))</f>
        <v/>
      </c>
      <c r="H116">
        <f>IF(ISBLANK(HLOOKUP(H$1,m_preprocess!$1:$1048576, $D116, FALSE)), "", HLOOKUP(H$1, m_preprocess!$1:$1048576, $D116, FALSE))</f>
        <v>83.3</v>
      </c>
      <c r="I116">
        <f>IF(ISBLANK(HLOOKUP(I$1,m_preprocess!$1:$1048576, $D116, FALSE)), "", HLOOKUP(I$1, m_preprocess!$1:$1048576, $D116, FALSE))</f>
        <v>194.75</v>
      </c>
      <c r="J116">
        <f>IF(ISBLANK(HLOOKUP(J$1,m_preprocess!$1:$1048576, $D116, FALSE)), "", HLOOKUP(J$1, m_preprocess!$1:$1048576, $D116, FALSE))</f>
        <v>51.191707330234522</v>
      </c>
      <c r="K116">
        <f>IF(ISBLANK(HLOOKUP(K$1,m_preprocess!$1:$1048576, $D116, FALSE)), "", HLOOKUP(K$1, m_preprocess!$1:$1048576, $D116, FALSE))</f>
        <v>3.2177545889855126</v>
      </c>
      <c r="L116">
        <f>IF(ISBLANK(HLOOKUP(L$1,m_preprocess!$1:$1048576, $D116, FALSE)), "", HLOOKUP(L$1, m_preprocess!$1:$1048576, $D116, FALSE))</f>
        <v>0.58373187470880905</v>
      </c>
      <c r="M116">
        <f>IF(ISBLANK(HLOOKUP(M$1,m_preprocess!$1:$1048576, $D116, FALSE)), "", HLOOKUP(M$1, m_preprocess!$1:$1048576, $D116, FALSE))</f>
        <v>0.78449242892554183</v>
      </c>
      <c r="N116">
        <f>IF(ISBLANK(HLOOKUP(N$1,m_preprocess!$1:$1048576, $D116, FALSE)), "", HLOOKUP(N$1, m_preprocess!$1:$1048576, $D116, FALSE))</f>
        <v>2.3429395849272954</v>
      </c>
      <c r="O116">
        <f>IF(ISBLANK(HLOOKUP(O$1,m_preprocess!$1:$1048576, $D116, FALSE)), "", HLOOKUP(O$1, m_preprocess!$1:$1048576, $D116, FALSE))</f>
        <v>0.50394154040697736</v>
      </c>
      <c r="P116">
        <f>IF(ISBLANK(HLOOKUP(P$1,m_preprocess!$1:$1048576, $D116, FALSE)), "", HLOOKUP(P$1, m_preprocess!$1:$1048576, $D116, FALSE))</f>
        <v>0.61237525009109239</v>
      </c>
      <c r="Q116">
        <f>IF(ISBLANK(HLOOKUP(Q$1,m_preprocess!$1:$1048576, $D116, FALSE)), "", HLOOKUP(Q$1, m_preprocess!$1:$1048576, $D116, FALSE))</f>
        <v>1.213118749939057</v>
      </c>
      <c r="R116" t="str">
        <f>IF(ISBLANK(HLOOKUP(R$1,m_preprocess!$1:$1048576, $D116, FALSE)), "", HLOOKUP(R$1, m_preprocess!$1:$1048576, $D116, FALSE))</f>
        <v/>
      </c>
      <c r="S116">
        <f>IF(ISBLANK(HLOOKUP(S$1,m_preprocess!$1:$1048576, $D116, FALSE)), "", HLOOKUP(S$1, m_preprocess!$1:$1048576, $D116, FALSE))</f>
        <v>67615995.052607998</v>
      </c>
      <c r="T116">
        <f>IF(ISBLANK(HLOOKUP(T$1,m_preprocess!$1:$1048576, $D116, FALSE)), "", HLOOKUP(T$1, m_preprocess!$1:$1048576, $D116, FALSE))</f>
        <v>6.8951227809446252</v>
      </c>
      <c r="U116">
        <f>IF(ISBLANK(HLOOKUP(U$1,m_preprocess!$1:$1048576, $D116, FALSE)), "", HLOOKUP(U$1, m_preprocess!$1:$1048576, $D116, FALSE))</f>
        <v>4.5992021158210701</v>
      </c>
      <c r="V116">
        <f>IF(ISBLANK(HLOOKUP(V$1,m_preprocess!$1:$1048576, $D116, FALSE)), "", HLOOKUP(V$1, m_preprocess!$1:$1048576, $D116, FALSE))</f>
        <v>1.5095088247716186</v>
      </c>
      <c r="W116">
        <f>IF(ISBLANK(HLOOKUP(W$1,m_preprocess!$1:$1048576, $D116, FALSE)), "", HLOOKUP(W$1, m_preprocess!$1:$1048576, $D116, FALSE))</f>
        <v>3.2399560202221029</v>
      </c>
      <c r="X116">
        <f>IF(ISBLANK(HLOOKUP(X$1,m_preprocess!$1:$1048576, $D116, FALSE)), "", HLOOKUP(X$1, m_preprocess!$1:$1048576, $D116, FALSE))</f>
        <v>3.66657772150332</v>
      </c>
      <c r="Y116">
        <f>IF(ISBLANK(HLOOKUP(Y$1,m_preprocess!$1:$1048576, $D116, FALSE)), "", HLOOKUP(Y$1, m_preprocess!$1:$1048576, $D116, FALSE))</f>
        <v>5.6359406297306354</v>
      </c>
    </row>
    <row r="117" spans="1:25" x14ac:dyDescent="0.25">
      <c r="A117" s="42">
        <v>37469</v>
      </c>
      <c r="B117">
        <v>2002</v>
      </c>
      <c r="C117">
        <v>8</v>
      </c>
      <c r="D117">
        <v>117</v>
      </c>
      <c r="E117" t="str">
        <f>IF(ISBLANK(HLOOKUP(E$1,m_preprocess!$1:$1048576, $D117, FALSE)), "", HLOOKUP(E$1, m_preprocess!$1:$1048576, $D117, FALSE))</f>
        <v/>
      </c>
      <c r="F117">
        <f>IF(ISBLANK(HLOOKUP(F$1,m_preprocess!$1:$1048576, $D117, FALSE)), "", HLOOKUP(F$1, m_preprocess!$1:$1048576, $D117, FALSE))</f>
        <v>44.77</v>
      </c>
      <c r="G117" t="str">
        <f>IF(ISBLANK(HLOOKUP(G$1,m_preprocess!$1:$1048576, $D117, FALSE)), "", HLOOKUP(G$1, m_preprocess!$1:$1048576, $D117, FALSE))</f>
        <v/>
      </c>
      <c r="H117">
        <f>IF(ISBLANK(HLOOKUP(H$1,m_preprocess!$1:$1048576, $D117, FALSE)), "", HLOOKUP(H$1, m_preprocess!$1:$1048576, $D117, FALSE))</f>
        <v>83.6</v>
      </c>
      <c r="I117">
        <f>IF(ISBLANK(HLOOKUP(I$1,m_preprocess!$1:$1048576, $D117, FALSE)), "", HLOOKUP(I$1, m_preprocess!$1:$1048576, $D117, FALSE))</f>
        <v>198.7</v>
      </c>
      <c r="J117">
        <f>IF(ISBLANK(HLOOKUP(J$1,m_preprocess!$1:$1048576, $D117, FALSE)), "", HLOOKUP(J$1, m_preprocess!$1:$1048576, $D117, FALSE))</f>
        <v>50.495300778182184</v>
      </c>
      <c r="K117">
        <f>IF(ISBLANK(HLOOKUP(K$1,m_preprocess!$1:$1048576, $D117, FALSE)), "", HLOOKUP(K$1, m_preprocess!$1:$1048576, $D117, FALSE))</f>
        <v>3.7618732902910583</v>
      </c>
      <c r="L117">
        <f>IF(ISBLANK(HLOOKUP(L$1,m_preprocess!$1:$1048576, $D117, FALSE)), "", HLOOKUP(L$1, m_preprocess!$1:$1048576, $D117, FALSE))</f>
        <v>1.0838360384013495</v>
      </c>
      <c r="M117">
        <f>IF(ISBLANK(HLOOKUP(M$1,m_preprocess!$1:$1048576, $D117, FALSE)), "", HLOOKUP(M$1, m_preprocess!$1:$1048576, $D117, FALSE))</f>
        <v>0.88037096348381405</v>
      </c>
      <c r="N117">
        <f>IF(ISBLANK(HLOOKUP(N$1,m_preprocess!$1:$1048576, $D117, FALSE)), "", HLOOKUP(N$1, m_preprocess!$1:$1048576, $D117, FALSE))</f>
        <v>2.4016458358269936</v>
      </c>
      <c r="O117">
        <f>IF(ISBLANK(HLOOKUP(O$1,m_preprocess!$1:$1048576, $D117, FALSE)), "", HLOOKUP(O$1, m_preprocess!$1:$1048576, $D117, FALSE))</f>
        <v>0.46188474559456083</v>
      </c>
      <c r="P117">
        <f>IF(ISBLANK(HLOOKUP(P$1,m_preprocess!$1:$1048576, $D117, FALSE)), "", HLOOKUP(P$1, m_preprocess!$1:$1048576, $D117, FALSE))</f>
        <v>0.56605186993446888</v>
      </c>
      <c r="Q117">
        <f>IF(ISBLANK(HLOOKUP(Q$1,m_preprocess!$1:$1048576, $D117, FALSE)), "", HLOOKUP(Q$1, m_preprocess!$1:$1048576, $D117, FALSE))</f>
        <v>1.3690346773093596</v>
      </c>
      <c r="R117" t="str">
        <f>IF(ISBLANK(HLOOKUP(R$1,m_preprocess!$1:$1048576, $D117, FALSE)), "", HLOOKUP(R$1, m_preprocess!$1:$1048576, $D117, FALSE))</f>
        <v/>
      </c>
      <c r="S117">
        <f>IF(ISBLANK(HLOOKUP(S$1,m_preprocess!$1:$1048576, $D117, FALSE)), "", HLOOKUP(S$1, m_preprocess!$1:$1048576, $D117, FALSE))</f>
        <v>68919214.719678342</v>
      </c>
      <c r="T117">
        <f>IF(ISBLANK(HLOOKUP(T$1,m_preprocess!$1:$1048576, $D117, FALSE)), "", HLOOKUP(T$1, m_preprocess!$1:$1048576, $D117, FALSE))</f>
        <v>6.1087594767915308</v>
      </c>
      <c r="U117">
        <f>IF(ISBLANK(HLOOKUP(U$1,m_preprocess!$1:$1048576, $D117, FALSE)), "", HLOOKUP(U$1, m_preprocess!$1:$1048576, $D117, FALSE))</f>
        <v>3.9951007247968366</v>
      </c>
      <c r="V117">
        <f>IF(ISBLANK(HLOOKUP(V$1,m_preprocess!$1:$1048576, $D117, FALSE)), "", HLOOKUP(V$1, m_preprocess!$1:$1048576, $D117, FALSE))</f>
        <v>1.3045303212793791</v>
      </c>
      <c r="W117">
        <f>IF(ISBLANK(HLOOKUP(W$1,m_preprocess!$1:$1048576, $D117, FALSE)), "", HLOOKUP(W$1, m_preprocess!$1:$1048576, $D117, FALSE))</f>
        <v>3.0853451441546444</v>
      </c>
      <c r="X117">
        <f>IF(ISBLANK(HLOOKUP(X$1,m_preprocess!$1:$1048576, $D117, FALSE)), "", HLOOKUP(X$1, m_preprocess!$1:$1048576, $D117, FALSE))</f>
        <v>3.0153889259777218</v>
      </c>
      <c r="Y117">
        <f>IF(ISBLANK(HLOOKUP(Y$1,m_preprocess!$1:$1048576, $D117, FALSE)), "", HLOOKUP(Y$1, m_preprocess!$1:$1048576, $D117, FALSE))</f>
        <v>4.6214804923699395</v>
      </c>
    </row>
    <row r="118" spans="1:25" x14ac:dyDescent="0.25">
      <c r="A118" s="42">
        <v>37500</v>
      </c>
      <c r="B118">
        <v>2002</v>
      </c>
      <c r="C118">
        <v>9</v>
      </c>
      <c r="D118">
        <v>118</v>
      </c>
      <c r="E118" t="str">
        <f>IF(ISBLANK(HLOOKUP(E$1,m_preprocess!$1:$1048576, $D118, FALSE)), "", HLOOKUP(E$1, m_preprocess!$1:$1048576, $D118, FALSE))</f>
        <v/>
      </c>
      <c r="F118">
        <f>IF(ISBLANK(HLOOKUP(F$1,m_preprocess!$1:$1048576, $D118, FALSE)), "", HLOOKUP(F$1, m_preprocess!$1:$1048576, $D118, FALSE))</f>
        <v>44.97</v>
      </c>
      <c r="G118" t="str">
        <f>IF(ISBLANK(HLOOKUP(G$1,m_preprocess!$1:$1048576, $D118, FALSE)), "", HLOOKUP(G$1, m_preprocess!$1:$1048576, $D118, FALSE))</f>
        <v/>
      </c>
      <c r="H118">
        <f>IF(ISBLANK(HLOOKUP(H$1,m_preprocess!$1:$1048576, $D118, FALSE)), "", HLOOKUP(H$1, m_preprocess!$1:$1048576, $D118, FALSE))</f>
        <v>82.1</v>
      </c>
      <c r="I118">
        <f>IF(ISBLANK(HLOOKUP(I$1,m_preprocess!$1:$1048576, $D118, FALSE)), "", HLOOKUP(I$1, m_preprocess!$1:$1048576, $D118, FALSE))</f>
        <v>199.17</v>
      </c>
      <c r="J118">
        <f>IF(ISBLANK(HLOOKUP(J$1,m_preprocess!$1:$1048576, $D118, FALSE)), "", HLOOKUP(J$1, m_preprocess!$1:$1048576, $D118, FALSE))</f>
        <v>51.316695522618339</v>
      </c>
      <c r="K118">
        <f>IF(ISBLANK(HLOOKUP(K$1,m_preprocess!$1:$1048576, $D118, FALSE)), "", HLOOKUP(K$1, m_preprocess!$1:$1048576, $D118, FALSE))</f>
        <v>3.3763643931965235</v>
      </c>
      <c r="L118">
        <f>IF(ISBLANK(HLOOKUP(L$1,m_preprocess!$1:$1048576, $D118, FALSE)), "", HLOOKUP(L$1, m_preprocess!$1:$1048576, $D118, FALSE))</f>
        <v>1.0437177663765704</v>
      </c>
      <c r="M118">
        <f>IF(ISBLANK(HLOOKUP(M$1,m_preprocess!$1:$1048576, $D118, FALSE)), "", HLOOKUP(M$1, m_preprocess!$1:$1048576, $D118, FALSE))</f>
        <v>0.87580436942218554</v>
      </c>
      <c r="N118">
        <f>IF(ISBLANK(HLOOKUP(N$1,m_preprocess!$1:$1048576, $D118, FALSE)), "", HLOOKUP(N$1, m_preprocess!$1:$1048576, $D118, FALSE))</f>
        <v>2.0474587360128211</v>
      </c>
      <c r="O118">
        <f>IF(ISBLANK(HLOOKUP(O$1,m_preprocess!$1:$1048576, $D118, FALSE)), "", HLOOKUP(O$1, m_preprocess!$1:$1048576, $D118, FALSE))</f>
        <v>0.42518520230852969</v>
      </c>
      <c r="P118">
        <f>IF(ISBLANK(HLOOKUP(P$1,m_preprocess!$1:$1048576, $D118, FALSE)), "", HLOOKUP(P$1, m_preprocess!$1:$1048576, $D118, FALSE))</f>
        <v>0.48721992298425437</v>
      </c>
      <c r="Q118">
        <f>IF(ISBLANK(HLOOKUP(Q$1,m_preprocess!$1:$1048576, $D118, FALSE)), "", HLOOKUP(Q$1, m_preprocess!$1:$1048576, $D118, FALSE))</f>
        <v>1.1165631310940591</v>
      </c>
      <c r="R118" t="str">
        <f>IF(ISBLANK(HLOOKUP(R$1,m_preprocess!$1:$1048576, $D118, FALSE)), "", HLOOKUP(R$1, m_preprocess!$1:$1048576, $D118, FALSE))</f>
        <v/>
      </c>
      <c r="S118">
        <f>IF(ISBLANK(HLOOKUP(S$1,m_preprocess!$1:$1048576, $D118, FALSE)), "", HLOOKUP(S$1, m_preprocess!$1:$1048576, $D118, FALSE))</f>
        <v>70351802.379364014</v>
      </c>
      <c r="T118">
        <f>IF(ISBLANK(HLOOKUP(T$1,m_preprocess!$1:$1048576, $D118, FALSE)), "", HLOOKUP(T$1, m_preprocess!$1:$1048576, $D118, FALSE))</f>
        <v>6.2703640777687308</v>
      </c>
      <c r="U118">
        <f>IF(ISBLANK(HLOOKUP(U$1,m_preprocess!$1:$1048576, $D118, FALSE)), "", HLOOKUP(U$1, m_preprocess!$1:$1048576, $D118, FALSE))</f>
        <v>4.1681194523757226</v>
      </c>
      <c r="V118">
        <f>IF(ISBLANK(HLOOKUP(V$1,m_preprocess!$1:$1048576, $D118, FALSE)), "", HLOOKUP(V$1, m_preprocess!$1:$1048576, $D118, FALSE))</f>
        <v>1.3461092681906874</v>
      </c>
      <c r="W118">
        <f>IF(ISBLANK(HLOOKUP(W$1,m_preprocess!$1:$1048576, $D118, FALSE)), "", HLOOKUP(W$1, m_preprocess!$1:$1048576, $D118, FALSE))</f>
        <v>3.2365671294545852</v>
      </c>
      <c r="X118">
        <f>IF(ISBLANK(HLOOKUP(X$1,m_preprocess!$1:$1048576, $D118, FALSE)), "", HLOOKUP(X$1, m_preprocess!$1:$1048576, $D118, FALSE))</f>
        <v>3.5440728574990286</v>
      </c>
      <c r="Y118">
        <f>IF(ISBLANK(HLOOKUP(Y$1,m_preprocess!$1:$1048576, $D118, FALSE)), "", HLOOKUP(Y$1, m_preprocess!$1:$1048576, $D118, FALSE))</f>
        <v>4.2644739244350749</v>
      </c>
    </row>
    <row r="119" spans="1:25" x14ac:dyDescent="0.25">
      <c r="A119" s="42">
        <v>37530</v>
      </c>
      <c r="B119">
        <v>2002</v>
      </c>
      <c r="C119">
        <v>10</v>
      </c>
      <c r="D119">
        <v>119</v>
      </c>
      <c r="E119" t="str">
        <f>IF(ISBLANK(HLOOKUP(E$1,m_preprocess!$1:$1048576, $D119, FALSE)), "", HLOOKUP(E$1, m_preprocess!$1:$1048576, $D119, FALSE))</f>
        <v/>
      </c>
      <c r="F119">
        <f>IF(ISBLANK(HLOOKUP(F$1,m_preprocess!$1:$1048576, $D119, FALSE)), "", HLOOKUP(F$1, m_preprocess!$1:$1048576, $D119, FALSE))</f>
        <v>45.22</v>
      </c>
      <c r="G119" t="str">
        <f>IF(ISBLANK(HLOOKUP(G$1,m_preprocess!$1:$1048576, $D119, FALSE)), "", HLOOKUP(G$1, m_preprocess!$1:$1048576, $D119, FALSE))</f>
        <v/>
      </c>
      <c r="H119">
        <f>IF(ISBLANK(HLOOKUP(H$1,m_preprocess!$1:$1048576, $D119, FALSE)), "", HLOOKUP(H$1, m_preprocess!$1:$1048576, $D119, FALSE))</f>
        <v>89.2</v>
      </c>
      <c r="I119">
        <f>IF(ISBLANK(HLOOKUP(I$1,m_preprocess!$1:$1048576, $D119, FALSE)), "", HLOOKUP(I$1, m_preprocess!$1:$1048576, $D119, FALSE))</f>
        <v>201.91</v>
      </c>
      <c r="J119">
        <f>IF(ISBLANK(HLOOKUP(J$1,m_preprocess!$1:$1048576, $D119, FALSE)), "", HLOOKUP(J$1, m_preprocess!$1:$1048576, $D119, FALSE))</f>
        <v>52.115388731102151</v>
      </c>
      <c r="K119">
        <f>IF(ISBLANK(HLOOKUP(K$1,m_preprocess!$1:$1048576, $D119, FALSE)), "", HLOOKUP(K$1, m_preprocess!$1:$1048576, $D119, FALSE))</f>
        <v>3.9253186829193178</v>
      </c>
      <c r="L119">
        <f>IF(ISBLANK(HLOOKUP(L$1,m_preprocess!$1:$1048576, $D119, FALSE)), "", HLOOKUP(L$1, m_preprocess!$1:$1048576, $D119, FALSE))</f>
        <v>0.84422694345972049</v>
      </c>
      <c r="M119">
        <f>IF(ISBLANK(HLOOKUP(M$1,m_preprocess!$1:$1048576, $D119, FALSE)), "", HLOOKUP(M$1, m_preprocess!$1:$1048576, $D119, FALSE))</f>
        <v>0.89006726241085277</v>
      </c>
      <c r="N119">
        <f>IF(ISBLANK(HLOOKUP(N$1,m_preprocess!$1:$1048576, $D119, FALSE)), "", HLOOKUP(N$1, m_preprocess!$1:$1048576, $D119, FALSE))</f>
        <v>2.0309651112559473</v>
      </c>
      <c r="O119">
        <f>IF(ISBLANK(HLOOKUP(O$1,m_preprocess!$1:$1048576, $D119, FALSE)), "", HLOOKUP(O$1, m_preprocess!$1:$1048576, $D119, FALSE))</f>
        <v>0.43219171142552587</v>
      </c>
      <c r="P119">
        <f>IF(ISBLANK(HLOOKUP(P$1,m_preprocess!$1:$1048576, $D119, FALSE)), "", HLOOKUP(P$1, m_preprocess!$1:$1048576, $D119, FALSE))</f>
        <v>0.482303942945355</v>
      </c>
      <c r="Q119">
        <f>IF(ISBLANK(HLOOKUP(Q$1,m_preprocess!$1:$1048576, $D119, FALSE)), "", HLOOKUP(Q$1, m_preprocess!$1:$1048576, $D119, FALSE))</f>
        <v>1.0911820460792916</v>
      </c>
      <c r="R119" t="str">
        <f>IF(ISBLANK(HLOOKUP(R$1,m_preprocess!$1:$1048576, $D119, FALSE)), "", HLOOKUP(R$1, m_preprocess!$1:$1048576, $D119, FALSE))</f>
        <v/>
      </c>
      <c r="S119">
        <f>IF(ISBLANK(HLOOKUP(S$1,m_preprocess!$1:$1048576, $D119, FALSE)), "", HLOOKUP(S$1, m_preprocess!$1:$1048576, $D119, FALSE))</f>
        <v>66955806.656346753</v>
      </c>
      <c r="T119">
        <f>IF(ISBLANK(HLOOKUP(T$1,m_preprocess!$1:$1048576, $D119, FALSE)), "", HLOOKUP(T$1, m_preprocess!$1:$1048576, $D119, FALSE))</f>
        <v>7.0350406962540726</v>
      </c>
      <c r="U119">
        <f>IF(ISBLANK(HLOOKUP(U$1,m_preprocess!$1:$1048576, $D119, FALSE)), "", HLOOKUP(U$1, m_preprocess!$1:$1048576, $D119, FALSE))</f>
        <v>4.6972338165312255</v>
      </c>
      <c r="V119">
        <f>IF(ISBLANK(HLOOKUP(V$1,m_preprocess!$1:$1048576, $D119, FALSE)), "", HLOOKUP(V$1, m_preprocess!$1:$1048576, $D119, FALSE))</f>
        <v>1.6505972505354767</v>
      </c>
      <c r="W119">
        <f>IF(ISBLANK(HLOOKUP(W$1,m_preprocess!$1:$1048576, $D119, FALSE)), "", HLOOKUP(W$1, m_preprocess!$1:$1048576, $D119, FALSE))</f>
        <v>2.927329066462351</v>
      </c>
      <c r="X119">
        <f>IF(ISBLANK(HLOOKUP(X$1,m_preprocess!$1:$1048576, $D119, FALSE)), "", HLOOKUP(X$1, m_preprocess!$1:$1048576, $D119, FALSE))</f>
        <v>3.5459303053597764</v>
      </c>
      <c r="Y119">
        <f>IF(ISBLANK(HLOOKUP(Y$1,m_preprocess!$1:$1048576, $D119, FALSE)), "", HLOOKUP(Y$1, m_preprocess!$1:$1048576, $D119, FALSE))</f>
        <v>5.2514530091560134</v>
      </c>
    </row>
    <row r="120" spans="1:25" x14ac:dyDescent="0.25">
      <c r="A120" s="42">
        <v>37561</v>
      </c>
      <c r="B120">
        <v>2002</v>
      </c>
      <c r="C120">
        <v>11</v>
      </c>
      <c r="D120">
        <v>120</v>
      </c>
      <c r="E120" t="str">
        <f>IF(ISBLANK(HLOOKUP(E$1,m_preprocess!$1:$1048576, $D120, FALSE)), "", HLOOKUP(E$1, m_preprocess!$1:$1048576, $D120, FALSE))</f>
        <v/>
      </c>
      <c r="F120">
        <f>IF(ISBLANK(HLOOKUP(F$1,m_preprocess!$1:$1048576, $D120, FALSE)), "", HLOOKUP(F$1, m_preprocess!$1:$1048576, $D120, FALSE))</f>
        <v>45.46</v>
      </c>
      <c r="G120" t="str">
        <f>IF(ISBLANK(HLOOKUP(G$1,m_preprocess!$1:$1048576, $D120, FALSE)), "", HLOOKUP(G$1, m_preprocess!$1:$1048576, $D120, FALSE))</f>
        <v/>
      </c>
      <c r="H120">
        <f>IF(ISBLANK(HLOOKUP(H$1,m_preprocess!$1:$1048576, $D120, FALSE)), "", HLOOKUP(H$1, m_preprocess!$1:$1048576, $D120, FALSE))</f>
        <v>83.9</v>
      </c>
      <c r="I120">
        <f>IF(ISBLANK(HLOOKUP(I$1,m_preprocess!$1:$1048576, $D120, FALSE)), "", HLOOKUP(I$1, m_preprocess!$1:$1048576, $D120, FALSE))</f>
        <v>188.97</v>
      </c>
      <c r="J120">
        <f>IF(ISBLANK(HLOOKUP(J$1,m_preprocess!$1:$1048576, $D120, FALSE)), "", HLOOKUP(J$1, m_preprocess!$1:$1048576, $D120, FALSE))</f>
        <v>53.452027017985564</v>
      </c>
      <c r="K120">
        <f>IF(ISBLANK(HLOOKUP(K$1,m_preprocess!$1:$1048576, $D120, FALSE)), "", HLOOKUP(K$1, m_preprocess!$1:$1048576, $D120, FALSE))</f>
        <v>2.7893486857593999</v>
      </c>
      <c r="L120">
        <f>IF(ISBLANK(HLOOKUP(L$1,m_preprocess!$1:$1048576, $D120, FALSE)), "", HLOOKUP(L$1, m_preprocess!$1:$1048576, $D120, FALSE))</f>
        <v>0.58741678079404547</v>
      </c>
      <c r="M120">
        <f>IF(ISBLANK(HLOOKUP(M$1,m_preprocess!$1:$1048576, $D120, FALSE)), "", HLOOKUP(M$1, m_preprocess!$1:$1048576, $D120, FALSE))</f>
        <v>0.78096521807550978</v>
      </c>
      <c r="N120">
        <f>IF(ISBLANK(HLOOKUP(N$1,m_preprocess!$1:$1048576, $D120, FALSE)), "", HLOOKUP(N$1, m_preprocess!$1:$1048576, $D120, FALSE))</f>
        <v>2.5611888580544662</v>
      </c>
      <c r="O120">
        <f>IF(ISBLANK(HLOOKUP(O$1,m_preprocess!$1:$1048576, $D120, FALSE)), "", HLOOKUP(O$1, m_preprocess!$1:$1048576, $D120, FALSE))</f>
        <v>0.42320809968085499</v>
      </c>
      <c r="P120">
        <f>IF(ISBLANK(HLOOKUP(P$1,m_preprocess!$1:$1048576, $D120, FALSE)), "", HLOOKUP(P$1, m_preprocess!$1:$1048576, $D120, FALSE))</f>
        <v>1.1824376797320328</v>
      </c>
      <c r="Q120">
        <f>IF(ISBLANK(HLOOKUP(Q$1,m_preprocess!$1:$1048576, $D120, FALSE)), "", HLOOKUP(Q$1, m_preprocess!$1:$1048576, $D120, FALSE))</f>
        <v>0.94081148024041206</v>
      </c>
      <c r="R120" t="str">
        <f>IF(ISBLANK(HLOOKUP(R$1,m_preprocess!$1:$1048576, $D120, FALSE)), "", HLOOKUP(R$1, m_preprocess!$1:$1048576, $D120, FALSE))</f>
        <v/>
      </c>
      <c r="S120">
        <f>IF(ISBLANK(HLOOKUP(S$1,m_preprocess!$1:$1048576, $D120, FALSE)), "", HLOOKUP(S$1, m_preprocess!$1:$1048576, $D120, FALSE))</f>
        <v>68849874.021117464</v>
      </c>
      <c r="T120">
        <f>IF(ISBLANK(HLOOKUP(T$1,m_preprocess!$1:$1048576, $D120, FALSE)), "", HLOOKUP(T$1, m_preprocess!$1:$1048576, $D120, FALSE))</f>
        <v>5.9600871131921824</v>
      </c>
      <c r="U120">
        <f>IF(ISBLANK(HLOOKUP(U$1,m_preprocess!$1:$1048576, $D120, FALSE)), "", HLOOKUP(U$1, m_preprocess!$1:$1048576, $D120, FALSE))</f>
        <v>3.9640247748737094</v>
      </c>
      <c r="V120">
        <f>IF(ISBLANK(HLOOKUP(V$1,m_preprocess!$1:$1048576, $D120, FALSE)), "", HLOOKUP(V$1, m_preprocess!$1:$1048576, $D120, FALSE))</f>
        <v>1.5729854548337028</v>
      </c>
      <c r="W120">
        <f>IF(ISBLANK(HLOOKUP(W$1,m_preprocess!$1:$1048576, $D120, FALSE)), "", HLOOKUP(W$1, m_preprocess!$1:$1048576, $D120, FALSE))</f>
        <v>3.254185878304872</v>
      </c>
      <c r="X120">
        <f>IF(ISBLANK(HLOOKUP(X$1,m_preprocess!$1:$1048576, $D120, FALSE)), "", HLOOKUP(X$1, m_preprocess!$1:$1048576, $D120, FALSE))</f>
        <v>3.4154705436179587</v>
      </c>
      <c r="Y120">
        <f>IF(ISBLANK(HLOOKUP(Y$1,m_preprocess!$1:$1048576, $D120, FALSE)), "", HLOOKUP(Y$1, m_preprocess!$1:$1048576, $D120, FALSE))</f>
        <v>4.6502595988754303</v>
      </c>
    </row>
    <row r="121" spans="1:25" x14ac:dyDescent="0.25">
      <c r="A121" s="42">
        <v>37591</v>
      </c>
      <c r="B121">
        <v>2002</v>
      </c>
      <c r="C121">
        <v>12</v>
      </c>
      <c r="D121">
        <v>121</v>
      </c>
      <c r="E121" t="str">
        <f>IF(ISBLANK(HLOOKUP(E$1,m_preprocess!$1:$1048576, $D121, FALSE)), "", HLOOKUP(E$1, m_preprocess!$1:$1048576, $D121, FALSE))</f>
        <v/>
      </c>
      <c r="F121">
        <f>IF(ISBLANK(HLOOKUP(F$1,m_preprocess!$1:$1048576, $D121, FALSE)), "", HLOOKUP(F$1, m_preprocess!$1:$1048576, $D121, FALSE))</f>
        <v>45.56</v>
      </c>
      <c r="G121" t="str">
        <f>IF(ISBLANK(HLOOKUP(G$1,m_preprocess!$1:$1048576, $D121, FALSE)), "", HLOOKUP(G$1, m_preprocess!$1:$1048576, $D121, FALSE))</f>
        <v/>
      </c>
      <c r="H121">
        <f>IF(ISBLANK(HLOOKUP(H$1,m_preprocess!$1:$1048576, $D121, FALSE)), "", HLOOKUP(H$1, m_preprocess!$1:$1048576, $D121, FALSE))</f>
        <v>74.599999999999994</v>
      </c>
      <c r="I121">
        <f>IF(ISBLANK(HLOOKUP(I$1,m_preprocess!$1:$1048576, $D121, FALSE)), "", HLOOKUP(I$1, m_preprocess!$1:$1048576, $D121, FALSE))</f>
        <v>194.4</v>
      </c>
      <c r="J121">
        <f>IF(ISBLANK(HLOOKUP(J$1,m_preprocess!$1:$1048576, $D121, FALSE)), "", HLOOKUP(J$1, m_preprocess!$1:$1048576, $D121, FALSE))</f>
        <v>54.231617966594158</v>
      </c>
      <c r="K121">
        <f>IF(ISBLANK(HLOOKUP(K$1,m_preprocess!$1:$1048576, $D121, FALSE)), "", HLOOKUP(K$1, m_preprocess!$1:$1048576, $D121, FALSE))</f>
        <v>3.0032066208182031</v>
      </c>
      <c r="L121">
        <f>IF(ISBLANK(HLOOKUP(L$1,m_preprocess!$1:$1048576, $D121, FALSE)), "", HLOOKUP(L$1, m_preprocess!$1:$1048576, $D121, FALSE))</f>
        <v>0.58996650970126729</v>
      </c>
      <c r="M121">
        <f>IF(ISBLANK(HLOOKUP(M$1,m_preprocess!$1:$1048576, $D121, FALSE)), "", HLOOKUP(M$1, m_preprocess!$1:$1048576, $D121, FALSE))</f>
        <v>0.89905504349912058</v>
      </c>
      <c r="N121">
        <f>IF(ISBLANK(HLOOKUP(N$1,m_preprocess!$1:$1048576, $D121, FALSE)), "", HLOOKUP(N$1, m_preprocess!$1:$1048576, $D121, FALSE))</f>
        <v>2.3986033658352293</v>
      </c>
      <c r="O121">
        <f>IF(ISBLANK(HLOOKUP(O$1,m_preprocess!$1:$1048576, $D121, FALSE)), "", HLOOKUP(O$1, m_preprocess!$1:$1048576, $D121, FALSE))</f>
        <v>0.50132154328796275</v>
      </c>
      <c r="P121">
        <f>IF(ISBLANK(HLOOKUP(P$1,m_preprocess!$1:$1048576, $D121, FALSE)), "", HLOOKUP(P$1, m_preprocess!$1:$1048576, $D121, FALSE))</f>
        <v>0.89322128111979138</v>
      </c>
      <c r="Q121">
        <f>IF(ISBLANK(HLOOKUP(Q$1,m_preprocess!$1:$1048576, $D121, FALSE)), "", HLOOKUP(Q$1, m_preprocess!$1:$1048576, $D121, FALSE))</f>
        <v>0.99401079160723949</v>
      </c>
      <c r="R121" t="str">
        <f>IF(ISBLANK(HLOOKUP(R$1,m_preprocess!$1:$1048576, $D121, FALSE)), "", HLOOKUP(R$1, m_preprocess!$1:$1048576, $D121, FALSE))</f>
        <v/>
      </c>
      <c r="S121">
        <f>IF(ISBLANK(HLOOKUP(S$1,m_preprocess!$1:$1048576, $D121, FALSE)), "", HLOOKUP(S$1, m_preprocess!$1:$1048576, $D121, FALSE))</f>
        <v>85780310.886742756</v>
      </c>
      <c r="T121">
        <f>IF(ISBLANK(HLOOKUP(T$1,m_preprocess!$1:$1048576, $D121, FALSE)), "", HLOOKUP(T$1, m_preprocess!$1:$1048576, $D121, FALSE))</f>
        <v>6.0236231677524437</v>
      </c>
      <c r="U121">
        <f>IF(ISBLANK(HLOOKUP(U$1,m_preprocess!$1:$1048576, $D121, FALSE)), "", HLOOKUP(U$1, m_preprocess!$1:$1048576, $D121, FALSE))</f>
        <v>4.0223823852405012</v>
      </c>
      <c r="V121">
        <f>IF(ISBLANK(HLOOKUP(V$1,m_preprocess!$1:$1048576, $D121, FALSE)), "", HLOOKUP(V$1, m_preprocess!$1:$1048576, $D121, FALSE))</f>
        <v>1.8583132481751663</v>
      </c>
      <c r="W121">
        <f>IF(ISBLANK(HLOOKUP(W$1,m_preprocess!$1:$1048576, $D121, FALSE)), "", HLOOKUP(W$1, m_preprocess!$1:$1048576, $D121, FALSE))</f>
        <v>5.5628948903198143</v>
      </c>
      <c r="X121">
        <f>IF(ISBLANK(HLOOKUP(X$1,m_preprocess!$1:$1048576, $D121, FALSE)), "", HLOOKUP(X$1, m_preprocess!$1:$1048576, $D121, FALSE))</f>
        <v>5.303644437862455</v>
      </c>
      <c r="Y121">
        <f>IF(ISBLANK(HLOOKUP(Y$1,m_preprocess!$1:$1048576, $D121, FALSE)), "", HLOOKUP(Y$1, m_preprocess!$1:$1048576, $D121, FALSE))</f>
        <v>8.2182667270712315</v>
      </c>
    </row>
    <row r="122" spans="1:25" x14ac:dyDescent="0.25">
      <c r="A122" s="42">
        <v>37622</v>
      </c>
      <c r="B122">
        <v>2003</v>
      </c>
      <c r="C122">
        <v>1</v>
      </c>
      <c r="D122">
        <v>122</v>
      </c>
      <c r="E122" t="str">
        <f>IF(ISBLANK(HLOOKUP(E$1,m_preprocess!$1:$1048576, $D122, FALSE)), "", HLOOKUP(E$1, m_preprocess!$1:$1048576, $D122, FALSE))</f>
        <v/>
      </c>
      <c r="F122">
        <f>IF(ISBLANK(HLOOKUP(F$1,m_preprocess!$1:$1048576, $D122, FALSE)), "", HLOOKUP(F$1, m_preprocess!$1:$1048576, $D122, FALSE))</f>
        <v>45.75</v>
      </c>
      <c r="G122">
        <f>IF(ISBLANK(HLOOKUP(G$1,m_preprocess!$1:$1048576, $D122, FALSE)), "", HLOOKUP(G$1, m_preprocess!$1:$1048576, $D122, FALSE))</f>
        <v>96.15</v>
      </c>
      <c r="H122">
        <f>IF(ISBLANK(HLOOKUP(H$1,m_preprocess!$1:$1048576, $D122, FALSE)), "", HLOOKUP(H$1, m_preprocess!$1:$1048576, $D122, FALSE))</f>
        <v>74</v>
      </c>
      <c r="I122">
        <f>IF(ISBLANK(HLOOKUP(I$1,m_preprocess!$1:$1048576, $D122, FALSE)), "", HLOOKUP(I$1, m_preprocess!$1:$1048576, $D122, FALSE))</f>
        <v>193.74</v>
      </c>
      <c r="J122">
        <f>IF(ISBLANK(HLOOKUP(J$1,m_preprocess!$1:$1048576, $D122, FALSE)), "", HLOOKUP(J$1, m_preprocess!$1:$1048576, $D122, FALSE))</f>
        <v>56.292359069512358</v>
      </c>
      <c r="K122">
        <f>IF(ISBLANK(HLOOKUP(K$1,m_preprocess!$1:$1048576, $D122, FALSE)), "", HLOOKUP(K$1, m_preprocess!$1:$1048576, $D122, FALSE))</f>
        <v>3.0498554295254525</v>
      </c>
      <c r="L122">
        <f>IF(ISBLANK(HLOOKUP(L$1,m_preprocess!$1:$1048576, $D122, FALSE)), "", HLOOKUP(L$1, m_preprocess!$1:$1048576, $D122, FALSE))</f>
        <v>0.72175226321202868</v>
      </c>
      <c r="M122">
        <f>IF(ISBLANK(HLOOKUP(M$1,m_preprocess!$1:$1048576, $D122, FALSE)), "", HLOOKUP(M$1, m_preprocess!$1:$1048576, $D122, FALSE))</f>
        <v>0.84441823129134164</v>
      </c>
      <c r="N122">
        <f>IF(ISBLANK(HLOOKUP(N$1,m_preprocess!$1:$1048576, $D122, FALSE)), "", HLOOKUP(N$1, m_preprocess!$1:$1048576, $D122, FALSE))</f>
        <v>1.963922653014075</v>
      </c>
      <c r="O122">
        <f>IF(ISBLANK(HLOOKUP(O$1,m_preprocess!$1:$1048576, $D122, FALSE)), "", HLOOKUP(O$1, m_preprocess!$1:$1048576, $D122, FALSE))</f>
        <v>0.38446791894315641</v>
      </c>
      <c r="P122">
        <f>IF(ISBLANK(HLOOKUP(P$1,m_preprocess!$1:$1048576, $D122, FALSE)), "", HLOOKUP(P$1, m_preprocess!$1:$1048576, $D122, FALSE))</f>
        <v>0.57737783925242514</v>
      </c>
      <c r="Q122">
        <f>IF(ISBLANK(HLOOKUP(Q$1,m_preprocess!$1:$1048576, $D122, FALSE)), "", HLOOKUP(Q$1, m_preprocess!$1:$1048576, $D122, FALSE))</f>
        <v>0.99123234100016566</v>
      </c>
      <c r="R122" t="str">
        <f>IF(ISBLANK(HLOOKUP(R$1,m_preprocess!$1:$1048576, $D122, FALSE)), "", HLOOKUP(R$1, m_preprocess!$1:$1048576, $D122, FALSE))</f>
        <v/>
      </c>
      <c r="S122">
        <f>IF(ISBLANK(HLOOKUP(S$1,m_preprocess!$1:$1048576, $D122, FALSE)), "", HLOOKUP(S$1, m_preprocess!$1:$1048576, $D122, FALSE))</f>
        <v>73428473.551912576</v>
      </c>
      <c r="T122">
        <f>IF(ISBLANK(HLOOKUP(T$1,m_preprocess!$1:$1048576, $D122, FALSE)), "", HLOOKUP(T$1, m_preprocess!$1:$1048576, $D122, FALSE))</f>
        <v>6.5580928135179164</v>
      </c>
      <c r="U122">
        <f>IF(ISBLANK(HLOOKUP(U$1,m_preprocess!$1:$1048576, $D122, FALSE)), "", HLOOKUP(U$1, m_preprocess!$1:$1048576, $D122, FALSE))</f>
        <v>4.3889638992605615</v>
      </c>
      <c r="V122">
        <f>IF(ISBLANK(HLOOKUP(V$1,m_preprocess!$1:$1048576, $D122, FALSE)), "", HLOOKUP(V$1, m_preprocess!$1:$1048576, $D122, FALSE))</f>
        <v>2.1262104878758317</v>
      </c>
      <c r="W122">
        <f>IF(ISBLANK(HLOOKUP(W$1,m_preprocess!$1:$1048576, $D122, FALSE)), "", HLOOKUP(W$1, m_preprocess!$1:$1048576, $D122, FALSE))</f>
        <v>2.8799564218614746</v>
      </c>
      <c r="X122">
        <f>IF(ISBLANK(HLOOKUP(X$1,m_preprocess!$1:$1048576, $D122, FALSE)), "", HLOOKUP(X$1, m_preprocess!$1:$1048576, $D122, FALSE))</f>
        <v>3.6632311160141913</v>
      </c>
      <c r="Y122">
        <f>IF(ISBLANK(HLOOKUP(Y$1,m_preprocess!$1:$1048576, $D122, FALSE)), "", HLOOKUP(Y$1, m_preprocess!$1:$1048576, $D122, FALSE))</f>
        <v>3.1912351205593414</v>
      </c>
    </row>
    <row r="123" spans="1:25" x14ac:dyDescent="0.25">
      <c r="A123" s="42">
        <v>37653</v>
      </c>
      <c r="B123">
        <v>2003</v>
      </c>
      <c r="C123">
        <v>2</v>
      </c>
      <c r="D123">
        <v>123</v>
      </c>
      <c r="E123" t="str">
        <f>IF(ISBLANK(HLOOKUP(E$1,m_preprocess!$1:$1048576, $D123, FALSE)), "", HLOOKUP(E$1, m_preprocess!$1:$1048576, $D123, FALSE))</f>
        <v/>
      </c>
      <c r="F123">
        <f>IF(ISBLANK(HLOOKUP(F$1,m_preprocess!$1:$1048576, $D123, FALSE)), "", HLOOKUP(F$1, m_preprocess!$1:$1048576, $D123, FALSE))</f>
        <v>45.65</v>
      </c>
      <c r="G123">
        <f>IF(ISBLANK(HLOOKUP(G$1,m_preprocess!$1:$1048576, $D123, FALSE)), "", HLOOKUP(G$1, m_preprocess!$1:$1048576, $D123, FALSE))</f>
        <v>98.67</v>
      </c>
      <c r="H123">
        <f>IF(ISBLANK(HLOOKUP(H$1,m_preprocess!$1:$1048576, $D123, FALSE)), "", HLOOKUP(H$1, m_preprocess!$1:$1048576, $D123, FALSE))</f>
        <v>71.8</v>
      </c>
      <c r="I123">
        <f>IF(ISBLANK(HLOOKUP(I$1,m_preprocess!$1:$1048576, $D123, FALSE)), "", HLOOKUP(I$1, m_preprocess!$1:$1048576, $D123, FALSE))</f>
        <v>172.41</v>
      </c>
      <c r="J123">
        <f>IF(ISBLANK(HLOOKUP(J$1,m_preprocess!$1:$1048576, $D123, FALSE)), "", HLOOKUP(J$1, m_preprocess!$1:$1048576, $D123, FALSE))</f>
        <v>53.727954320907841</v>
      </c>
      <c r="K123">
        <f>IF(ISBLANK(HLOOKUP(K$1,m_preprocess!$1:$1048576, $D123, FALSE)), "", HLOOKUP(K$1, m_preprocess!$1:$1048576, $D123, FALSE))</f>
        <v>3.2384457201665153</v>
      </c>
      <c r="L123">
        <f>IF(ISBLANK(HLOOKUP(L$1,m_preprocess!$1:$1048576, $D123, FALSE)), "", HLOOKUP(L$1, m_preprocess!$1:$1048576, $D123, FALSE))</f>
        <v>0.90373211116991692</v>
      </c>
      <c r="M123">
        <f>IF(ISBLANK(HLOOKUP(M$1,m_preprocess!$1:$1048576, $D123, FALSE)), "", HLOOKUP(M$1, m_preprocess!$1:$1048576, $D123, FALSE))</f>
        <v>0.7970732838455965</v>
      </c>
      <c r="N123">
        <f>IF(ISBLANK(HLOOKUP(N$1,m_preprocess!$1:$1048576, $D123, FALSE)), "", HLOOKUP(N$1, m_preprocess!$1:$1048576, $D123, FALSE))</f>
        <v>2.1178655562578479</v>
      </c>
      <c r="O123">
        <f>IF(ISBLANK(HLOOKUP(O$1,m_preprocess!$1:$1048576, $D123, FALSE)), "", HLOOKUP(O$1, m_preprocess!$1:$1048576, $D123, FALSE))</f>
        <v>0.33422316050143924</v>
      </c>
      <c r="P123">
        <f>IF(ISBLANK(HLOOKUP(P$1,m_preprocess!$1:$1048576, $D123, FALSE)), "", HLOOKUP(P$1, m_preprocess!$1:$1048576, $D123, FALSE))</f>
        <v>0.95509997947783054</v>
      </c>
      <c r="Q123">
        <f>IF(ISBLANK(HLOOKUP(Q$1,m_preprocess!$1:$1048576, $D123, FALSE)), "", HLOOKUP(Q$1, m_preprocess!$1:$1048576, $D123, FALSE))</f>
        <v>0.81092645790535256</v>
      </c>
      <c r="R123" t="str">
        <f>IF(ISBLANK(HLOOKUP(R$1,m_preprocess!$1:$1048576, $D123, FALSE)), "", HLOOKUP(R$1, m_preprocess!$1:$1048576, $D123, FALSE))</f>
        <v/>
      </c>
      <c r="S123">
        <f>IF(ISBLANK(HLOOKUP(S$1,m_preprocess!$1:$1048576, $D123, FALSE)), "", HLOOKUP(S$1, m_preprocess!$1:$1048576, $D123, FALSE))</f>
        <v>73583432.99014239</v>
      </c>
      <c r="T123">
        <f>IF(ISBLANK(HLOOKUP(T$1,m_preprocess!$1:$1048576, $D123, FALSE)), "", HLOOKUP(T$1, m_preprocess!$1:$1048576, $D123, FALSE))</f>
        <v>5.6766202463355047</v>
      </c>
      <c r="U123">
        <f>IF(ISBLANK(HLOOKUP(U$1,m_preprocess!$1:$1048576, $D123, FALSE)), "", HLOOKUP(U$1, m_preprocess!$1:$1048576, $D123, FALSE))</f>
        <v>3.7933622959221025</v>
      </c>
      <c r="V123">
        <f>IF(ISBLANK(HLOOKUP(V$1,m_preprocess!$1:$1048576, $D123, FALSE)), "", HLOOKUP(V$1, m_preprocess!$1:$1048576, $D123, FALSE))</f>
        <v>1.9543523282749447</v>
      </c>
      <c r="W123">
        <f>IF(ISBLANK(HLOOKUP(W$1,m_preprocess!$1:$1048576, $D123, FALSE)), "", HLOOKUP(W$1, m_preprocess!$1:$1048576, $D123, FALSE))</f>
        <v>2.8930624484771088</v>
      </c>
      <c r="X123">
        <f>IF(ISBLANK(HLOOKUP(X$1,m_preprocess!$1:$1048576, $D123, FALSE)), "", HLOOKUP(X$1, m_preprocess!$1:$1048576, $D123, FALSE))</f>
        <v>3.7560355272014125</v>
      </c>
      <c r="Y123">
        <f>IF(ISBLANK(HLOOKUP(Y$1,m_preprocess!$1:$1048576, $D123, FALSE)), "", HLOOKUP(Y$1, m_preprocess!$1:$1048576, $D123, FALSE))</f>
        <v>3.0232762037413603</v>
      </c>
    </row>
    <row r="124" spans="1:25" x14ac:dyDescent="0.25">
      <c r="A124" s="42">
        <v>37681</v>
      </c>
      <c r="B124">
        <v>2003</v>
      </c>
      <c r="C124">
        <v>3</v>
      </c>
      <c r="D124">
        <v>124</v>
      </c>
      <c r="E124" t="str">
        <f>IF(ISBLANK(HLOOKUP(E$1,m_preprocess!$1:$1048576, $D124, FALSE)), "", HLOOKUP(E$1, m_preprocess!$1:$1048576, $D124, FALSE))</f>
        <v/>
      </c>
      <c r="F124">
        <f>IF(ISBLANK(HLOOKUP(F$1,m_preprocess!$1:$1048576, $D124, FALSE)), "", HLOOKUP(F$1, m_preprocess!$1:$1048576, $D124, FALSE))</f>
        <v>45.68</v>
      </c>
      <c r="G124">
        <f>IF(ISBLANK(HLOOKUP(G$1,m_preprocess!$1:$1048576, $D124, FALSE)), "", HLOOKUP(G$1, m_preprocess!$1:$1048576, $D124, FALSE))</f>
        <v>103.41</v>
      </c>
      <c r="H124">
        <f>IF(ISBLANK(HLOOKUP(H$1,m_preprocess!$1:$1048576, $D124, FALSE)), "", HLOOKUP(H$1, m_preprocess!$1:$1048576, $D124, FALSE))</f>
        <v>77.400000000000006</v>
      </c>
      <c r="I124">
        <f>IF(ISBLANK(HLOOKUP(I$1,m_preprocess!$1:$1048576, $D124, FALSE)), "", HLOOKUP(I$1, m_preprocess!$1:$1048576, $D124, FALSE))</f>
        <v>186.68</v>
      </c>
      <c r="J124">
        <f>IF(ISBLANK(HLOOKUP(J$1,m_preprocess!$1:$1048576, $D124, FALSE)), "", HLOOKUP(J$1, m_preprocess!$1:$1048576, $D124, FALSE))</f>
        <v>55.310783540896686</v>
      </c>
      <c r="K124">
        <f>IF(ISBLANK(HLOOKUP(K$1,m_preprocess!$1:$1048576, $D124, FALSE)), "", HLOOKUP(K$1, m_preprocess!$1:$1048576, $D124, FALSE))</f>
        <v>2.5741197305000139</v>
      </c>
      <c r="L124">
        <f>IF(ISBLANK(HLOOKUP(L$1,m_preprocess!$1:$1048576, $D124, FALSE)), "", HLOOKUP(L$1, m_preprocess!$1:$1048576, $D124, FALSE))</f>
        <v>0.55005303861217625</v>
      </c>
      <c r="M124">
        <f>IF(ISBLANK(HLOOKUP(M$1,m_preprocess!$1:$1048576, $D124, FALSE)), "", HLOOKUP(M$1, m_preprocess!$1:$1048576, $D124, FALSE))</f>
        <v>0.83192243936476162</v>
      </c>
      <c r="N124">
        <f>IF(ISBLANK(HLOOKUP(N$1,m_preprocess!$1:$1048576, $D124, FALSE)), "", HLOOKUP(N$1, m_preprocess!$1:$1048576, $D124, FALSE))</f>
        <v>2.0233153000115789</v>
      </c>
      <c r="O124">
        <f>IF(ISBLANK(HLOOKUP(O$1,m_preprocess!$1:$1048576, $D124, FALSE)), "", HLOOKUP(O$1, m_preprocess!$1:$1048576, $D124, FALSE))</f>
        <v>0.34407831328677441</v>
      </c>
      <c r="P124">
        <f>IF(ISBLANK(HLOOKUP(P$1,m_preprocess!$1:$1048576, $D124, FALSE)), "", HLOOKUP(P$1, m_preprocess!$1:$1048576, $D124, FALSE))</f>
        <v>0.78387241685649023</v>
      </c>
      <c r="Q124">
        <f>IF(ISBLANK(HLOOKUP(Q$1,m_preprocess!$1:$1048576, $D124, FALSE)), "", HLOOKUP(Q$1, m_preprocess!$1:$1048576, $D124, FALSE))</f>
        <v>0.87832035432864231</v>
      </c>
      <c r="R124" t="str">
        <f>IF(ISBLANK(HLOOKUP(R$1,m_preprocess!$1:$1048576, $D124, FALSE)), "", HLOOKUP(R$1, m_preprocess!$1:$1048576, $D124, FALSE))</f>
        <v/>
      </c>
      <c r="S124">
        <f>IF(ISBLANK(HLOOKUP(S$1,m_preprocess!$1:$1048576, $D124, FALSE)), "", HLOOKUP(S$1, m_preprocess!$1:$1048576, $D124, FALSE))</f>
        <v>70619662.718914196</v>
      </c>
      <c r="T124">
        <f>IF(ISBLANK(HLOOKUP(T$1,m_preprocess!$1:$1048576, $D124, FALSE)), "", HLOOKUP(T$1, m_preprocess!$1:$1048576, $D124, FALSE))</f>
        <v>5.5406994401465797</v>
      </c>
      <c r="U124">
        <f>IF(ISBLANK(HLOOKUP(U$1,m_preprocess!$1:$1048576, $D124, FALSE)), "", HLOOKUP(U$1, m_preprocess!$1:$1048576, $D124, FALSE))</f>
        <v>3.7116701295848893</v>
      </c>
      <c r="V124">
        <f>IF(ISBLANK(HLOOKUP(V$1,m_preprocess!$1:$1048576, $D124, FALSE)), "", HLOOKUP(V$1, m_preprocess!$1:$1048576, $D124, FALSE))</f>
        <v>2.0211016078436805</v>
      </c>
      <c r="W124">
        <f>IF(ISBLANK(HLOOKUP(W$1,m_preprocess!$1:$1048576, $D124, FALSE)), "", HLOOKUP(W$1, m_preprocess!$1:$1048576, $D124, FALSE))</f>
        <v>2.580269226092117</v>
      </c>
      <c r="X124">
        <f>IF(ISBLANK(HLOOKUP(X$1,m_preprocess!$1:$1048576, $D124, FALSE)), "", HLOOKUP(X$1, m_preprocess!$1:$1048576, $D124, FALSE))</f>
        <v>3.9325549074760193</v>
      </c>
      <c r="Y124">
        <f>IF(ISBLANK(HLOOKUP(Y$1,m_preprocess!$1:$1048576, $D124, FALSE)), "", HLOOKUP(Y$1, m_preprocess!$1:$1048576, $D124, FALSE))</f>
        <v>1.6886958602496303</v>
      </c>
    </row>
    <row r="125" spans="1:25" x14ac:dyDescent="0.25">
      <c r="A125" s="42">
        <v>37712</v>
      </c>
      <c r="B125">
        <v>2003</v>
      </c>
      <c r="C125">
        <v>4</v>
      </c>
      <c r="D125">
        <v>125</v>
      </c>
      <c r="E125" t="str">
        <f>IF(ISBLANK(HLOOKUP(E$1,m_preprocess!$1:$1048576, $D125, FALSE)), "", HLOOKUP(E$1, m_preprocess!$1:$1048576, $D125, FALSE))</f>
        <v/>
      </c>
      <c r="F125">
        <f>IF(ISBLANK(HLOOKUP(F$1,m_preprocess!$1:$1048576, $D125, FALSE)), "", HLOOKUP(F$1, m_preprocess!$1:$1048576, $D125, FALSE))</f>
        <v>45.82</v>
      </c>
      <c r="G125">
        <f>IF(ISBLANK(HLOOKUP(G$1,m_preprocess!$1:$1048576, $D125, FALSE)), "", HLOOKUP(G$1, m_preprocess!$1:$1048576, $D125, FALSE))</f>
        <v>102.19</v>
      </c>
      <c r="H125">
        <f>IF(ISBLANK(HLOOKUP(H$1,m_preprocess!$1:$1048576, $D125, FALSE)), "", HLOOKUP(H$1, m_preprocess!$1:$1048576, $D125, FALSE))</f>
        <v>76.5</v>
      </c>
      <c r="I125">
        <f>IF(ISBLANK(HLOOKUP(I$1,m_preprocess!$1:$1048576, $D125, FALSE)), "", HLOOKUP(I$1, m_preprocess!$1:$1048576, $D125, FALSE))</f>
        <v>192.08</v>
      </c>
      <c r="J125">
        <f>IF(ISBLANK(HLOOKUP(J$1,m_preprocess!$1:$1048576, $D125, FALSE)), "", HLOOKUP(J$1, m_preprocess!$1:$1048576, $D125, FALSE))</f>
        <v>58.086242547977029</v>
      </c>
      <c r="K125">
        <f>IF(ISBLANK(HLOOKUP(K$1,m_preprocess!$1:$1048576, $D125, FALSE)), "", HLOOKUP(K$1, m_preprocess!$1:$1048576, $D125, FALSE))</f>
        <v>2.8988456279278472</v>
      </c>
      <c r="L125">
        <f>IF(ISBLANK(HLOOKUP(L$1,m_preprocess!$1:$1048576, $D125, FALSE)), "", HLOOKUP(L$1, m_preprocess!$1:$1048576, $D125, FALSE))</f>
        <v>0.94264312033514464</v>
      </c>
      <c r="M125">
        <f>IF(ISBLANK(HLOOKUP(M$1,m_preprocess!$1:$1048576, $D125, FALSE)), "", HLOOKUP(M$1, m_preprocess!$1:$1048576, $D125, FALSE))</f>
        <v>0.90071247740090821</v>
      </c>
      <c r="N125">
        <f>IF(ISBLANK(HLOOKUP(N$1,m_preprocess!$1:$1048576, $D125, FALSE)), "", HLOOKUP(N$1, m_preprocess!$1:$1048576, $D125, FALSE))</f>
        <v>1.8640831894190151</v>
      </c>
      <c r="O125">
        <f>IF(ISBLANK(HLOOKUP(O$1,m_preprocess!$1:$1048576, $D125, FALSE)), "", HLOOKUP(O$1, m_preprocess!$1:$1048576, $D125, FALSE))</f>
        <v>0.36376656261449608</v>
      </c>
      <c r="P125">
        <f>IF(ISBLANK(HLOOKUP(P$1,m_preprocess!$1:$1048576, $D125, FALSE)), "", HLOOKUP(P$1, m_preprocess!$1:$1048576, $D125, FALSE))</f>
        <v>0.50189062283016217</v>
      </c>
      <c r="Q125">
        <f>IF(ISBLANK(HLOOKUP(Q$1,m_preprocess!$1:$1048576, $D125, FALSE)), "", HLOOKUP(Q$1, m_preprocess!$1:$1048576, $D125, FALSE))</f>
        <v>0.98838184994193423</v>
      </c>
      <c r="R125" t="str">
        <f>IF(ISBLANK(HLOOKUP(R$1,m_preprocess!$1:$1048576, $D125, FALSE)), "", HLOOKUP(R$1, m_preprocess!$1:$1048576, $D125, FALSE))</f>
        <v/>
      </c>
      <c r="S125">
        <f>IF(ISBLANK(HLOOKUP(S$1,m_preprocess!$1:$1048576, $D125, FALSE)), "", HLOOKUP(S$1, m_preprocess!$1:$1048576, $D125, FALSE))</f>
        <v>71142710.104757756</v>
      </c>
      <c r="T125">
        <f>IF(ISBLANK(HLOOKUP(T$1,m_preprocess!$1:$1048576, $D125, FALSE)), "", HLOOKUP(T$1, m_preprocess!$1:$1048576, $D125, FALSE))</f>
        <v>7.0574309344462538</v>
      </c>
      <c r="U125">
        <f>IF(ISBLANK(HLOOKUP(U$1,m_preprocess!$1:$1048576, $D125, FALSE)), "", HLOOKUP(U$1, m_preprocess!$1:$1048576, $D125, FALSE))</f>
        <v>4.7779317226736939</v>
      </c>
      <c r="V125">
        <f>IF(ISBLANK(HLOOKUP(V$1,m_preprocess!$1:$1048576, $D125, FALSE)), "", HLOOKUP(V$1, m_preprocess!$1:$1048576, $D125, FALSE))</f>
        <v>2.2907031814944565</v>
      </c>
      <c r="W125">
        <f>IF(ISBLANK(HLOOKUP(W$1,m_preprocess!$1:$1048576, $D125, FALSE)), "", HLOOKUP(W$1, m_preprocess!$1:$1048576, $D125, FALSE))</f>
        <v>2.9086982546938018</v>
      </c>
      <c r="X125">
        <f>IF(ISBLANK(HLOOKUP(X$1,m_preprocess!$1:$1048576, $D125, FALSE)), "", HLOOKUP(X$1, m_preprocess!$1:$1048576, $D125, FALSE))</f>
        <v>4.5155219881076842</v>
      </c>
      <c r="Y125">
        <f>IF(ISBLANK(HLOOKUP(Y$1,m_preprocess!$1:$1048576, $D125, FALSE)), "", HLOOKUP(Y$1, m_preprocess!$1:$1048576, $D125, FALSE))</f>
        <v>4.1400033336822171</v>
      </c>
    </row>
    <row r="126" spans="1:25" x14ac:dyDescent="0.25">
      <c r="A126" s="42">
        <v>37742</v>
      </c>
      <c r="B126">
        <v>2003</v>
      </c>
      <c r="C126">
        <v>5</v>
      </c>
      <c r="D126">
        <v>126</v>
      </c>
      <c r="E126" t="str">
        <f>IF(ISBLANK(HLOOKUP(E$1,m_preprocess!$1:$1048576, $D126, FALSE)), "", HLOOKUP(E$1, m_preprocess!$1:$1048576, $D126, FALSE))</f>
        <v/>
      </c>
      <c r="F126">
        <f>IF(ISBLANK(HLOOKUP(F$1,m_preprocess!$1:$1048576, $D126, FALSE)), "", HLOOKUP(F$1, m_preprocess!$1:$1048576, $D126, FALSE))</f>
        <v>45.83</v>
      </c>
      <c r="G126">
        <f>IF(ISBLANK(HLOOKUP(G$1,m_preprocess!$1:$1048576, $D126, FALSE)), "", HLOOKUP(G$1, m_preprocess!$1:$1048576, $D126, FALSE))</f>
        <v>100.3</v>
      </c>
      <c r="H126">
        <f>IF(ISBLANK(HLOOKUP(H$1,m_preprocess!$1:$1048576, $D126, FALSE)), "", HLOOKUP(H$1, m_preprocess!$1:$1048576, $D126, FALSE))</f>
        <v>79.7</v>
      </c>
      <c r="I126">
        <f>IF(ISBLANK(HLOOKUP(I$1,m_preprocess!$1:$1048576, $D126, FALSE)), "", HLOOKUP(I$1, m_preprocess!$1:$1048576, $D126, FALSE))</f>
        <v>208.75</v>
      </c>
      <c r="J126">
        <f>IF(ISBLANK(HLOOKUP(J$1,m_preprocess!$1:$1048576, $D126, FALSE)), "", HLOOKUP(J$1, m_preprocess!$1:$1048576, $D126, FALSE))</f>
        <v>59.906204388022722</v>
      </c>
      <c r="K126">
        <f>IF(ISBLANK(HLOOKUP(K$1,m_preprocess!$1:$1048576, $D126, FALSE)), "", HLOOKUP(K$1, m_preprocess!$1:$1048576, $D126, FALSE))</f>
        <v>3.395094326628108</v>
      </c>
      <c r="L126">
        <f>IF(ISBLANK(HLOOKUP(L$1,m_preprocess!$1:$1048576, $D126, FALSE)), "", HLOOKUP(L$1, m_preprocess!$1:$1048576, $D126, FALSE))</f>
        <v>0.73656985076130865</v>
      </c>
      <c r="M126">
        <f>IF(ISBLANK(HLOOKUP(M$1,m_preprocess!$1:$1048576, $D126, FALSE)), "", HLOOKUP(M$1, m_preprocess!$1:$1048576, $D126, FALSE))</f>
        <v>0.95593012987695314</v>
      </c>
      <c r="N126">
        <f>IF(ISBLANK(HLOOKUP(N$1,m_preprocess!$1:$1048576, $D126, FALSE)), "", HLOOKUP(N$1, m_preprocess!$1:$1048576, $D126, FALSE))</f>
        <v>2.026779827774154</v>
      </c>
      <c r="O126">
        <f>IF(ISBLANK(HLOOKUP(O$1,m_preprocess!$1:$1048576, $D126, FALSE)), "", HLOOKUP(O$1, m_preprocess!$1:$1048576, $D126, FALSE))</f>
        <v>0.44062836487329865</v>
      </c>
      <c r="P126">
        <f>IF(ISBLANK(HLOOKUP(P$1,m_preprocess!$1:$1048576, $D126, FALSE)), "", HLOOKUP(P$1, m_preprocess!$1:$1048576, $D126, FALSE))</f>
        <v>0.54517500274461006</v>
      </c>
      <c r="Q126">
        <f>IF(ISBLANK(HLOOKUP(Q$1,m_preprocess!$1:$1048576, $D126, FALSE)), "", HLOOKUP(Q$1, m_preprocess!$1:$1048576, $D126, FALSE))</f>
        <v>1.0320317393827745</v>
      </c>
      <c r="R126" t="str">
        <f>IF(ISBLANK(HLOOKUP(R$1,m_preprocess!$1:$1048576, $D126, FALSE)), "", HLOOKUP(R$1, m_preprocess!$1:$1048576, $D126, FALSE))</f>
        <v/>
      </c>
      <c r="S126">
        <f>IF(ISBLANK(HLOOKUP(S$1,m_preprocess!$1:$1048576, $D126, FALSE)), "", HLOOKUP(S$1, m_preprocess!$1:$1048576, $D126, FALSE))</f>
        <v>73782236.679031208</v>
      </c>
      <c r="T126">
        <f>IF(ISBLANK(HLOOKUP(T$1,m_preprocess!$1:$1048576, $D126, FALSE)), "", HLOOKUP(T$1, m_preprocess!$1:$1048576, $D126, FALSE))</f>
        <v>7.9595369299674266</v>
      </c>
      <c r="U126">
        <f>IF(ISBLANK(HLOOKUP(U$1,m_preprocess!$1:$1048576, $D126, FALSE)), "", HLOOKUP(U$1, m_preprocess!$1:$1048576, $D126, FALSE))</f>
        <v>5.354104407350464</v>
      </c>
      <c r="V126">
        <f>IF(ISBLANK(HLOOKUP(V$1,m_preprocess!$1:$1048576, $D126, FALSE)), "", HLOOKUP(V$1, m_preprocess!$1:$1048576, $D126, FALSE))</f>
        <v>2.1181931042993347</v>
      </c>
      <c r="W126">
        <f>IF(ISBLANK(HLOOKUP(W$1,m_preprocess!$1:$1048576, $D126, FALSE)), "", HLOOKUP(W$1, m_preprocess!$1:$1048576, $D126, FALSE))</f>
        <v>3.5669795029033562</v>
      </c>
      <c r="X126">
        <f>IF(ISBLANK(HLOOKUP(X$1,m_preprocess!$1:$1048576, $D126, FALSE)), "", HLOOKUP(X$1, m_preprocess!$1:$1048576, $D126, FALSE))</f>
        <v>4.4346729320265297</v>
      </c>
      <c r="Y126">
        <f>IF(ISBLANK(HLOOKUP(Y$1,m_preprocess!$1:$1048576, $D126, FALSE)), "", HLOOKUP(Y$1, m_preprocess!$1:$1048576, $D126, FALSE))</f>
        <v>4.4808347841981018</v>
      </c>
    </row>
    <row r="127" spans="1:25" x14ac:dyDescent="0.25">
      <c r="A127" s="42">
        <v>37773</v>
      </c>
      <c r="B127">
        <v>2003</v>
      </c>
      <c r="C127">
        <v>6</v>
      </c>
      <c r="D127">
        <v>127</v>
      </c>
      <c r="E127" t="str">
        <f>IF(ISBLANK(HLOOKUP(E$1,m_preprocess!$1:$1048576, $D127, FALSE)), "", HLOOKUP(E$1, m_preprocess!$1:$1048576, $D127, FALSE))</f>
        <v/>
      </c>
      <c r="F127">
        <f>IF(ISBLANK(HLOOKUP(F$1,m_preprocess!$1:$1048576, $D127, FALSE)), "", HLOOKUP(F$1, m_preprocess!$1:$1048576, $D127, FALSE))</f>
        <v>45.92</v>
      </c>
      <c r="G127">
        <f>IF(ISBLANK(HLOOKUP(G$1,m_preprocess!$1:$1048576, $D127, FALSE)), "", HLOOKUP(G$1, m_preprocess!$1:$1048576, $D127, FALSE))</f>
        <v>98.58</v>
      </c>
      <c r="H127">
        <f>IF(ISBLANK(HLOOKUP(H$1,m_preprocess!$1:$1048576, $D127, FALSE)), "", HLOOKUP(H$1, m_preprocess!$1:$1048576, $D127, FALSE))</f>
        <v>76.3</v>
      </c>
      <c r="I127">
        <f>IF(ISBLANK(HLOOKUP(I$1,m_preprocess!$1:$1048576, $D127, FALSE)), "", HLOOKUP(I$1, m_preprocess!$1:$1048576, $D127, FALSE))</f>
        <v>217.54</v>
      </c>
      <c r="J127">
        <f>IF(ISBLANK(HLOOKUP(J$1,m_preprocess!$1:$1048576, $D127, FALSE)), "", HLOOKUP(J$1, m_preprocess!$1:$1048576, $D127, FALSE))</f>
        <v>59.515236382484595</v>
      </c>
      <c r="K127">
        <f>IF(ISBLANK(HLOOKUP(K$1,m_preprocess!$1:$1048576, $D127, FALSE)), "", HLOOKUP(K$1, m_preprocess!$1:$1048576, $D127, FALSE))</f>
        <v>3.8558228822118195</v>
      </c>
      <c r="L127">
        <f>IF(ISBLANK(HLOOKUP(L$1,m_preprocess!$1:$1048576, $D127, FALSE)), "", HLOOKUP(L$1, m_preprocess!$1:$1048576, $D127, FALSE))</f>
        <v>0.77890840776149683</v>
      </c>
      <c r="M127">
        <f>IF(ISBLANK(HLOOKUP(M$1,m_preprocess!$1:$1048576, $D127, FALSE)), "", HLOOKUP(M$1, m_preprocess!$1:$1048576, $D127, FALSE))</f>
        <v>1.1824958478265224</v>
      </c>
      <c r="N127">
        <f>IF(ISBLANK(HLOOKUP(N$1,m_preprocess!$1:$1048576, $D127, FALSE)), "", HLOOKUP(N$1, m_preprocess!$1:$1048576, $D127, FALSE))</f>
        <v>1.7358111651481034</v>
      </c>
      <c r="O127">
        <f>IF(ISBLANK(HLOOKUP(O$1,m_preprocess!$1:$1048576, $D127, FALSE)), "", HLOOKUP(O$1, m_preprocess!$1:$1048576, $D127, FALSE))</f>
        <v>0.38831296800699527</v>
      </c>
      <c r="P127">
        <f>IF(ISBLANK(HLOOKUP(P$1,m_preprocess!$1:$1048576, $D127, FALSE)), "", HLOOKUP(P$1, m_preprocess!$1:$1048576, $D127, FALSE))</f>
        <v>0.25887650532514428</v>
      </c>
      <c r="Q127">
        <f>IF(ISBLANK(HLOOKUP(Q$1,m_preprocess!$1:$1048576, $D127, FALSE)), "", HLOOKUP(Q$1, m_preprocess!$1:$1048576, $D127, FALSE))</f>
        <v>1.0752343317923296</v>
      </c>
      <c r="R127" t="str">
        <f>IF(ISBLANK(HLOOKUP(R$1,m_preprocess!$1:$1048576, $D127, FALSE)), "", HLOOKUP(R$1, m_preprocess!$1:$1048576, $D127, FALSE))</f>
        <v/>
      </c>
      <c r="S127">
        <f>IF(ISBLANK(HLOOKUP(S$1,m_preprocess!$1:$1048576, $D127, FALSE)), "", HLOOKUP(S$1, m_preprocess!$1:$1048576, $D127, FALSE))</f>
        <v>76906372.103658527</v>
      </c>
      <c r="T127">
        <f>IF(ISBLANK(HLOOKUP(T$1,m_preprocess!$1:$1048576, $D127, FALSE)), "", HLOOKUP(T$1, m_preprocess!$1:$1048576, $D127, FALSE))</f>
        <v>5.9778848330618892</v>
      </c>
      <c r="U127">
        <f>IF(ISBLANK(HLOOKUP(U$1,m_preprocess!$1:$1048576, $D127, FALSE)), "", HLOOKUP(U$1, m_preprocess!$1:$1048576, $D127, FALSE))</f>
        <v>4.0067114503257919</v>
      </c>
      <c r="V127">
        <f>IF(ISBLANK(HLOOKUP(V$1,m_preprocess!$1:$1048576, $D127, FALSE)), "", HLOOKUP(V$1, m_preprocess!$1:$1048576, $D127, FALSE))</f>
        <v>2.3675062969490019</v>
      </c>
      <c r="W127">
        <f>IF(ISBLANK(HLOOKUP(W$1,m_preprocess!$1:$1048576, $D127, FALSE)), "", HLOOKUP(W$1, m_preprocess!$1:$1048576, $D127, FALSE))</f>
        <v>3.4132962776843803</v>
      </c>
      <c r="X127">
        <f>IF(ISBLANK(HLOOKUP(X$1,m_preprocess!$1:$1048576, $D127, FALSE)), "", HLOOKUP(X$1, m_preprocess!$1:$1048576, $D127, FALSE))</f>
        <v>4.4973894486934052</v>
      </c>
      <c r="Y127">
        <f>IF(ISBLANK(HLOOKUP(Y$1,m_preprocess!$1:$1048576, $D127, FALSE)), "", HLOOKUP(Y$1, m_preprocess!$1:$1048576, $D127, FALSE))</f>
        <v>4.1774085158604599</v>
      </c>
    </row>
    <row r="128" spans="1:25" x14ac:dyDescent="0.25">
      <c r="A128" s="42">
        <v>37803</v>
      </c>
      <c r="B128">
        <v>2003</v>
      </c>
      <c r="C128">
        <v>7</v>
      </c>
      <c r="D128">
        <v>128</v>
      </c>
      <c r="E128" t="str">
        <f>IF(ISBLANK(HLOOKUP(E$1,m_preprocess!$1:$1048576, $D128, FALSE)), "", HLOOKUP(E$1, m_preprocess!$1:$1048576, $D128, FALSE))</f>
        <v/>
      </c>
      <c r="F128">
        <f>IF(ISBLANK(HLOOKUP(F$1,m_preprocess!$1:$1048576, $D128, FALSE)), "", HLOOKUP(F$1, m_preprocess!$1:$1048576, $D128, FALSE))</f>
        <v>46.19</v>
      </c>
      <c r="G128">
        <f>IF(ISBLANK(HLOOKUP(G$1,m_preprocess!$1:$1048576, $D128, FALSE)), "", HLOOKUP(G$1, m_preprocess!$1:$1048576, $D128, FALSE))</f>
        <v>103.05</v>
      </c>
      <c r="H128">
        <f>IF(ISBLANK(HLOOKUP(H$1,m_preprocess!$1:$1048576, $D128, FALSE)), "", HLOOKUP(H$1, m_preprocess!$1:$1048576, $D128, FALSE))</f>
        <v>81.3</v>
      </c>
      <c r="I128">
        <f>IF(ISBLANK(HLOOKUP(I$1,m_preprocess!$1:$1048576, $D128, FALSE)), "", HLOOKUP(I$1, m_preprocess!$1:$1048576, $D128, FALSE))</f>
        <v>224.03</v>
      </c>
      <c r="J128">
        <f>IF(ISBLANK(HLOOKUP(J$1,m_preprocess!$1:$1048576, $D128, FALSE)), "", HLOOKUP(J$1, m_preprocess!$1:$1048576, $D128, FALSE))</f>
        <v>58.125335961355461</v>
      </c>
      <c r="K128">
        <f>IF(ISBLANK(HLOOKUP(K$1,m_preprocess!$1:$1048576, $D128, FALSE)), "", HLOOKUP(K$1, m_preprocess!$1:$1048576, $D128, FALSE))</f>
        <v>3.7367348707475623</v>
      </c>
      <c r="L128">
        <f>IF(ISBLANK(HLOOKUP(L$1,m_preprocess!$1:$1048576, $D128, FALSE)), "", HLOOKUP(L$1, m_preprocess!$1:$1048576, $D128, FALSE))</f>
        <v>0.7655867665439714</v>
      </c>
      <c r="M128">
        <f>IF(ISBLANK(HLOOKUP(M$1,m_preprocess!$1:$1048576, $D128, FALSE)), "", HLOOKUP(M$1, m_preprocess!$1:$1048576, $D128, FALSE))</f>
        <v>1.0589059665426441</v>
      </c>
      <c r="N128">
        <f>IF(ISBLANK(HLOOKUP(N$1,m_preprocess!$1:$1048576, $D128, FALSE)), "", HLOOKUP(N$1, m_preprocess!$1:$1048576, $D128, FALSE))</f>
        <v>1.9108302634885064</v>
      </c>
      <c r="O128">
        <f>IF(ISBLANK(HLOOKUP(O$1,m_preprocess!$1:$1048576, $D128, FALSE)), "", HLOOKUP(O$1, m_preprocess!$1:$1048576, $D128, FALSE))</f>
        <v>0.45620711237924078</v>
      </c>
      <c r="P128">
        <f>IF(ISBLANK(HLOOKUP(P$1,m_preprocess!$1:$1048576, $D128, FALSE)), "", HLOOKUP(P$1, m_preprocess!$1:$1048576, $D128, FALSE))</f>
        <v>0.34825717089754538</v>
      </c>
      <c r="Q128">
        <f>IF(ISBLANK(HLOOKUP(Q$1,m_preprocess!$1:$1048576, $D128, FALSE)), "", HLOOKUP(Q$1, m_preprocess!$1:$1048576, $D128, FALSE))</f>
        <v>1.0955285517680855</v>
      </c>
      <c r="R128" t="str">
        <f>IF(ISBLANK(HLOOKUP(R$1,m_preprocess!$1:$1048576, $D128, FALSE)), "", HLOOKUP(R$1, m_preprocess!$1:$1048576, $D128, FALSE))</f>
        <v/>
      </c>
      <c r="S128">
        <f>IF(ISBLANK(HLOOKUP(S$1,m_preprocess!$1:$1048576, $D128, FALSE)), "", HLOOKUP(S$1, m_preprocess!$1:$1048576, $D128, FALSE))</f>
        <v>78204796.514397055</v>
      </c>
      <c r="T128">
        <f>IF(ISBLANK(HLOOKUP(T$1,m_preprocess!$1:$1048576, $D128, FALSE)), "", HLOOKUP(T$1, m_preprocess!$1:$1048576, $D128, FALSE))</f>
        <v>8.0899996640879479</v>
      </c>
      <c r="U128">
        <f>IF(ISBLANK(HLOOKUP(U$1,m_preprocess!$1:$1048576, $D128, FALSE)), "", HLOOKUP(U$1, m_preprocess!$1:$1048576, $D128, FALSE))</f>
        <v>5.4627795885496742</v>
      </c>
      <c r="V128">
        <f>IF(ISBLANK(HLOOKUP(V$1,m_preprocess!$1:$1048576, $D128, FALSE)), "", HLOOKUP(V$1, m_preprocess!$1:$1048576, $D128, FALSE))</f>
        <v>2.8030873392461197</v>
      </c>
      <c r="W128">
        <f>IF(ISBLANK(HLOOKUP(W$1,m_preprocess!$1:$1048576, $D128, FALSE)), "", HLOOKUP(W$1, m_preprocess!$1:$1048576, $D128, FALSE))</f>
        <v>3.9081185611182345</v>
      </c>
      <c r="X128">
        <f>IF(ISBLANK(HLOOKUP(X$1,m_preprocess!$1:$1048576, $D128, FALSE)), "", HLOOKUP(X$1, m_preprocess!$1:$1048576, $D128, FALSE))</f>
        <v>5.5619374492438016</v>
      </c>
      <c r="Y128">
        <f>IF(ISBLANK(HLOOKUP(Y$1,m_preprocess!$1:$1048576, $D128, FALSE)), "", HLOOKUP(Y$1, m_preprocess!$1:$1048576, $D128, FALSE))</f>
        <v>6.1194388907543988</v>
      </c>
    </row>
    <row r="129" spans="1:25" x14ac:dyDescent="0.25">
      <c r="A129" s="42">
        <v>37834</v>
      </c>
      <c r="B129">
        <v>2003</v>
      </c>
      <c r="C129">
        <v>8</v>
      </c>
      <c r="D129">
        <v>129</v>
      </c>
      <c r="E129" t="str">
        <f>IF(ISBLANK(HLOOKUP(E$1,m_preprocess!$1:$1048576, $D129, FALSE)), "", HLOOKUP(E$1, m_preprocess!$1:$1048576, $D129, FALSE))</f>
        <v/>
      </c>
      <c r="F129">
        <f>IF(ISBLANK(HLOOKUP(F$1,m_preprocess!$1:$1048576, $D129, FALSE)), "", HLOOKUP(F$1, m_preprocess!$1:$1048576, $D129, FALSE))</f>
        <v>46.49</v>
      </c>
      <c r="G129">
        <f>IF(ISBLANK(HLOOKUP(G$1,m_preprocess!$1:$1048576, $D129, FALSE)), "", HLOOKUP(G$1, m_preprocess!$1:$1048576, $D129, FALSE))</f>
        <v>101.47</v>
      </c>
      <c r="H129">
        <f>IF(ISBLANK(HLOOKUP(H$1,m_preprocess!$1:$1048576, $D129, FALSE)), "", HLOOKUP(H$1, m_preprocess!$1:$1048576, $D129, FALSE))</f>
        <v>81.599999999999994</v>
      </c>
      <c r="I129">
        <f>IF(ISBLANK(HLOOKUP(I$1,m_preprocess!$1:$1048576, $D129, FALSE)), "", HLOOKUP(I$1, m_preprocess!$1:$1048576, $D129, FALSE))</f>
        <v>220.57</v>
      </c>
      <c r="J129">
        <f>IF(ISBLANK(HLOOKUP(J$1,m_preprocess!$1:$1048576, $D129, FALSE)), "", HLOOKUP(J$1, m_preprocess!$1:$1048576, $D129, FALSE))</f>
        <v>58.808207481371248</v>
      </c>
      <c r="K129">
        <f>IF(ISBLANK(HLOOKUP(K$1,m_preprocess!$1:$1048576, $D129, FALSE)), "", HLOOKUP(K$1, m_preprocess!$1:$1048576, $D129, FALSE))</f>
        <v>3.573129176820443</v>
      </c>
      <c r="L129">
        <f>IF(ISBLANK(HLOOKUP(L$1,m_preprocess!$1:$1048576, $D129, FALSE)), "", HLOOKUP(L$1, m_preprocess!$1:$1048576, $D129, FALSE))</f>
        <v>0.65712503803313971</v>
      </c>
      <c r="M129">
        <f>IF(ISBLANK(HLOOKUP(M$1,m_preprocess!$1:$1048576, $D129, FALSE)), "", HLOOKUP(M$1, m_preprocess!$1:$1048576, $D129, FALSE))</f>
        <v>0.93153621108832929</v>
      </c>
      <c r="N129">
        <f>IF(ISBLANK(HLOOKUP(N$1,m_preprocess!$1:$1048576, $D129, FALSE)), "", HLOOKUP(N$1, m_preprocess!$1:$1048576, $D129, FALSE))</f>
        <v>1.7883553704126913</v>
      </c>
      <c r="O129">
        <f>IF(ISBLANK(HLOOKUP(O$1,m_preprocess!$1:$1048576, $D129, FALSE)), "", HLOOKUP(O$1, m_preprocess!$1:$1048576, $D129, FALSE))</f>
        <v>0.43371841423092011</v>
      </c>
      <c r="P129">
        <f>IF(ISBLANK(HLOOKUP(P$1,m_preprocess!$1:$1048576, $D129, FALSE)), "", HLOOKUP(P$1, m_preprocess!$1:$1048576, $D129, FALSE))</f>
        <v>0.31867501532727038</v>
      </c>
      <c r="Q129">
        <f>IF(ISBLANK(HLOOKUP(Q$1,m_preprocess!$1:$1048576, $D129, FALSE)), "", HLOOKUP(Q$1, m_preprocess!$1:$1048576, $D129, FALSE))</f>
        <v>1.0209713949402139</v>
      </c>
      <c r="R129" t="str">
        <f>IF(ISBLANK(HLOOKUP(R$1,m_preprocess!$1:$1048576, $D129, FALSE)), "", HLOOKUP(R$1, m_preprocess!$1:$1048576, $D129, FALSE))</f>
        <v/>
      </c>
      <c r="S129">
        <f>IF(ISBLANK(HLOOKUP(S$1,m_preprocess!$1:$1048576, $D129, FALSE)), "", HLOOKUP(S$1, m_preprocess!$1:$1048576, $D129, FALSE))</f>
        <v>77599770.509787038</v>
      </c>
      <c r="T129">
        <f>IF(ISBLANK(HLOOKUP(T$1,m_preprocess!$1:$1048576, $D129, FALSE)), "", HLOOKUP(T$1, m_preprocess!$1:$1048576, $D129, FALSE))</f>
        <v>6.4980037866449525</v>
      </c>
      <c r="U129">
        <f>IF(ISBLANK(HLOOKUP(U$1,m_preprocess!$1:$1048576, $D129, FALSE)), "", HLOOKUP(U$1, m_preprocess!$1:$1048576, $D129, FALSE))</f>
        <v>4.3563103814334871</v>
      </c>
      <c r="V129">
        <f>IF(ISBLANK(HLOOKUP(V$1,m_preprocess!$1:$1048576, $D129, FALSE)), "", HLOOKUP(V$1, m_preprocess!$1:$1048576, $D129, FALSE))</f>
        <v>2.9022618957871393</v>
      </c>
      <c r="W129">
        <f>IF(ISBLANK(HLOOKUP(W$1,m_preprocess!$1:$1048576, $D129, FALSE)), "", HLOOKUP(W$1, m_preprocess!$1:$1048576, $D129, FALSE))</f>
        <v>3.2060666798542616</v>
      </c>
      <c r="X129">
        <f>IF(ISBLANK(HLOOKUP(X$1,m_preprocess!$1:$1048576, $D129, FALSE)), "", HLOOKUP(X$1, m_preprocess!$1:$1048576, $D129, FALSE))</f>
        <v>5.0543424107144794</v>
      </c>
      <c r="Y129">
        <f>IF(ISBLANK(HLOOKUP(Y$1,m_preprocess!$1:$1048576, $D129, FALSE)), "", HLOOKUP(Y$1, m_preprocess!$1:$1048576, $D129, FALSE))</f>
        <v>4.2418345800756283</v>
      </c>
    </row>
    <row r="130" spans="1:25" x14ac:dyDescent="0.25">
      <c r="A130" s="42">
        <v>37865</v>
      </c>
      <c r="B130">
        <v>2003</v>
      </c>
      <c r="C130">
        <v>9</v>
      </c>
      <c r="D130">
        <v>130</v>
      </c>
      <c r="E130" t="str">
        <f>IF(ISBLANK(HLOOKUP(E$1,m_preprocess!$1:$1048576, $D130, FALSE)), "", HLOOKUP(E$1, m_preprocess!$1:$1048576, $D130, FALSE))</f>
        <v/>
      </c>
      <c r="F130">
        <f>IF(ISBLANK(HLOOKUP(F$1,m_preprocess!$1:$1048576, $D130, FALSE)), "", HLOOKUP(F$1, m_preprocess!$1:$1048576, $D130, FALSE))</f>
        <v>46.6</v>
      </c>
      <c r="G130">
        <f>IF(ISBLANK(HLOOKUP(G$1,m_preprocess!$1:$1048576, $D130, FALSE)), "", HLOOKUP(G$1, m_preprocess!$1:$1048576, $D130, FALSE))</f>
        <v>102.87</v>
      </c>
      <c r="H130">
        <f>IF(ISBLANK(HLOOKUP(H$1,m_preprocess!$1:$1048576, $D130, FALSE)), "", HLOOKUP(H$1, m_preprocess!$1:$1048576, $D130, FALSE))</f>
        <v>85.7</v>
      </c>
      <c r="I130">
        <f>IF(ISBLANK(HLOOKUP(I$1,m_preprocess!$1:$1048576, $D130, FALSE)), "", HLOOKUP(I$1, m_preprocess!$1:$1048576, $D130, FALSE))</f>
        <v>210.96</v>
      </c>
      <c r="J130">
        <f>IF(ISBLANK(HLOOKUP(J$1,m_preprocess!$1:$1048576, $D130, FALSE)), "", HLOOKUP(J$1, m_preprocess!$1:$1048576, $D130, FALSE))</f>
        <v>59.745244635519185</v>
      </c>
      <c r="K130">
        <f>IF(ISBLANK(HLOOKUP(K$1,m_preprocess!$1:$1048576, $D130, FALSE)), "", HLOOKUP(K$1, m_preprocess!$1:$1048576, $D130, FALSE))</f>
        <v>3.7343272192842218</v>
      </c>
      <c r="L130">
        <f>IF(ISBLANK(HLOOKUP(L$1,m_preprocess!$1:$1048576, $D130, FALSE)), "", HLOOKUP(L$1, m_preprocess!$1:$1048576, $D130, FALSE))</f>
        <v>0.60680768303281807</v>
      </c>
      <c r="M130">
        <f>IF(ISBLANK(HLOOKUP(M$1,m_preprocess!$1:$1048576, $D130, FALSE)), "", HLOOKUP(M$1, m_preprocess!$1:$1048576, $D130, FALSE))</f>
        <v>1.1089548428286353</v>
      </c>
      <c r="N130">
        <f>IF(ISBLANK(HLOOKUP(N$1,m_preprocess!$1:$1048576, $D130, FALSE)), "", HLOOKUP(N$1, m_preprocess!$1:$1048576, $D130, FALSE))</f>
        <v>2.1638096981469337</v>
      </c>
      <c r="O130">
        <f>IF(ISBLANK(HLOOKUP(O$1,m_preprocess!$1:$1048576, $D130, FALSE)), "", HLOOKUP(O$1, m_preprocess!$1:$1048576, $D130, FALSE))</f>
        <v>0.45094106814160512</v>
      </c>
      <c r="P130">
        <f>IF(ISBLANK(HLOOKUP(P$1,m_preprocess!$1:$1048576, $D130, FALSE)), "", HLOOKUP(P$1, m_preprocess!$1:$1048576, $D130, FALSE))</f>
        <v>0.67293224490352666</v>
      </c>
      <c r="Q130">
        <f>IF(ISBLANK(HLOOKUP(Q$1,m_preprocess!$1:$1048576, $D130, FALSE)), "", HLOOKUP(Q$1, m_preprocess!$1:$1048576, $D130, FALSE))</f>
        <v>1.0188996826272998</v>
      </c>
      <c r="R130" t="str">
        <f>IF(ISBLANK(HLOOKUP(R$1,m_preprocess!$1:$1048576, $D130, FALSE)), "", HLOOKUP(R$1, m_preprocess!$1:$1048576, $D130, FALSE))</f>
        <v/>
      </c>
      <c r="S130">
        <f>IF(ISBLANK(HLOOKUP(S$1,m_preprocess!$1:$1048576, $D130, FALSE)), "", HLOOKUP(S$1, m_preprocess!$1:$1048576, $D130, FALSE))</f>
        <v>78582171.244635195</v>
      </c>
      <c r="T130">
        <f>IF(ISBLANK(HLOOKUP(T$1,m_preprocess!$1:$1048576, $D130, FALSE)), "", HLOOKUP(T$1, m_preprocess!$1:$1048576, $D130, FALSE))</f>
        <v>6.717798361156353</v>
      </c>
      <c r="U130">
        <f>IF(ISBLANK(HLOOKUP(U$1,m_preprocess!$1:$1048576, $D130, FALSE)), "", HLOOKUP(U$1, m_preprocess!$1:$1048576, $D130, FALSE))</f>
        <v>4.4675584449813313</v>
      </c>
      <c r="V130">
        <f>IF(ISBLANK(HLOOKUP(V$1,m_preprocess!$1:$1048576, $D130, FALSE)), "", HLOOKUP(V$1, m_preprocess!$1:$1048576, $D130, FALSE))</f>
        <v>3.0695274279379157</v>
      </c>
      <c r="W130">
        <f>IF(ISBLANK(HLOOKUP(W$1,m_preprocess!$1:$1048576, $D130, FALSE)), "", HLOOKUP(W$1, m_preprocess!$1:$1048576, $D130, FALSE))</f>
        <v>3.6980842705174441</v>
      </c>
      <c r="X130">
        <f>IF(ISBLANK(HLOOKUP(X$1,m_preprocess!$1:$1048576, $D130, FALSE)), "", HLOOKUP(X$1, m_preprocess!$1:$1048576, $D130, FALSE))</f>
        <v>5.1319406800508434</v>
      </c>
      <c r="Y130">
        <f>IF(ISBLANK(HLOOKUP(Y$1,m_preprocess!$1:$1048576, $D130, FALSE)), "", HLOOKUP(Y$1, m_preprocess!$1:$1048576, $D130, FALSE))</f>
        <v>4.3995953137071062</v>
      </c>
    </row>
    <row r="131" spans="1:25" x14ac:dyDescent="0.25">
      <c r="A131" s="42">
        <v>37895</v>
      </c>
      <c r="B131">
        <v>2003</v>
      </c>
      <c r="C131">
        <v>10</v>
      </c>
      <c r="D131">
        <v>131</v>
      </c>
      <c r="E131" t="str">
        <f>IF(ISBLANK(HLOOKUP(E$1,m_preprocess!$1:$1048576, $D131, FALSE)), "", HLOOKUP(E$1, m_preprocess!$1:$1048576, $D131, FALSE))</f>
        <v/>
      </c>
      <c r="F131">
        <f>IF(ISBLANK(HLOOKUP(F$1,m_preprocess!$1:$1048576, $D131, FALSE)), "", HLOOKUP(F$1, m_preprocess!$1:$1048576, $D131, FALSE))</f>
        <v>47.18</v>
      </c>
      <c r="G131">
        <f>IF(ISBLANK(HLOOKUP(G$1,m_preprocess!$1:$1048576, $D131, FALSE)), "", HLOOKUP(G$1, m_preprocess!$1:$1048576, $D131, FALSE))</f>
        <v>105.06</v>
      </c>
      <c r="H131">
        <f>IF(ISBLANK(HLOOKUP(H$1,m_preprocess!$1:$1048576, $D131, FALSE)), "", HLOOKUP(H$1, m_preprocess!$1:$1048576, $D131, FALSE))</f>
        <v>90</v>
      </c>
      <c r="I131">
        <f>IF(ISBLANK(HLOOKUP(I$1,m_preprocess!$1:$1048576, $D131, FALSE)), "", HLOOKUP(I$1, m_preprocess!$1:$1048576, $D131, FALSE))</f>
        <v>244.91</v>
      </c>
      <c r="J131">
        <f>IF(ISBLANK(HLOOKUP(J$1,m_preprocess!$1:$1048576, $D131, FALSE)), "", HLOOKUP(J$1, m_preprocess!$1:$1048576, $D131, FALSE))</f>
        <v>59.916921829925258</v>
      </c>
      <c r="K131">
        <f>IF(ISBLANK(HLOOKUP(K$1,m_preprocess!$1:$1048576, $D131, FALSE)), "", HLOOKUP(K$1, m_preprocess!$1:$1048576, $D131, FALSE))</f>
        <v>3.3640570339246425</v>
      </c>
      <c r="L131">
        <f>IF(ISBLANK(HLOOKUP(L$1,m_preprocess!$1:$1048576, $D131, FALSE)), "", HLOOKUP(L$1, m_preprocess!$1:$1048576, $D131, FALSE))</f>
        <v>0.70510867259085508</v>
      </c>
      <c r="M131">
        <f>IF(ISBLANK(HLOOKUP(M$1,m_preprocess!$1:$1048576, $D131, FALSE)), "", HLOOKUP(M$1, m_preprocess!$1:$1048576, $D131, FALSE))</f>
        <v>1.0720820305943239</v>
      </c>
      <c r="N131">
        <f>IF(ISBLANK(HLOOKUP(N$1,m_preprocess!$1:$1048576, $D131, FALSE)), "", HLOOKUP(N$1, m_preprocess!$1:$1048576, $D131, FALSE))</f>
        <v>2.2406858861999908</v>
      </c>
      <c r="O131">
        <f>IF(ISBLANK(HLOOKUP(O$1,m_preprocess!$1:$1048576, $D131, FALSE)), "", HLOOKUP(O$1, m_preprocess!$1:$1048576, $D131, FALSE))</f>
        <v>0.45563524616881745</v>
      </c>
      <c r="P131">
        <f>IF(ISBLANK(HLOOKUP(P$1,m_preprocess!$1:$1048576, $D131, FALSE)), "", HLOOKUP(P$1, m_preprocess!$1:$1048576, $D131, FALSE))</f>
        <v>0.62500246073378118</v>
      </c>
      <c r="Q131">
        <f>IF(ISBLANK(HLOOKUP(Q$1,m_preprocess!$1:$1048576, $D131, FALSE)), "", HLOOKUP(Q$1, m_preprocess!$1:$1048576, $D131, FALSE))</f>
        <v>1.12583313175852</v>
      </c>
      <c r="R131" t="str">
        <f>IF(ISBLANK(HLOOKUP(R$1,m_preprocess!$1:$1048576, $D131, FALSE)), "", HLOOKUP(R$1, m_preprocess!$1:$1048576, $D131, FALSE))</f>
        <v/>
      </c>
      <c r="S131">
        <f>IF(ISBLANK(HLOOKUP(S$1,m_preprocess!$1:$1048576, $D131, FALSE)), "", HLOOKUP(S$1, m_preprocess!$1:$1048576, $D131, FALSE))</f>
        <v>80792993.217465043</v>
      </c>
      <c r="T131">
        <f>IF(ISBLANK(HLOOKUP(T$1,m_preprocess!$1:$1048576, $D131, FALSE)), "", HLOOKUP(T$1, m_preprocess!$1:$1048576, $D131, FALSE))</f>
        <v>7.5027363192182426</v>
      </c>
      <c r="U131">
        <f>IF(ISBLANK(HLOOKUP(U$1,m_preprocess!$1:$1048576, $D131, FALSE)), "", HLOOKUP(U$1, m_preprocess!$1:$1048576, $D131, FALSE))</f>
        <v>5.0182536642506781</v>
      </c>
      <c r="V131">
        <f>IF(ISBLANK(HLOOKUP(V$1,m_preprocess!$1:$1048576, $D131, FALSE)), "", HLOOKUP(V$1, m_preprocess!$1:$1048576, $D131, FALSE))</f>
        <v>2.9466341906873614</v>
      </c>
      <c r="W131">
        <f>IF(ISBLANK(HLOOKUP(W$1,m_preprocess!$1:$1048576, $D131, FALSE)), "", HLOOKUP(W$1, m_preprocess!$1:$1048576, $D131, FALSE))</f>
        <v>3.7883453560650668</v>
      </c>
      <c r="X131">
        <f>IF(ISBLANK(HLOOKUP(X$1,m_preprocess!$1:$1048576, $D131, FALSE)), "", HLOOKUP(X$1, m_preprocess!$1:$1048576, $D131, FALSE))</f>
        <v>4.9950772397110264</v>
      </c>
      <c r="Y131">
        <f>IF(ISBLANK(HLOOKUP(Y$1,m_preprocess!$1:$1048576, $D131, FALSE)), "", HLOOKUP(Y$1, m_preprocess!$1:$1048576, $D131, FALSE))</f>
        <v>5.9211637252017466</v>
      </c>
    </row>
    <row r="132" spans="1:25" x14ac:dyDescent="0.25">
      <c r="A132" s="42">
        <v>37926</v>
      </c>
      <c r="B132">
        <v>2003</v>
      </c>
      <c r="C132">
        <v>11</v>
      </c>
      <c r="D132">
        <v>132</v>
      </c>
      <c r="E132" t="str">
        <f>IF(ISBLANK(HLOOKUP(E$1,m_preprocess!$1:$1048576, $D132, FALSE)), "", HLOOKUP(E$1, m_preprocess!$1:$1048576, $D132, FALSE))</f>
        <v/>
      </c>
      <c r="F132">
        <f>IF(ISBLANK(HLOOKUP(F$1,m_preprocess!$1:$1048576, $D132, FALSE)), "", HLOOKUP(F$1, m_preprocess!$1:$1048576, $D132, FALSE))</f>
        <v>46.94</v>
      </c>
      <c r="G132">
        <f>IF(ISBLANK(HLOOKUP(G$1,m_preprocess!$1:$1048576, $D132, FALSE)), "", HLOOKUP(G$1, m_preprocess!$1:$1048576, $D132, FALSE))</f>
        <v>101.95</v>
      </c>
      <c r="H132">
        <f>IF(ISBLANK(HLOOKUP(H$1,m_preprocess!$1:$1048576, $D132, FALSE)), "", HLOOKUP(H$1, m_preprocess!$1:$1048576, $D132, FALSE))</f>
        <v>84.6</v>
      </c>
      <c r="I132">
        <f>IF(ISBLANK(HLOOKUP(I$1,m_preprocess!$1:$1048576, $D132, FALSE)), "", HLOOKUP(I$1, m_preprocess!$1:$1048576, $D132, FALSE))</f>
        <v>252.25</v>
      </c>
      <c r="J132">
        <f>IF(ISBLANK(HLOOKUP(J$1,m_preprocess!$1:$1048576, $D132, FALSE)), "", HLOOKUP(J$1, m_preprocess!$1:$1048576, $D132, FALSE))</f>
        <v>61.569619809636173</v>
      </c>
      <c r="K132">
        <f>IF(ISBLANK(HLOOKUP(K$1,m_preprocess!$1:$1048576, $D132, FALSE)), "", HLOOKUP(K$1, m_preprocess!$1:$1048576, $D132, FALSE))</f>
        <v>3.8624690408636435</v>
      </c>
      <c r="L132">
        <f>IF(ISBLANK(HLOOKUP(L$1,m_preprocess!$1:$1048576, $D132, FALSE)), "", HLOOKUP(L$1, m_preprocess!$1:$1048576, $D132, FALSE))</f>
        <v>0.80062863685311425</v>
      </c>
      <c r="M132">
        <f>IF(ISBLANK(HLOOKUP(M$1,m_preprocess!$1:$1048576, $D132, FALSE)), "", HLOOKUP(M$1, m_preprocess!$1:$1048576, $D132, FALSE))</f>
        <v>1.2212999612150119</v>
      </c>
      <c r="N132">
        <f>IF(ISBLANK(HLOOKUP(N$1,m_preprocess!$1:$1048576, $D132, FALSE)), "", HLOOKUP(N$1, m_preprocess!$1:$1048576, $D132, FALSE))</f>
        <v>2.0479088863654353</v>
      </c>
      <c r="O132">
        <f>IF(ISBLANK(HLOOKUP(O$1,m_preprocess!$1:$1048576, $D132, FALSE)), "", HLOOKUP(O$1, m_preprocess!$1:$1048576, $D132, FALSE))</f>
        <v>0.49375137625242271</v>
      </c>
      <c r="P132">
        <f>IF(ISBLANK(HLOOKUP(P$1,m_preprocess!$1:$1048576, $D132, FALSE)), "", HLOOKUP(P$1, m_preprocess!$1:$1048576, $D132, FALSE))</f>
        <v>0.43065316849579566</v>
      </c>
      <c r="Q132">
        <f>IF(ISBLANK(HLOOKUP(Q$1,m_preprocess!$1:$1048576, $D132, FALSE)), "", HLOOKUP(Q$1, m_preprocess!$1:$1048576, $D132, FALSE))</f>
        <v>1.108053182847262</v>
      </c>
      <c r="R132" t="str">
        <f>IF(ISBLANK(HLOOKUP(R$1,m_preprocess!$1:$1048576, $D132, FALSE)), "", HLOOKUP(R$1, m_preprocess!$1:$1048576, $D132, FALSE))</f>
        <v/>
      </c>
      <c r="S132">
        <f>IF(ISBLANK(HLOOKUP(S$1,m_preprocess!$1:$1048576, $D132, FALSE)), "", HLOOKUP(S$1, m_preprocess!$1:$1048576, $D132, FALSE))</f>
        <v>83027274.882829145</v>
      </c>
      <c r="T132">
        <f>IF(ISBLANK(HLOOKUP(T$1,m_preprocess!$1:$1048576, $D132, FALSE)), "", HLOOKUP(T$1, m_preprocess!$1:$1048576, $D132, FALSE))</f>
        <v>8.2472634771986986</v>
      </c>
      <c r="U132">
        <f>IF(ISBLANK(HLOOKUP(U$1,m_preprocess!$1:$1048576, $D132, FALSE)), "", HLOOKUP(U$1, m_preprocess!$1:$1048576, $D132, FALSE))</f>
        <v>5.5329100007321177</v>
      </c>
      <c r="V132">
        <f>IF(ISBLANK(HLOOKUP(V$1,m_preprocess!$1:$1048576, $D132, FALSE)), "", HLOOKUP(V$1, m_preprocess!$1:$1048576, $D132, FALSE))</f>
        <v>2.8447527161862527</v>
      </c>
      <c r="W132">
        <f>IF(ISBLANK(HLOOKUP(W$1,m_preprocess!$1:$1048576, $D132, FALSE)), "", HLOOKUP(W$1, m_preprocess!$1:$1048576, $D132, FALSE))</f>
        <v>3.3330643442514352</v>
      </c>
      <c r="X132">
        <f>IF(ISBLANK(HLOOKUP(X$1,m_preprocess!$1:$1048576, $D132, FALSE)), "", HLOOKUP(X$1, m_preprocess!$1:$1048576, $D132, FALSE))</f>
        <v>4.5428815503841458</v>
      </c>
      <c r="Y132">
        <f>IF(ISBLANK(HLOOKUP(Y$1,m_preprocess!$1:$1048576, $D132, FALSE)), "", HLOOKUP(Y$1, m_preprocess!$1:$1048576, $D132, FALSE))</f>
        <v>5.2832012227701552</v>
      </c>
    </row>
    <row r="133" spans="1:25" x14ac:dyDescent="0.25">
      <c r="A133" s="42">
        <v>37956</v>
      </c>
      <c r="B133">
        <v>2003</v>
      </c>
      <c r="C133">
        <v>12</v>
      </c>
      <c r="D133">
        <v>133</v>
      </c>
      <c r="E133" t="str">
        <f>IF(ISBLANK(HLOOKUP(E$1,m_preprocess!$1:$1048576, $D133, FALSE)), "", HLOOKUP(E$1, m_preprocess!$1:$1048576, $D133, FALSE))</f>
        <v/>
      </c>
      <c r="F133">
        <f>IF(ISBLANK(HLOOKUP(F$1,m_preprocess!$1:$1048576, $D133, FALSE)), "", HLOOKUP(F$1, m_preprocess!$1:$1048576, $D133, FALSE))</f>
        <v>47.36</v>
      </c>
      <c r="G133">
        <f>IF(ISBLANK(HLOOKUP(G$1,m_preprocess!$1:$1048576, $D133, FALSE)), "", HLOOKUP(G$1, m_preprocess!$1:$1048576, $D133, FALSE))</f>
        <v>99.74</v>
      </c>
      <c r="H133">
        <f>IF(ISBLANK(HLOOKUP(H$1,m_preprocess!$1:$1048576, $D133, FALSE)), "", HLOOKUP(H$1, m_preprocess!$1:$1048576, $D133, FALSE))</f>
        <v>77.900000000000006</v>
      </c>
      <c r="I133">
        <f>IF(ISBLANK(HLOOKUP(I$1,m_preprocess!$1:$1048576, $D133, FALSE)), "", HLOOKUP(I$1, m_preprocess!$1:$1048576, $D133, FALSE))</f>
        <v>237.32</v>
      </c>
      <c r="J133">
        <f>IF(ISBLANK(HLOOKUP(J$1,m_preprocess!$1:$1048576, $D133, FALSE)), "", HLOOKUP(J$1, m_preprocess!$1:$1048576, $D133, FALSE))</f>
        <v>60.604078824914083</v>
      </c>
      <c r="K133">
        <f>IF(ISBLANK(HLOOKUP(K$1,m_preprocess!$1:$1048576, $D133, FALSE)), "", HLOOKUP(K$1, m_preprocess!$1:$1048576, $D133, FALSE))</f>
        <v>3.4047762752958457</v>
      </c>
      <c r="L133">
        <f>IF(ISBLANK(HLOOKUP(L$1,m_preprocess!$1:$1048576, $D133, FALSE)), "", HLOOKUP(L$1, m_preprocess!$1:$1048576, $D133, FALSE))</f>
        <v>0.78745446942222852</v>
      </c>
      <c r="M133">
        <f>IF(ISBLANK(HLOOKUP(M$1,m_preprocess!$1:$1048576, $D133, FALSE)), "", HLOOKUP(M$1, m_preprocess!$1:$1048576, $D133, FALSE))</f>
        <v>0.95682617719055163</v>
      </c>
      <c r="N133">
        <f>IF(ISBLANK(HLOOKUP(N$1,m_preprocess!$1:$1048576, $D133, FALSE)), "", HLOOKUP(N$1, m_preprocess!$1:$1048576, $D133, FALSE))</f>
        <v>2.1347464618316319</v>
      </c>
      <c r="O133">
        <f>IF(ISBLANK(HLOOKUP(O$1,m_preprocess!$1:$1048576, $D133, FALSE)), "", HLOOKUP(O$1, m_preprocess!$1:$1048576, $D133, FALSE))</f>
        <v>0.56009896684936045</v>
      </c>
      <c r="P133">
        <f>IF(ISBLANK(HLOOKUP(P$1,m_preprocess!$1:$1048576, $D133, FALSE)), "", HLOOKUP(P$1, m_preprocess!$1:$1048576, $D133, FALSE))</f>
        <v>0.44871721399141845</v>
      </c>
      <c r="Q133">
        <f>IF(ISBLANK(HLOOKUP(Q$1,m_preprocess!$1:$1048576, $D133, FALSE)), "", HLOOKUP(Q$1, m_preprocess!$1:$1048576, $D133, FALSE))</f>
        <v>1.1150499902191904</v>
      </c>
      <c r="R133" t="str">
        <f>IF(ISBLANK(HLOOKUP(R$1,m_preprocess!$1:$1048576, $D133, FALSE)), "", HLOOKUP(R$1, m_preprocess!$1:$1048576, $D133, FALSE))</f>
        <v/>
      </c>
      <c r="S133">
        <f>IF(ISBLANK(HLOOKUP(S$1,m_preprocess!$1:$1048576, $D133, FALSE)), "", HLOOKUP(S$1, m_preprocess!$1:$1048576, $D133, FALSE))</f>
        <v>95686904.603040546</v>
      </c>
      <c r="T133">
        <f>IF(ISBLANK(HLOOKUP(T$1,m_preprocess!$1:$1048576, $D133, FALSE)), "", HLOOKUP(T$1, m_preprocess!$1:$1048576, $D133, FALSE))</f>
        <v>7.3267075122149841</v>
      </c>
      <c r="U133">
        <f>IF(ISBLANK(HLOOKUP(U$1,m_preprocess!$1:$1048576, $D133, FALSE)), "", HLOOKUP(U$1, m_preprocess!$1:$1048576, $D133, FALSE))</f>
        <v>4.843509437001245</v>
      </c>
      <c r="V133">
        <f>IF(ISBLANK(HLOOKUP(V$1,m_preprocess!$1:$1048576, $D133, FALSE)), "", HLOOKUP(V$1, m_preprocess!$1:$1048576, $D133, FALSE))</f>
        <v>2.7876395565410199</v>
      </c>
      <c r="W133">
        <f>IF(ISBLANK(HLOOKUP(W$1,m_preprocess!$1:$1048576, $D133, FALSE)), "", HLOOKUP(W$1, m_preprocess!$1:$1048576, $D133, FALSE))</f>
        <v>5.7738961055498308</v>
      </c>
      <c r="X133">
        <f>IF(ISBLANK(HLOOKUP(X$1,m_preprocess!$1:$1048576, $D133, FALSE)), "", HLOOKUP(X$1, m_preprocess!$1:$1048576, $D133, FALSE))</f>
        <v>5.1516781173773429</v>
      </c>
      <c r="Y133">
        <f>IF(ISBLANK(HLOOKUP(Y$1,m_preprocess!$1:$1048576, $D133, FALSE)), "", HLOOKUP(Y$1, m_preprocess!$1:$1048576, $D133, FALSE))</f>
        <v>10.757107716425459</v>
      </c>
    </row>
    <row r="134" spans="1:25" x14ac:dyDescent="0.25">
      <c r="A134" s="42">
        <v>37987</v>
      </c>
      <c r="B134">
        <v>2004</v>
      </c>
      <c r="C134">
        <v>1</v>
      </c>
      <c r="D134">
        <v>134</v>
      </c>
      <c r="E134" t="str">
        <f>IF(ISBLANK(HLOOKUP(E$1,m_preprocess!$1:$1048576, $D134, FALSE)), "", HLOOKUP(E$1, m_preprocess!$1:$1048576, $D134, FALSE))</f>
        <v/>
      </c>
      <c r="F134">
        <f>IF(ISBLANK(HLOOKUP(F$1,m_preprocess!$1:$1048576, $D134, FALSE)), "", HLOOKUP(F$1, m_preprocess!$1:$1048576, $D134, FALSE))</f>
        <v>47.65</v>
      </c>
      <c r="G134">
        <f>IF(ISBLANK(HLOOKUP(G$1,m_preprocess!$1:$1048576, $D134, FALSE)), "", HLOOKUP(G$1, m_preprocess!$1:$1048576, $D134, FALSE))</f>
        <v>98.59</v>
      </c>
      <c r="H134">
        <f>IF(ISBLANK(HLOOKUP(H$1,m_preprocess!$1:$1048576, $D134, FALSE)), "", HLOOKUP(H$1, m_preprocess!$1:$1048576, $D134, FALSE))</f>
        <v>76.8</v>
      </c>
      <c r="I134">
        <f>IF(ISBLANK(HLOOKUP(I$1,m_preprocess!$1:$1048576, $D134, FALSE)), "", HLOOKUP(I$1, m_preprocess!$1:$1048576, $D134, FALSE))</f>
        <v>226.31</v>
      </c>
      <c r="J134">
        <f>IF(ISBLANK(HLOOKUP(J$1,m_preprocess!$1:$1048576, $D134, FALSE)), "", HLOOKUP(J$1, m_preprocess!$1:$1048576, $D134, FALSE))</f>
        <v>62.55553984950145</v>
      </c>
      <c r="K134">
        <f>IF(ISBLANK(HLOOKUP(K$1,m_preprocess!$1:$1048576, $D134, FALSE)), "", HLOOKUP(K$1, m_preprocess!$1:$1048576, $D134, FALSE))</f>
        <v>3.7109093594876508</v>
      </c>
      <c r="L134">
        <f>IF(ISBLANK(HLOOKUP(L$1,m_preprocess!$1:$1048576, $D134, FALSE)), "", HLOOKUP(L$1, m_preprocess!$1:$1048576, $D134, FALSE))</f>
        <v>0.9160958240490461</v>
      </c>
      <c r="M134">
        <f>IF(ISBLANK(HLOOKUP(M$1,m_preprocess!$1:$1048576, $D134, FALSE)), "", HLOOKUP(M$1, m_preprocess!$1:$1048576, $D134, FALSE))</f>
        <v>1.0456073587129033</v>
      </c>
      <c r="N134">
        <f>IF(ISBLANK(HLOOKUP(N$1,m_preprocess!$1:$1048576, $D134, FALSE)), "", HLOOKUP(N$1, m_preprocess!$1:$1048576, $D134, FALSE))</f>
        <v>1.919347462204547</v>
      </c>
      <c r="O134">
        <f>IF(ISBLANK(HLOOKUP(O$1,m_preprocess!$1:$1048576, $D134, FALSE)), "", HLOOKUP(O$1, m_preprocess!$1:$1048576, $D134, FALSE))</f>
        <v>0.44311015959537847</v>
      </c>
      <c r="P134">
        <f>IF(ISBLANK(HLOOKUP(P$1,m_preprocess!$1:$1048576, $D134, FALSE)), "", HLOOKUP(P$1, m_preprocess!$1:$1048576, $D134, FALSE))</f>
        <v>0.5337585177348626</v>
      </c>
      <c r="Q134">
        <f>IF(ISBLANK(HLOOKUP(Q$1,m_preprocess!$1:$1048576, $D134, FALSE)), "", HLOOKUP(Q$1, m_preprocess!$1:$1048576, $D134, FALSE))</f>
        <v>0.93498441819258693</v>
      </c>
      <c r="R134" t="str">
        <f>IF(ISBLANK(HLOOKUP(R$1,m_preprocess!$1:$1048576, $D134, FALSE)), "", HLOOKUP(R$1, m_preprocess!$1:$1048576, $D134, FALSE))</f>
        <v/>
      </c>
      <c r="S134">
        <f>IF(ISBLANK(HLOOKUP(S$1,m_preprocess!$1:$1048576, $D134, FALSE)), "", HLOOKUP(S$1, m_preprocess!$1:$1048576, $D134, FALSE))</f>
        <v>81426106.795802727</v>
      </c>
      <c r="T134">
        <f>IF(ISBLANK(HLOOKUP(T$1,m_preprocess!$1:$1048576, $D134, FALSE)), "", HLOOKUP(T$1, m_preprocess!$1:$1048576, $D134, FALSE))</f>
        <v>7.8686457654723121</v>
      </c>
      <c r="U134">
        <f>IF(ISBLANK(HLOOKUP(U$1,m_preprocess!$1:$1048576, $D134, FALSE)), "", HLOOKUP(U$1, m_preprocess!$1:$1048576, $D134, FALSE))</f>
        <v>5.278551328794201</v>
      </c>
      <c r="V134">
        <f>IF(ISBLANK(HLOOKUP(V$1,m_preprocess!$1:$1048576, $D134, FALSE)), "", HLOOKUP(V$1, m_preprocess!$1:$1048576, $D134, FALSE))</f>
        <v>0.30732464523281594</v>
      </c>
      <c r="W134">
        <f>IF(ISBLANK(HLOOKUP(W$1,m_preprocess!$1:$1048576, $D134, FALSE)), "", HLOOKUP(W$1, m_preprocess!$1:$1048576, $D134, FALSE))</f>
        <v>2.6968440344472246</v>
      </c>
      <c r="X134">
        <f>IF(ISBLANK(HLOOKUP(X$1,m_preprocess!$1:$1048576, $D134, FALSE)), "", HLOOKUP(X$1, m_preprocess!$1:$1048576, $D134, FALSE))</f>
        <v>1.4730407408744988</v>
      </c>
      <c r="Y134">
        <f>IF(ISBLANK(HLOOKUP(Y$1,m_preprocess!$1:$1048576, $D134, FALSE)), "", HLOOKUP(Y$1, m_preprocess!$1:$1048576, $D134, FALSE))</f>
        <v>3.1703247777648427</v>
      </c>
    </row>
    <row r="135" spans="1:25" x14ac:dyDescent="0.25">
      <c r="A135" s="42">
        <v>38018</v>
      </c>
      <c r="B135">
        <v>2004</v>
      </c>
      <c r="C135">
        <v>2</v>
      </c>
      <c r="D135">
        <v>135</v>
      </c>
      <c r="E135" t="str">
        <f>IF(ISBLANK(HLOOKUP(E$1,m_preprocess!$1:$1048576, $D135, FALSE)), "", HLOOKUP(E$1, m_preprocess!$1:$1048576, $D135, FALSE))</f>
        <v/>
      </c>
      <c r="F135">
        <f>IF(ISBLANK(HLOOKUP(F$1,m_preprocess!$1:$1048576, $D135, FALSE)), "", HLOOKUP(F$1, m_preprocess!$1:$1048576, $D135, FALSE))</f>
        <v>47.74</v>
      </c>
      <c r="G135">
        <f>IF(ISBLANK(HLOOKUP(G$1,m_preprocess!$1:$1048576, $D135, FALSE)), "", HLOOKUP(G$1, m_preprocess!$1:$1048576, $D135, FALSE))</f>
        <v>99.45</v>
      </c>
      <c r="H135">
        <f>IF(ISBLANK(HLOOKUP(H$1,m_preprocess!$1:$1048576, $D135, FALSE)), "", HLOOKUP(H$1, m_preprocess!$1:$1048576, $D135, FALSE))</f>
        <v>74</v>
      </c>
      <c r="I135">
        <f>IF(ISBLANK(HLOOKUP(I$1,m_preprocess!$1:$1048576, $D135, FALSE)), "", HLOOKUP(I$1, m_preprocess!$1:$1048576, $D135, FALSE))</f>
        <v>234.35</v>
      </c>
      <c r="J135">
        <f>IF(ISBLANK(HLOOKUP(J$1,m_preprocess!$1:$1048576, $D135, FALSE)), "", HLOOKUP(J$1, m_preprocess!$1:$1048576, $D135, FALSE))</f>
        <v>63.791493338561565</v>
      </c>
      <c r="K135">
        <f>IF(ISBLANK(HLOOKUP(K$1,m_preprocess!$1:$1048576, $D135, FALSE)), "", HLOOKUP(K$1, m_preprocess!$1:$1048576, $D135, FALSE))</f>
        <v>3.187556525471225</v>
      </c>
      <c r="L135">
        <f>IF(ISBLANK(HLOOKUP(L$1,m_preprocess!$1:$1048576, $D135, FALSE)), "", HLOOKUP(L$1, m_preprocess!$1:$1048576, $D135, FALSE))</f>
        <v>0.69258345822209266</v>
      </c>
      <c r="M135">
        <f>IF(ISBLANK(HLOOKUP(M$1,m_preprocess!$1:$1048576, $D135, FALSE)), "", HLOOKUP(M$1, m_preprocess!$1:$1048576, $D135, FALSE))</f>
        <v>0.93692604479273511</v>
      </c>
      <c r="N135">
        <f>IF(ISBLANK(HLOOKUP(N$1,m_preprocess!$1:$1048576, $D135, FALSE)), "", HLOOKUP(N$1, m_preprocess!$1:$1048576, $D135, FALSE))</f>
        <v>1.8430616568601907</v>
      </c>
      <c r="O135">
        <f>IF(ISBLANK(HLOOKUP(O$1,m_preprocess!$1:$1048576, $D135, FALSE)), "", HLOOKUP(O$1, m_preprocess!$1:$1048576, $D135, FALSE))</f>
        <v>0.3806378317948193</v>
      </c>
      <c r="P135">
        <f>IF(ISBLANK(HLOOKUP(P$1,m_preprocess!$1:$1048576, $D135, FALSE)), "", HLOOKUP(P$1, m_preprocess!$1:$1048576, $D135, FALSE))</f>
        <v>0.54702414305335822</v>
      </c>
      <c r="Q135">
        <f>IF(ISBLANK(HLOOKUP(Q$1,m_preprocess!$1:$1048576, $D135, FALSE)), "", HLOOKUP(Q$1, m_preprocess!$1:$1048576, $D135, FALSE))</f>
        <v>0.90535360896532713</v>
      </c>
      <c r="R135" t="str">
        <f>IF(ISBLANK(HLOOKUP(R$1,m_preprocess!$1:$1048576, $D135, FALSE)), "", HLOOKUP(R$1, m_preprocess!$1:$1048576, $D135, FALSE))</f>
        <v/>
      </c>
      <c r="S135">
        <f>IF(ISBLANK(HLOOKUP(S$1,m_preprocess!$1:$1048576, $D135, FALSE)), "", HLOOKUP(S$1, m_preprocess!$1:$1048576, $D135, FALSE))</f>
        <v>83151568.391286135</v>
      </c>
      <c r="T135">
        <f>IF(ISBLANK(HLOOKUP(T$1,m_preprocess!$1:$1048576, $D135, FALSE)), "", HLOOKUP(T$1, m_preprocess!$1:$1048576, $D135, FALSE))</f>
        <v>6.431742263843649</v>
      </c>
      <c r="U135">
        <f>IF(ISBLANK(HLOOKUP(U$1,m_preprocess!$1:$1048576, $D135, FALSE)), "", HLOOKUP(U$1, m_preprocess!$1:$1048576, $D135, FALSE))</f>
        <v>4.2611451350757736</v>
      </c>
      <c r="V135">
        <f>IF(ISBLANK(HLOOKUP(V$1,m_preprocess!$1:$1048576, $D135, FALSE)), "", HLOOKUP(V$1, m_preprocess!$1:$1048576, $D135, FALSE))</f>
        <v>0.27616008869179598</v>
      </c>
      <c r="W135">
        <f>IF(ISBLANK(HLOOKUP(W$1,m_preprocess!$1:$1048576, $D135, FALSE)), "", HLOOKUP(W$1, m_preprocess!$1:$1048576, $D135, FALSE))</f>
        <v>2.9086394795377593</v>
      </c>
      <c r="X135">
        <f>IF(ISBLANK(HLOOKUP(X$1,m_preprocess!$1:$1048576, $D135, FALSE)), "", HLOOKUP(X$1, m_preprocess!$1:$1048576, $D135, FALSE))</f>
        <v>1.6706001023907233</v>
      </c>
      <c r="Y135">
        <f>IF(ISBLANK(HLOOKUP(Y$1,m_preprocess!$1:$1048576, $D135, FALSE)), "", HLOOKUP(Y$1, m_preprocess!$1:$1048576, $D135, FALSE))</f>
        <v>4.3289788357025003</v>
      </c>
    </row>
    <row r="136" spans="1:25" x14ac:dyDescent="0.25">
      <c r="A136" s="42">
        <v>38047</v>
      </c>
      <c r="B136">
        <v>2004</v>
      </c>
      <c r="C136">
        <v>3</v>
      </c>
      <c r="D136">
        <v>136</v>
      </c>
      <c r="E136" t="str">
        <f>IF(ISBLANK(HLOOKUP(E$1,m_preprocess!$1:$1048576, $D136, FALSE)), "", HLOOKUP(E$1, m_preprocess!$1:$1048576, $D136, FALSE))</f>
        <v/>
      </c>
      <c r="F136">
        <f>IF(ISBLANK(HLOOKUP(F$1,m_preprocess!$1:$1048576, $D136, FALSE)), "", HLOOKUP(F$1, m_preprocess!$1:$1048576, $D136, FALSE))</f>
        <v>47.62</v>
      </c>
      <c r="G136">
        <f>IF(ISBLANK(HLOOKUP(G$1,m_preprocess!$1:$1048576, $D136, FALSE)), "", HLOOKUP(G$1, m_preprocess!$1:$1048576, $D136, FALSE))</f>
        <v>111.98</v>
      </c>
      <c r="H136">
        <f>IF(ISBLANK(HLOOKUP(H$1,m_preprocess!$1:$1048576, $D136, FALSE)), "", HLOOKUP(H$1, m_preprocess!$1:$1048576, $D136, FALSE))</f>
        <v>86.9</v>
      </c>
      <c r="I136">
        <f>IF(ISBLANK(HLOOKUP(I$1,m_preprocess!$1:$1048576, $D136, FALSE)), "", HLOOKUP(I$1, m_preprocess!$1:$1048576, $D136, FALSE))</f>
        <v>259.83999999999997</v>
      </c>
      <c r="J136">
        <f>IF(ISBLANK(HLOOKUP(J$1,m_preprocess!$1:$1048576, $D136, FALSE)), "", HLOOKUP(J$1, m_preprocess!$1:$1048576, $D136, FALSE))</f>
        <v>63.913975475102255</v>
      </c>
      <c r="K136">
        <f>IF(ISBLANK(HLOOKUP(K$1,m_preprocess!$1:$1048576, $D136, FALSE)), "", HLOOKUP(K$1, m_preprocess!$1:$1048576, $D136, FALSE))</f>
        <v>3.5019090387168337</v>
      </c>
      <c r="L136">
        <f>IF(ISBLANK(HLOOKUP(L$1,m_preprocess!$1:$1048576, $D136, FALSE)), "", HLOOKUP(L$1, m_preprocess!$1:$1048576, $D136, FALSE))</f>
        <v>0.86346258204106874</v>
      </c>
      <c r="M136">
        <f>IF(ISBLANK(HLOOKUP(M$1,m_preprocess!$1:$1048576, $D136, FALSE)), "", HLOOKUP(M$1, m_preprocess!$1:$1048576, $D136, FALSE))</f>
        <v>1.189402278630143</v>
      </c>
      <c r="N136">
        <f>IF(ISBLANK(HLOOKUP(N$1,m_preprocess!$1:$1048576, $D136, FALSE)), "", HLOOKUP(N$1, m_preprocess!$1:$1048576, $D136, FALSE))</f>
        <v>2.1351516249872025</v>
      </c>
      <c r="O136">
        <f>IF(ISBLANK(HLOOKUP(O$1,m_preprocess!$1:$1048576, $D136, FALSE)), "", HLOOKUP(O$1, m_preprocess!$1:$1048576, $D136, FALSE))</f>
        <v>0.52443169723680827</v>
      </c>
      <c r="P136">
        <f>IF(ISBLANK(HLOOKUP(P$1,m_preprocess!$1:$1048576, $D136, FALSE)), "", HLOOKUP(P$1, m_preprocess!$1:$1048576, $D136, FALSE))</f>
        <v>0.56206812766354675</v>
      </c>
      <c r="Q136">
        <f>IF(ISBLANK(HLOOKUP(Q$1,m_preprocess!$1:$1048576, $D136, FALSE)), "", HLOOKUP(Q$1, m_preprocess!$1:$1048576, $D136, FALSE))</f>
        <v>1.0363466916940818</v>
      </c>
      <c r="R136" t="str">
        <f>IF(ISBLANK(HLOOKUP(R$1,m_preprocess!$1:$1048576, $D136, FALSE)), "", HLOOKUP(R$1, m_preprocess!$1:$1048576, $D136, FALSE))</f>
        <v/>
      </c>
      <c r="S136">
        <f>IF(ISBLANK(HLOOKUP(S$1,m_preprocess!$1:$1048576, $D136, FALSE)), "", HLOOKUP(S$1, m_preprocess!$1:$1048576, $D136, FALSE))</f>
        <v>77440569.340613186</v>
      </c>
      <c r="T136">
        <f>IF(ISBLANK(HLOOKUP(T$1,m_preprocess!$1:$1048576, $D136, FALSE)), "", HLOOKUP(T$1, m_preprocess!$1:$1048576, $D136, FALSE))</f>
        <v>8.8857348330618908</v>
      </c>
      <c r="U136">
        <f>IF(ISBLANK(HLOOKUP(U$1,m_preprocess!$1:$1048576, $D136, FALSE)), "", HLOOKUP(U$1, m_preprocess!$1:$1048576, $D136, FALSE))</f>
        <v>5.943388769309613</v>
      </c>
      <c r="V136">
        <f>IF(ISBLANK(HLOOKUP(V$1,m_preprocess!$1:$1048576, $D136, FALSE)), "", HLOOKUP(V$1, m_preprocess!$1:$1048576, $D136, FALSE))</f>
        <v>0.38894793791574278</v>
      </c>
      <c r="W136">
        <f>IF(ISBLANK(HLOOKUP(W$1,m_preprocess!$1:$1048576, $D136, FALSE)), "", HLOOKUP(W$1, m_preprocess!$1:$1048576, $D136, FALSE))</f>
        <v>3.1450171963786246</v>
      </c>
      <c r="X136">
        <f>IF(ISBLANK(HLOOKUP(X$1,m_preprocess!$1:$1048576, $D136, FALSE)), "", HLOOKUP(X$1, m_preprocess!$1:$1048576, $D136, FALSE))</f>
        <v>2.447750925185884</v>
      </c>
      <c r="Y136">
        <f>IF(ISBLANK(HLOOKUP(Y$1,m_preprocess!$1:$1048576, $D136, FALSE)), "", HLOOKUP(Y$1, m_preprocess!$1:$1048576, $D136, FALSE))</f>
        <v>4.7362349475194838</v>
      </c>
    </row>
    <row r="137" spans="1:25" x14ac:dyDescent="0.25">
      <c r="A137" s="42">
        <v>38078</v>
      </c>
      <c r="B137">
        <v>2004</v>
      </c>
      <c r="C137">
        <v>4</v>
      </c>
      <c r="D137">
        <v>137</v>
      </c>
      <c r="E137" t="str">
        <f>IF(ISBLANK(HLOOKUP(E$1,m_preprocess!$1:$1048576, $D137, FALSE)), "", HLOOKUP(E$1, m_preprocess!$1:$1048576, $D137, FALSE))</f>
        <v/>
      </c>
      <c r="F137">
        <f>IF(ISBLANK(HLOOKUP(F$1,m_preprocess!$1:$1048576, $D137, FALSE)), "", HLOOKUP(F$1, m_preprocess!$1:$1048576, $D137, FALSE))</f>
        <v>47.63</v>
      </c>
      <c r="G137">
        <f>IF(ISBLANK(HLOOKUP(G$1,m_preprocess!$1:$1048576, $D137, FALSE)), "", HLOOKUP(G$1, m_preprocess!$1:$1048576, $D137, FALSE))</f>
        <v>107.36</v>
      </c>
      <c r="H137">
        <f>IF(ISBLANK(HLOOKUP(H$1,m_preprocess!$1:$1048576, $D137, FALSE)), "", HLOOKUP(H$1, m_preprocess!$1:$1048576, $D137, FALSE))</f>
        <v>82.2</v>
      </c>
      <c r="I137">
        <f>IF(ISBLANK(HLOOKUP(I$1,m_preprocess!$1:$1048576, $D137, FALSE)), "", HLOOKUP(I$1, m_preprocess!$1:$1048576, $D137, FALSE))</f>
        <v>259.67</v>
      </c>
      <c r="J137">
        <f>IF(ISBLANK(HLOOKUP(J$1,m_preprocess!$1:$1048576, $D137, FALSE)), "", HLOOKUP(J$1, m_preprocess!$1:$1048576, $D137, FALSE))</f>
        <v>63.925195041979684</v>
      </c>
      <c r="K137">
        <f>IF(ISBLANK(HLOOKUP(K$1,m_preprocess!$1:$1048576, $D137, FALSE)), "", HLOOKUP(K$1, m_preprocess!$1:$1048576, $D137, FALSE))</f>
        <v>3.1809469366968997</v>
      </c>
      <c r="L137">
        <f>IF(ISBLANK(HLOOKUP(L$1,m_preprocess!$1:$1048576, $D137, FALSE)), "", HLOOKUP(L$1, m_preprocess!$1:$1048576, $D137, FALSE))</f>
        <v>0.77872926709242962</v>
      </c>
      <c r="M137">
        <f>IF(ISBLANK(HLOOKUP(M$1,m_preprocess!$1:$1048576, $D137, FALSE)), "", HLOOKUP(M$1, m_preprocess!$1:$1048576, $D137, FALSE))</f>
        <v>0.9595212281598805</v>
      </c>
      <c r="N137">
        <f>IF(ISBLANK(HLOOKUP(N$1,m_preprocess!$1:$1048576, $D137, FALSE)), "", HLOOKUP(N$1, m_preprocess!$1:$1048576, $D137, FALSE))</f>
        <v>1.7713777376386608</v>
      </c>
      <c r="O137">
        <f>IF(ISBLANK(HLOOKUP(O$1,m_preprocess!$1:$1048576, $D137, FALSE)), "", HLOOKUP(O$1, m_preprocess!$1:$1048576, $D137, FALSE))</f>
        <v>0.37851940604827283</v>
      </c>
      <c r="P137">
        <f>IF(ISBLANK(HLOOKUP(P$1,m_preprocess!$1:$1048576, $D137, FALSE)), "", HLOOKUP(P$1, m_preprocess!$1:$1048576, $D137, FALSE))</f>
        <v>0.44552234429868259</v>
      </c>
      <c r="Q137">
        <f>IF(ISBLANK(HLOOKUP(Q$1,m_preprocess!$1:$1048576, $D137, FALSE)), "", HLOOKUP(Q$1, m_preprocess!$1:$1048576, $D137, FALSE))</f>
        <v>0.9365552706121324</v>
      </c>
      <c r="R137" t="str">
        <f>IF(ISBLANK(HLOOKUP(R$1,m_preprocess!$1:$1048576, $D137, FALSE)), "", HLOOKUP(R$1, m_preprocess!$1:$1048576, $D137, FALSE))</f>
        <v/>
      </c>
      <c r="S137">
        <f>IF(ISBLANK(HLOOKUP(S$1,m_preprocess!$1:$1048576, $D137, FALSE)), "", HLOOKUP(S$1, m_preprocess!$1:$1048576, $D137, FALSE))</f>
        <v>79822454.692420736</v>
      </c>
      <c r="T137">
        <f>IF(ISBLANK(HLOOKUP(T$1,m_preprocess!$1:$1048576, $D137, FALSE)), "", HLOOKUP(T$1, m_preprocess!$1:$1048576, $D137, FALSE))</f>
        <v>12.038176516693811</v>
      </c>
      <c r="U137">
        <f>IF(ISBLANK(HLOOKUP(U$1,m_preprocess!$1:$1048576, $D137, FALSE)), "", HLOOKUP(U$1, m_preprocess!$1:$1048576, $D137, FALSE))</f>
        <v>8.3211148619957545</v>
      </c>
      <c r="V137">
        <f>IF(ISBLANK(HLOOKUP(V$1,m_preprocess!$1:$1048576, $D137, FALSE)), "", HLOOKUP(V$1, m_preprocess!$1:$1048576, $D137, FALSE))</f>
        <v>0.36989496674057648</v>
      </c>
      <c r="W137">
        <f>IF(ISBLANK(HLOOKUP(W$1,m_preprocess!$1:$1048576, $D137, FALSE)), "", HLOOKUP(W$1, m_preprocess!$1:$1048576, $D137, FALSE))</f>
        <v>3.3112422218644193</v>
      </c>
      <c r="X137">
        <f>IF(ISBLANK(HLOOKUP(X$1,m_preprocess!$1:$1048576, $D137, FALSE)), "", HLOOKUP(X$1, m_preprocess!$1:$1048576, $D137, FALSE))</f>
        <v>2.2524691704041637</v>
      </c>
      <c r="Y137">
        <f>IF(ISBLANK(HLOOKUP(Y$1,m_preprocess!$1:$1048576, $D137, FALSE)), "", HLOOKUP(Y$1, m_preprocess!$1:$1048576, $D137, FALSE))</f>
        <v>5.28707189582813</v>
      </c>
    </row>
    <row r="138" spans="1:25" x14ac:dyDescent="0.25">
      <c r="A138" s="42">
        <v>38108</v>
      </c>
      <c r="B138">
        <v>2004</v>
      </c>
      <c r="C138">
        <v>5</v>
      </c>
      <c r="D138">
        <v>138</v>
      </c>
      <c r="E138" t="str">
        <f>IF(ISBLANK(HLOOKUP(E$1,m_preprocess!$1:$1048576, $D138, FALSE)), "", HLOOKUP(E$1, m_preprocess!$1:$1048576, $D138, FALSE))</f>
        <v/>
      </c>
      <c r="F138">
        <f>IF(ISBLANK(HLOOKUP(F$1,m_preprocess!$1:$1048576, $D138, FALSE)), "", HLOOKUP(F$1, m_preprocess!$1:$1048576, $D138, FALSE))</f>
        <v>47.82</v>
      </c>
      <c r="G138">
        <f>IF(ISBLANK(HLOOKUP(G$1,m_preprocess!$1:$1048576, $D138, FALSE)), "", HLOOKUP(G$1, m_preprocess!$1:$1048576, $D138, FALSE))</f>
        <v>106.03</v>
      </c>
      <c r="H138">
        <f>IF(ISBLANK(HLOOKUP(H$1,m_preprocess!$1:$1048576, $D138, FALSE)), "", HLOOKUP(H$1, m_preprocess!$1:$1048576, $D138, FALSE))</f>
        <v>86.3</v>
      </c>
      <c r="I138">
        <f>IF(ISBLANK(HLOOKUP(I$1,m_preprocess!$1:$1048576, $D138, FALSE)), "", HLOOKUP(I$1, m_preprocess!$1:$1048576, $D138, FALSE))</f>
        <v>271.94</v>
      </c>
      <c r="J138">
        <f>IF(ISBLANK(HLOOKUP(J$1,m_preprocess!$1:$1048576, $D138, FALSE)), "", HLOOKUP(J$1, m_preprocess!$1:$1048576, $D138, FALSE))</f>
        <v>61.918549904470616</v>
      </c>
      <c r="K138">
        <f>IF(ISBLANK(HLOOKUP(K$1,m_preprocess!$1:$1048576, $D138, FALSE)), "", HLOOKUP(K$1, m_preprocess!$1:$1048576, $D138, FALSE))</f>
        <v>4.1277973042912741</v>
      </c>
      <c r="L138">
        <f>IF(ISBLANK(HLOOKUP(L$1,m_preprocess!$1:$1048576, $D138, FALSE)), "", HLOOKUP(L$1, m_preprocess!$1:$1048576, $D138, FALSE))</f>
        <v>0.85372304553831679</v>
      </c>
      <c r="M138">
        <f>IF(ISBLANK(HLOOKUP(M$1,m_preprocess!$1:$1048576, $D138, FALSE)), "", HLOOKUP(M$1, m_preprocess!$1:$1048576, $D138, FALSE))</f>
        <v>1.454324533759358</v>
      </c>
      <c r="N138">
        <f>IF(ISBLANK(HLOOKUP(N$1,m_preprocess!$1:$1048576, $D138, FALSE)), "", HLOOKUP(N$1, m_preprocess!$1:$1048576, $D138, FALSE))</f>
        <v>2.0149760991070615</v>
      </c>
      <c r="O138">
        <f>IF(ISBLANK(HLOOKUP(O$1,m_preprocess!$1:$1048576, $D138, FALSE)), "", HLOOKUP(O$1, m_preprocess!$1:$1048576, $D138, FALSE))</f>
        <v>0.46046253462497105</v>
      </c>
      <c r="P138">
        <f>IF(ISBLANK(HLOOKUP(P$1,m_preprocess!$1:$1048576, $D138, FALSE)), "", HLOOKUP(P$1, m_preprocess!$1:$1048576, $D138, FALSE))</f>
        <v>0.50398190575163948</v>
      </c>
      <c r="Q138">
        <f>IF(ISBLANK(HLOOKUP(Q$1,m_preprocess!$1:$1048576, $D138, FALSE)), "", HLOOKUP(Q$1, m_preprocess!$1:$1048576, $D138, FALSE))</f>
        <v>1.0416911209692323</v>
      </c>
      <c r="R138" t="str">
        <f>IF(ISBLANK(HLOOKUP(R$1,m_preprocess!$1:$1048576, $D138, FALSE)), "", HLOOKUP(R$1, m_preprocess!$1:$1048576, $D138, FALSE))</f>
        <v/>
      </c>
      <c r="S138">
        <f>IF(ISBLANK(HLOOKUP(S$1,m_preprocess!$1:$1048576, $D138, FALSE)), "", HLOOKUP(S$1, m_preprocess!$1:$1048576, $D138, FALSE))</f>
        <v>80563519.657047257</v>
      </c>
      <c r="T138">
        <f>IF(ISBLANK(HLOOKUP(T$1,m_preprocess!$1:$1048576, $D138, FALSE)), "", HLOOKUP(T$1, m_preprocess!$1:$1048576, $D138, FALSE))</f>
        <v>11.157370337947881</v>
      </c>
      <c r="U138">
        <f>IF(ISBLANK(HLOOKUP(U$1,m_preprocess!$1:$1048576, $D138, FALSE)), "", HLOOKUP(U$1, m_preprocess!$1:$1048576, $D138, FALSE))</f>
        <v>7.6447314005417661</v>
      </c>
      <c r="V138">
        <f>IF(ISBLANK(HLOOKUP(V$1,m_preprocess!$1:$1048576, $D138, FALSE)), "", HLOOKUP(V$1, m_preprocess!$1:$1048576, $D138, FALSE))</f>
        <v>0.36880296008869179</v>
      </c>
      <c r="W138">
        <f>IF(ISBLANK(HLOOKUP(W$1,m_preprocess!$1:$1048576, $D138, FALSE)), "", HLOOKUP(W$1, m_preprocess!$1:$1048576, $D138, FALSE))</f>
        <v>3.1191681530803765</v>
      </c>
      <c r="X138">
        <f>IF(ISBLANK(HLOOKUP(X$1,m_preprocess!$1:$1048576, $D138, FALSE)), "", HLOOKUP(X$1, m_preprocess!$1:$1048576, $D138, FALSE))</f>
        <v>1.7662631662096326</v>
      </c>
      <c r="Y138">
        <f>IF(ISBLANK(HLOOKUP(Y$1,m_preprocess!$1:$1048576, $D138, FALSE)), "", HLOOKUP(Y$1, m_preprocess!$1:$1048576, $D138, FALSE))</f>
        <v>5.2683164404087961</v>
      </c>
    </row>
    <row r="139" spans="1:25" x14ac:dyDescent="0.25">
      <c r="A139" s="42">
        <v>38139</v>
      </c>
      <c r="B139">
        <v>2004</v>
      </c>
      <c r="C139">
        <v>6</v>
      </c>
      <c r="D139">
        <v>139</v>
      </c>
      <c r="E139" t="str">
        <f>IF(ISBLANK(HLOOKUP(E$1,m_preprocess!$1:$1048576, $D139, FALSE)), "", HLOOKUP(E$1, m_preprocess!$1:$1048576, $D139, FALSE))</f>
        <v/>
      </c>
      <c r="F139">
        <f>IF(ISBLANK(HLOOKUP(F$1,m_preprocess!$1:$1048576, $D139, FALSE)), "", HLOOKUP(F$1, m_preprocess!$1:$1048576, $D139, FALSE))</f>
        <v>48.18</v>
      </c>
      <c r="G139">
        <f>IF(ISBLANK(HLOOKUP(G$1,m_preprocess!$1:$1048576, $D139, FALSE)), "", HLOOKUP(G$1, m_preprocess!$1:$1048576, $D139, FALSE))</f>
        <v>107</v>
      </c>
      <c r="H139">
        <f>IF(ISBLANK(HLOOKUP(H$1,m_preprocess!$1:$1048576, $D139, FALSE)), "", HLOOKUP(H$1, m_preprocess!$1:$1048576, $D139, FALSE))</f>
        <v>86.1</v>
      </c>
      <c r="I139">
        <f>IF(ISBLANK(HLOOKUP(I$1,m_preprocess!$1:$1048576, $D139, FALSE)), "", HLOOKUP(I$1, m_preprocess!$1:$1048576, $D139, FALSE))</f>
        <v>292.26</v>
      </c>
      <c r="J139">
        <f>IF(ISBLANK(HLOOKUP(J$1,m_preprocess!$1:$1048576, $D139, FALSE)), "", HLOOKUP(J$1, m_preprocess!$1:$1048576, $D139, FALSE))</f>
        <v>62.736938334247732</v>
      </c>
      <c r="K139">
        <f>IF(ISBLANK(HLOOKUP(K$1,m_preprocess!$1:$1048576, $D139, FALSE)), "", HLOOKUP(K$1, m_preprocess!$1:$1048576, $D139, FALSE))</f>
        <v>4.3580933042344485</v>
      </c>
      <c r="L139">
        <f>IF(ISBLANK(HLOOKUP(L$1,m_preprocess!$1:$1048576, $D139, FALSE)), "", HLOOKUP(L$1, m_preprocess!$1:$1048576, $D139, FALSE))</f>
        <v>0.73236447323409404</v>
      </c>
      <c r="M139">
        <f>IF(ISBLANK(HLOOKUP(M$1,m_preprocess!$1:$1048576, $D139, FALSE)), "", HLOOKUP(M$1, m_preprocess!$1:$1048576, $D139, FALSE))</f>
        <v>1.5559732186467157</v>
      </c>
      <c r="N139">
        <f>IF(ISBLANK(HLOOKUP(N$1,m_preprocess!$1:$1048576, $D139, FALSE)), "", HLOOKUP(N$1, m_preprocess!$1:$1048576, $D139, FALSE))</f>
        <v>1.9947898379901499</v>
      </c>
      <c r="O139">
        <f>IF(ISBLANK(HLOOKUP(O$1,m_preprocess!$1:$1048576, $D139, FALSE)), "", HLOOKUP(O$1, m_preprocess!$1:$1048576, $D139, FALSE))</f>
        <v>0.39013213274989256</v>
      </c>
      <c r="P139">
        <f>IF(ISBLANK(HLOOKUP(P$1,m_preprocess!$1:$1048576, $D139, FALSE)), "", HLOOKUP(P$1, m_preprocess!$1:$1048576, $D139, FALSE))</f>
        <v>0.49081248289346763</v>
      </c>
      <c r="Q139">
        <f>IF(ISBLANK(HLOOKUP(Q$1,m_preprocess!$1:$1048576, $D139, FALSE)), "", HLOOKUP(Q$1, m_preprocess!$1:$1048576, $D139, FALSE))</f>
        <v>1.0957311087754458</v>
      </c>
      <c r="R139" t="str">
        <f>IF(ISBLANK(HLOOKUP(R$1,m_preprocess!$1:$1048576, $D139, FALSE)), "", HLOOKUP(R$1, m_preprocess!$1:$1048576, $D139, FALSE))</f>
        <v/>
      </c>
      <c r="S139">
        <f>IF(ISBLANK(HLOOKUP(S$1,m_preprocess!$1:$1048576, $D139, FALSE)), "", HLOOKUP(S$1, m_preprocess!$1:$1048576, $D139, FALSE))</f>
        <v>84693388.854296386</v>
      </c>
      <c r="T139">
        <f>IF(ISBLANK(HLOOKUP(T$1,m_preprocess!$1:$1048576, $D139, FALSE)), "", HLOOKUP(T$1, m_preprocess!$1:$1048576, $D139, FALSE))</f>
        <v>7.3370569930781757</v>
      </c>
      <c r="U139">
        <f>IF(ISBLANK(HLOOKUP(U$1,m_preprocess!$1:$1048576, $D139, FALSE)), "", HLOOKUP(U$1, m_preprocess!$1:$1048576, $D139, FALSE))</f>
        <v>4.8957419064353171</v>
      </c>
      <c r="V139">
        <f>IF(ISBLANK(HLOOKUP(V$1,m_preprocess!$1:$1048576, $D139, FALSE)), "", HLOOKUP(V$1, m_preprocess!$1:$1048576, $D139, FALSE))</f>
        <v>0.34338600886917958</v>
      </c>
      <c r="W139">
        <f>IF(ISBLANK(HLOOKUP(W$1,m_preprocess!$1:$1048576, $D139, FALSE)), "", HLOOKUP(W$1, m_preprocess!$1:$1048576, $D139, FALSE))</f>
        <v>3.6092957502944203</v>
      </c>
      <c r="X139">
        <f>IF(ISBLANK(HLOOKUP(X$1,m_preprocess!$1:$1048576, $D139, FALSE)), "", HLOOKUP(X$1, m_preprocess!$1:$1048576, $D139, FALSE))</f>
        <v>2.2497800088089472</v>
      </c>
      <c r="Y139">
        <f>IF(ISBLANK(HLOOKUP(Y$1,m_preprocess!$1:$1048576, $D139, FALSE)), "", HLOOKUP(Y$1, m_preprocess!$1:$1048576, $D139, FALSE))</f>
        <v>5.5235319936607832</v>
      </c>
    </row>
    <row r="140" spans="1:25" x14ac:dyDescent="0.25">
      <c r="A140" s="42">
        <v>38169</v>
      </c>
      <c r="B140">
        <v>2004</v>
      </c>
      <c r="C140">
        <v>7</v>
      </c>
      <c r="D140">
        <v>140</v>
      </c>
      <c r="E140" t="str">
        <f>IF(ISBLANK(HLOOKUP(E$1,m_preprocess!$1:$1048576, $D140, FALSE)), "", HLOOKUP(E$1, m_preprocess!$1:$1048576, $D140, FALSE))</f>
        <v/>
      </c>
      <c r="F140">
        <f>IF(ISBLANK(HLOOKUP(F$1,m_preprocess!$1:$1048576, $D140, FALSE)), "", HLOOKUP(F$1, m_preprocess!$1:$1048576, $D140, FALSE))</f>
        <v>48.43</v>
      </c>
      <c r="G140">
        <f>IF(ISBLANK(HLOOKUP(G$1,m_preprocess!$1:$1048576, $D140, FALSE)), "", HLOOKUP(G$1, m_preprocess!$1:$1048576, $D140, FALSE))</f>
        <v>111.47</v>
      </c>
      <c r="H140">
        <f>IF(ISBLANK(HLOOKUP(H$1,m_preprocess!$1:$1048576, $D140, FALSE)), "", HLOOKUP(H$1, m_preprocess!$1:$1048576, $D140, FALSE))</f>
        <v>90.1</v>
      </c>
      <c r="I140">
        <f>IF(ISBLANK(HLOOKUP(I$1,m_preprocess!$1:$1048576, $D140, FALSE)), "", HLOOKUP(I$1, m_preprocess!$1:$1048576, $D140, FALSE))</f>
        <v>305.55</v>
      </c>
      <c r="J140">
        <f>IF(ISBLANK(HLOOKUP(J$1,m_preprocess!$1:$1048576, $D140, FALSE)), "", HLOOKUP(J$1, m_preprocess!$1:$1048576, $D140, FALSE))</f>
        <v>63.231224717900176</v>
      </c>
      <c r="K140">
        <f>IF(ISBLANK(HLOOKUP(K$1,m_preprocess!$1:$1048576, $D140, FALSE)), "", HLOOKUP(K$1, m_preprocess!$1:$1048576, $D140, FALSE))</f>
        <v>4.0399584735996106</v>
      </c>
      <c r="L140">
        <f>IF(ISBLANK(HLOOKUP(L$1,m_preprocess!$1:$1048576, $D140, FALSE)), "", HLOOKUP(L$1, m_preprocess!$1:$1048576, $D140, FALSE))</f>
        <v>0.70981389683873664</v>
      </c>
      <c r="M140">
        <f>IF(ISBLANK(HLOOKUP(M$1,m_preprocess!$1:$1048576, $D140, FALSE)), "", HLOOKUP(M$1, m_preprocess!$1:$1048576, $D140, FALSE))</f>
        <v>1.5794028359665988</v>
      </c>
      <c r="N140">
        <f>IF(ISBLANK(HLOOKUP(N$1,m_preprocess!$1:$1048576, $D140, FALSE)), "", HLOOKUP(N$1, m_preprocess!$1:$1048576, $D140, FALSE))</f>
        <v>2.0418007960413798</v>
      </c>
      <c r="O140">
        <f>IF(ISBLANK(HLOOKUP(O$1,m_preprocess!$1:$1048576, $D140, FALSE)), "", HLOOKUP(O$1, m_preprocess!$1:$1048576, $D140, FALSE))</f>
        <v>0.39780964870782198</v>
      </c>
      <c r="P140">
        <f>IF(ISBLANK(HLOOKUP(P$1,m_preprocess!$1:$1048576, $D140, FALSE)), "", HLOOKUP(P$1, m_preprocess!$1:$1048576, $D140, FALSE))</f>
        <v>0.49160908562729055</v>
      </c>
      <c r="Q140">
        <f>IF(ISBLANK(HLOOKUP(Q$1,m_preprocess!$1:$1048576, $D140, FALSE)), "", HLOOKUP(Q$1, m_preprocess!$1:$1048576, $D140, FALSE))</f>
        <v>1.1361985349871271</v>
      </c>
      <c r="R140" t="str">
        <f>IF(ISBLANK(HLOOKUP(R$1,m_preprocess!$1:$1048576, $D140, FALSE)), "", HLOOKUP(R$1, m_preprocess!$1:$1048576, $D140, FALSE))</f>
        <v/>
      </c>
      <c r="S140">
        <f>IF(ISBLANK(HLOOKUP(S$1,m_preprocess!$1:$1048576, $D140, FALSE)), "", HLOOKUP(S$1, m_preprocess!$1:$1048576, $D140, FALSE))</f>
        <v>87383599.370018587</v>
      </c>
      <c r="T140">
        <f>IF(ISBLANK(HLOOKUP(T$1,m_preprocess!$1:$1048576, $D140, FALSE)), "", HLOOKUP(T$1, m_preprocess!$1:$1048576, $D140, FALSE))</f>
        <v>10.598414983713354</v>
      </c>
      <c r="U140">
        <f>IF(ISBLANK(HLOOKUP(U$1,m_preprocess!$1:$1048576, $D140, FALSE)), "", HLOOKUP(U$1, m_preprocess!$1:$1048576, $D140, FALSE))</f>
        <v>7.2710114430046113</v>
      </c>
      <c r="V140">
        <f>IF(ISBLANK(HLOOKUP(V$1,m_preprocess!$1:$1048576, $D140, FALSE)), "", HLOOKUP(V$1, m_preprocess!$1:$1048576, $D140, FALSE))</f>
        <v>0.39975101995565404</v>
      </c>
      <c r="W140">
        <f>IF(ISBLANK(HLOOKUP(W$1,m_preprocess!$1:$1048576, $D140, FALSE)), "", HLOOKUP(W$1, m_preprocess!$1:$1048576, $D140, FALSE))</f>
        <v>4.1758446806639187</v>
      </c>
      <c r="X140">
        <f>IF(ISBLANK(HLOOKUP(X$1,m_preprocess!$1:$1048576, $D140, FALSE)), "", HLOOKUP(X$1, m_preprocess!$1:$1048576, $D140, FALSE))</f>
        <v>1.7968162320325125</v>
      </c>
      <c r="Y140">
        <f>IF(ISBLANK(HLOOKUP(Y$1,m_preprocess!$1:$1048576, $D140, FALSE)), "", HLOOKUP(Y$1, m_preprocess!$1:$1048576, $D140, FALSE))</f>
        <v>10.026438537872842</v>
      </c>
    </row>
    <row r="141" spans="1:25" x14ac:dyDescent="0.25">
      <c r="A141" s="42">
        <v>38200</v>
      </c>
      <c r="B141">
        <v>2004</v>
      </c>
      <c r="C141">
        <v>8</v>
      </c>
      <c r="D141">
        <v>141</v>
      </c>
      <c r="E141" t="str">
        <f>IF(ISBLANK(HLOOKUP(E$1,m_preprocess!$1:$1048576, $D141, FALSE)), "", HLOOKUP(E$1, m_preprocess!$1:$1048576, $D141, FALSE))</f>
        <v/>
      </c>
      <c r="F141">
        <f>IF(ISBLANK(HLOOKUP(F$1,m_preprocess!$1:$1048576, $D141, FALSE)), "", HLOOKUP(F$1, m_preprocess!$1:$1048576, $D141, FALSE))</f>
        <v>48.6</v>
      </c>
      <c r="G141">
        <f>IF(ISBLANK(HLOOKUP(G$1,m_preprocess!$1:$1048576, $D141, FALSE)), "", HLOOKUP(G$1, m_preprocess!$1:$1048576, $D141, FALSE))</f>
        <v>110.65</v>
      </c>
      <c r="H141">
        <f>IF(ISBLANK(HLOOKUP(H$1,m_preprocess!$1:$1048576, $D141, FALSE)), "", HLOOKUP(H$1, m_preprocess!$1:$1048576, $D141, FALSE))</f>
        <v>92.1</v>
      </c>
      <c r="I141">
        <f>IF(ISBLANK(HLOOKUP(I$1,m_preprocess!$1:$1048576, $D141, FALSE)), "", HLOOKUP(I$1, m_preprocess!$1:$1048576, $D141, FALSE))</f>
        <v>317.20999999999998</v>
      </c>
      <c r="J141">
        <f>IF(ISBLANK(HLOOKUP(J$1,m_preprocess!$1:$1048576, $D141, FALSE)), "", HLOOKUP(J$1, m_preprocess!$1:$1048576, $D141, FALSE))</f>
        <v>63.564175255178014</v>
      </c>
      <c r="K141">
        <f>IF(ISBLANK(HLOOKUP(K$1,m_preprocess!$1:$1048576, $D141, FALSE)), "", HLOOKUP(K$1, m_preprocess!$1:$1048576, $D141, FALSE))</f>
        <v>4.1309485444604803</v>
      </c>
      <c r="L141">
        <f>IF(ISBLANK(HLOOKUP(L$1,m_preprocess!$1:$1048576, $D141, FALSE)), "", HLOOKUP(L$1, m_preprocess!$1:$1048576, $D141, FALSE))</f>
        <v>0.75030262572254747</v>
      </c>
      <c r="M141">
        <f>IF(ISBLANK(HLOOKUP(M$1,m_preprocess!$1:$1048576, $D141, FALSE)), "", HLOOKUP(M$1, m_preprocess!$1:$1048576, $D141, FALSE))</f>
        <v>1.3586398819658134</v>
      </c>
      <c r="N141">
        <f>IF(ISBLANK(HLOOKUP(N$1,m_preprocess!$1:$1048576, $D141, FALSE)), "", HLOOKUP(N$1, m_preprocess!$1:$1048576, $D141, FALSE))</f>
        <v>1.9550375654366994</v>
      </c>
      <c r="O141">
        <f>IF(ISBLANK(HLOOKUP(O$1,m_preprocess!$1:$1048576, $D141, FALSE)), "", HLOOKUP(O$1, m_preprocess!$1:$1048576, $D141, FALSE))</f>
        <v>0.43676240986034437</v>
      </c>
      <c r="P141">
        <f>IF(ISBLANK(HLOOKUP(P$1,m_preprocess!$1:$1048576, $D141, FALSE)), "", HLOOKUP(P$1, m_preprocess!$1:$1048576, $D141, FALSE))</f>
        <v>0.50811212232583214</v>
      </c>
      <c r="Q141">
        <f>IF(ISBLANK(HLOOKUP(Q$1,m_preprocess!$1:$1048576, $D141, FALSE)), "", HLOOKUP(Q$1, m_preprocess!$1:$1048576, $D141, FALSE))</f>
        <v>0.967509913672566</v>
      </c>
      <c r="R141" t="str">
        <f>IF(ISBLANK(HLOOKUP(R$1,m_preprocess!$1:$1048576, $D141, FALSE)), "", HLOOKUP(R$1, m_preprocess!$1:$1048576, $D141, FALSE))</f>
        <v/>
      </c>
      <c r="S141">
        <f>IF(ISBLANK(HLOOKUP(S$1,m_preprocess!$1:$1048576, $D141, FALSE)), "", HLOOKUP(S$1, m_preprocess!$1:$1048576, $D141, FALSE))</f>
        <v>86588627.551440313</v>
      </c>
      <c r="T141">
        <f>IF(ISBLANK(HLOOKUP(T$1,m_preprocess!$1:$1048576, $D141, FALSE)), "", HLOOKUP(T$1, m_preprocess!$1:$1048576, $D141, FALSE))</f>
        <v>8.8650185158794805</v>
      </c>
      <c r="U141">
        <f>IF(ISBLANK(HLOOKUP(U$1,m_preprocess!$1:$1048576, $D141, FALSE)), "", HLOOKUP(U$1, m_preprocess!$1:$1048576, $D141, FALSE))</f>
        <v>5.9808825829123657</v>
      </c>
      <c r="V141">
        <f>IF(ISBLANK(HLOOKUP(V$1,m_preprocess!$1:$1048576, $D141, FALSE)), "", HLOOKUP(V$1, m_preprocess!$1:$1048576, $D141, FALSE))</f>
        <v>0.38520263858093123</v>
      </c>
      <c r="W141">
        <f>IF(ISBLANK(HLOOKUP(W$1,m_preprocess!$1:$1048576, $D141, FALSE)), "", HLOOKUP(W$1, m_preprocess!$1:$1048576, $D141, FALSE))</f>
        <v>3.1790027264279401</v>
      </c>
      <c r="X141">
        <f>IF(ISBLANK(HLOOKUP(X$1,m_preprocess!$1:$1048576, $D141, FALSE)), "", HLOOKUP(X$1, m_preprocess!$1:$1048576, $D141, FALSE))</f>
        <v>1.7579678193100929</v>
      </c>
      <c r="Y141">
        <f>IF(ISBLANK(HLOOKUP(Y$1,m_preprocess!$1:$1048576, $D141, FALSE)), "", HLOOKUP(Y$1, m_preprocess!$1:$1048576, $D141, FALSE))</f>
        <v>5.8954253710030553</v>
      </c>
    </row>
    <row r="142" spans="1:25" x14ac:dyDescent="0.25">
      <c r="A142" s="42">
        <v>38231</v>
      </c>
      <c r="B142">
        <v>2004</v>
      </c>
      <c r="C142">
        <v>9</v>
      </c>
      <c r="D142">
        <v>142</v>
      </c>
      <c r="E142" t="str">
        <f>IF(ISBLANK(HLOOKUP(E$1,m_preprocess!$1:$1048576, $D142, FALSE)), "", HLOOKUP(E$1, m_preprocess!$1:$1048576, $D142, FALSE))</f>
        <v/>
      </c>
      <c r="F142">
        <f>IF(ISBLANK(HLOOKUP(F$1,m_preprocess!$1:$1048576, $D142, FALSE)), "", HLOOKUP(F$1, m_preprocess!$1:$1048576, $D142, FALSE))</f>
        <v>48.59</v>
      </c>
      <c r="G142">
        <f>IF(ISBLANK(HLOOKUP(G$1,m_preprocess!$1:$1048576, $D142, FALSE)), "", HLOOKUP(G$1, m_preprocess!$1:$1048576, $D142, FALSE))</f>
        <v>109.21</v>
      </c>
      <c r="H142">
        <f>IF(ISBLANK(HLOOKUP(H$1,m_preprocess!$1:$1048576, $D142, FALSE)), "", HLOOKUP(H$1, m_preprocess!$1:$1048576, $D142, FALSE))</f>
        <v>92.1</v>
      </c>
      <c r="I142">
        <f>IF(ISBLANK(HLOOKUP(I$1,m_preprocess!$1:$1048576, $D142, FALSE)), "", HLOOKUP(I$1, m_preprocess!$1:$1048576, $D142, FALSE))</f>
        <v>313.86</v>
      </c>
      <c r="J142">
        <f>IF(ISBLANK(HLOOKUP(J$1,m_preprocess!$1:$1048576, $D142, FALSE)), "", HLOOKUP(J$1, m_preprocess!$1:$1048576, $D142, FALSE))</f>
        <v>61.85093931821811</v>
      </c>
      <c r="K142">
        <f>IF(ISBLANK(HLOOKUP(K$1,m_preprocess!$1:$1048576, $D142, FALSE)), "", HLOOKUP(K$1, m_preprocess!$1:$1048576, $D142, FALSE))</f>
        <v>4.5146062376734717</v>
      </c>
      <c r="L142">
        <f>IF(ISBLANK(HLOOKUP(L$1,m_preprocess!$1:$1048576, $D142, FALSE)), "", HLOOKUP(L$1, m_preprocess!$1:$1048576, $D142, FALSE))</f>
        <v>0.66260268498508346</v>
      </c>
      <c r="M142">
        <f>IF(ISBLANK(HLOOKUP(M$1,m_preprocess!$1:$1048576, $D142, FALSE)), "", HLOOKUP(M$1, m_preprocess!$1:$1048576, $D142, FALSE))</f>
        <v>1.9208486640753448</v>
      </c>
      <c r="N142">
        <f>IF(ISBLANK(HLOOKUP(N$1,m_preprocess!$1:$1048576, $D142, FALSE)), "", HLOOKUP(N$1, m_preprocess!$1:$1048576, $D142, FALSE))</f>
        <v>2.1042562376836655</v>
      </c>
      <c r="O142">
        <f>IF(ISBLANK(HLOOKUP(O$1,m_preprocess!$1:$1048576, $D142, FALSE)), "", HLOOKUP(O$1, m_preprocess!$1:$1048576, $D142, FALSE))</f>
        <v>0.42967630602032053</v>
      </c>
      <c r="P142">
        <f>IF(ISBLANK(HLOOKUP(P$1,m_preprocess!$1:$1048576, $D142, FALSE)), "", HLOOKUP(P$1, m_preprocess!$1:$1048576, $D142, FALSE))</f>
        <v>0.62429615168406727</v>
      </c>
      <c r="Q142">
        <f>IF(ISBLANK(HLOOKUP(Q$1,m_preprocess!$1:$1048576, $D142, FALSE)), "", HLOOKUP(Q$1, m_preprocess!$1:$1048576, $D142, FALSE))</f>
        <v>1.0264732987268159</v>
      </c>
      <c r="R142" t="str">
        <f>IF(ISBLANK(HLOOKUP(R$1,m_preprocess!$1:$1048576, $D142, FALSE)), "", HLOOKUP(R$1, m_preprocess!$1:$1048576, $D142, FALSE))</f>
        <v/>
      </c>
      <c r="S142">
        <f>IF(ISBLANK(HLOOKUP(S$1,m_preprocess!$1:$1048576, $D142, FALSE)), "", HLOOKUP(S$1, m_preprocess!$1:$1048576, $D142, FALSE))</f>
        <v>88026574.95369418</v>
      </c>
      <c r="T142">
        <f>IF(ISBLANK(HLOOKUP(T$1,m_preprocess!$1:$1048576, $D142, FALSE)), "", HLOOKUP(T$1, m_preprocess!$1:$1048576, $D142, FALSE))</f>
        <v>9.4457943098534205</v>
      </c>
      <c r="U142">
        <f>IF(ISBLANK(HLOOKUP(U$1,m_preprocess!$1:$1048576, $D142, FALSE)), "", HLOOKUP(U$1, m_preprocess!$1:$1048576, $D142, FALSE))</f>
        <v>6.3777061790760667</v>
      </c>
      <c r="V142">
        <f>IF(ISBLANK(HLOOKUP(V$1,m_preprocess!$1:$1048576, $D142, FALSE)), "", HLOOKUP(V$1, m_preprocess!$1:$1048576, $D142, FALSE))</f>
        <v>0.33568157427937917</v>
      </c>
      <c r="W142">
        <f>IF(ISBLANK(HLOOKUP(W$1,m_preprocess!$1:$1048576, $D142, FALSE)), "", HLOOKUP(W$1, m_preprocess!$1:$1048576, $D142, FALSE))</f>
        <v>3.2891989787833058</v>
      </c>
      <c r="X142">
        <f>IF(ISBLANK(HLOOKUP(X$1,m_preprocess!$1:$1048576, $D142, FALSE)), "", HLOOKUP(X$1, m_preprocess!$1:$1048576, $D142, FALSE))</f>
        <v>1.921201422858501</v>
      </c>
      <c r="Y142">
        <f>IF(ISBLANK(HLOOKUP(Y$1,m_preprocess!$1:$1048576, $D142, FALSE)), "", HLOOKUP(Y$1, m_preprocess!$1:$1048576, $D142, FALSE))</f>
        <v>5.9072453513587497</v>
      </c>
    </row>
    <row r="143" spans="1:25" x14ac:dyDescent="0.25">
      <c r="A143" s="42">
        <v>38261</v>
      </c>
      <c r="B143">
        <v>2004</v>
      </c>
      <c r="C143">
        <v>10</v>
      </c>
      <c r="D143">
        <v>143</v>
      </c>
      <c r="E143" t="str">
        <f>IF(ISBLANK(HLOOKUP(E$1,m_preprocess!$1:$1048576, $D143, FALSE)), "", HLOOKUP(E$1, m_preprocess!$1:$1048576, $D143, FALSE))</f>
        <v/>
      </c>
      <c r="F143">
        <f>IF(ISBLANK(HLOOKUP(F$1,m_preprocess!$1:$1048576, $D143, FALSE)), "", HLOOKUP(F$1, m_preprocess!$1:$1048576, $D143, FALSE))</f>
        <v>48.98</v>
      </c>
      <c r="G143">
        <f>IF(ISBLANK(HLOOKUP(G$1,m_preprocess!$1:$1048576, $D143, FALSE)), "", HLOOKUP(G$1, m_preprocess!$1:$1048576, $D143, FALSE))</f>
        <v>108.89</v>
      </c>
      <c r="H143">
        <f>IF(ISBLANK(HLOOKUP(H$1,m_preprocess!$1:$1048576, $D143, FALSE)), "", HLOOKUP(H$1, m_preprocess!$1:$1048576, $D143, FALSE))</f>
        <v>93.5</v>
      </c>
      <c r="I143">
        <f>IF(ISBLANK(HLOOKUP(I$1,m_preprocess!$1:$1048576, $D143, FALSE)), "", HLOOKUP(I$1, m_preprocess!$1:$1048576, $D143, FALSE))</f>
        <v>315.98</v>
      </c>
      <c r="J143">
        <f>IF(ISBLANK(HLOOKUP(J$1,m_preprocess!$1:$1048576, $D143, FALSE)), "", HLOOKUP(J$1, m_preprocess!$1:$1048576, $D143, FALSE))</f>
        <v>62.901566309764782</v>
      </c>
      <c r="K143">
        <f>IF(ISBLANK(HLOOKUP(K$1,m_preprocess!$1:$1048576, $D143, FALSE)), "", HLOOKUP(K$1, m_preprocess!$1:$1048576, $D143, FALSE))</f>
        <v>3.7838134375032744</v>
      </c>
      <c r="L143">
        <f>IF(ISBLANK(HLOOKUP(L$1,m_preprocess!$1:$1048576, $D143, FALSE)), "", HLOOKUP(L$1, m_preprocess!$1:$1048576, $D143, FALSE))</f>
        <v>0.63249943758466343</v>
      </c>
      <c r="M143">
        <f>IF(ISBLANK(HLOOKUP(M$1,m_preprocess!$1:$1048576, $D143, FALSE)), "", HLOOKUP(M$1, m_preprocess!$1:$1048576, $D143, FALSE))</f>
        <v>1.5628850209480949</v>
      </c>
      <c r="N143">
        <f>IF(ISBLANK(HLOOKUP(N$1,m_preprocess!$1:$1048576, $D143, FALSE)), "", HLOOKUP(N$1, m_preprocess!$1:$1048576, $D143, FALSE))</f>
        <v>2.2570636134590139</v>
      </c>
      <c r="O143">
        <f>IF(ISBLANK(HLOOKUP(O$1,m_preprocess!$1:$1048576, $D143, FALSE)), "", HLOOKUP(O$1, m_preprocess!$1:$1048576, $D143, FALSE))</f>
        <v>0.40069675001087196</v>
      </c>
      <c r="P143">
        <f>IF(ISBLANK(HLOOKUP(P$1,m_preprocess!$1:$1048576, $D143, FALSE)), "", HLOOKUP(P$1, m_preprocess!$1:$1048576, $D143, FALSE))</f>
        <v>0.54337279448813014</v>
      </c>
      <c r="Q143">
        <f>IF(ISBLANK(HLOOKUP(Q$1,m_preprocess!$1:$1048576, $D143, FALSE)), "", HLOOKUP(Q$1, m_preprocess!$1:$1048576, $D143, FALSE))</f>
        <v>1.2834770063284817</v>
      </c>
      <c r="R143" t="str">
        <f>IF(ISBLANK(HLOOKUP(R$1,m_preprocess!$1:$1048576, $D143, FALSE)), "", HLOOKUP(R$1, m_preprocess!$1:$1048576, $D143, FALSE))</f>
        <v/>
      </c>
      <c r="S143">
        <f>IF(ISBLANK(HLOOKUP(S$1,m_preprocess!$1:$1048576, $D143, FALSE)), "", HLOOKUP(S$1, m_preprocess!$1:$1048576, $D143, FALSE))</f>
        <v>89023375.663536146</v>
      </c>
      <c r="T143">
        <f>IF(ISBLANK(HLOOKUP(T$1,m_preprocess!$1:$1048576, $D143, FALSE)), "", HLOOKUP(T$1, m_preprocess!$1:$1048576, $D143, FALSE))</f>
        <v>9.1834581229641703</v>
      </c>
      <c r="U143">
        <f>IF(ISBLANK(HLOOKUP(U$1,m_preprocess!$1:$1048576, $D143, FALSE)), "", HLOOKUP(U$1, m_preprocess!$1:$1048576, $D143, FALSE))</f>
        <v>6.1671648876198848</v>
      </c>
      <c r="V143">
        <f>IF(ISBLANK(HLOOKUP(V$1,m_preprocess!$1:$1048576, $D143, FALSE)), "", HLOOKUP(V$1, m_preprocess!$1:$1048576, $D143, FALSE))</f>
        <v>0.38301950110864741</v>
      </c>
      <c r="W143">
        <f>IF(ISBLANK(HLOOKUP(W$1,m_preprocess!$1:$1048576, $D143, FALSE)), "", HLOOKUP(W$1, m_preprocess!$1:$1048576, $D143, FALSE))</f>
        <v>3.6459166251656114</v>
      </c>
      <c r="X143">
        <f>IF(ISBLANK(HLOOKUP(X$1,m_preprocess!$1:$1048576, $D143, FALSE)), "", HLOOKUP(X$1, m_preprocess!$1:$1048576, $D143, FALSE))</f>
        <v>1.9603132874006479</v>
      </c>
      <c r="Y143">
        <f>IF(ISBLANK(HLOOKUP(Y$1,m_preprocess!$1:$1048576, $D143, FALSE)), "", HLOOKUP(Y$1, m_preprocess!$1:$1048576, $D143, FALSE))</f>
        <v>7.1259857152000121</v>
      </c>
    </row>
    <row r="144" spans="1:25" x14ac:dyDescent="0.25">
      <c r="A144" s="42">
        <v>38292</v>
      </c>
      <c r="B144">
        <v>2004</v>
      </c>
      <c r="C144">
        <v>11</v>
      </c>
      <c r="D144">
        <v>144</v>
      </c>
      <c r="E144" t="str">
        <f>IF(ISBLANK(HLOOKUP(E$1,m_preprocess!$1:$1048576, $D144, FALSE)), "", HLOOKUP(E$1, m_preprocess!$1:$1048576, $D144, FALSE))</f>
        <v/>
      </c>
      <c r="F144">
        <f>IF(ISBLANK(HLOOKUP(F$1,m_preprocess!$1:$1048576, $D144, FALSE)), "", HLOOKUP(F$1, m_preprocess!$1:$1048576, $D144, FALSE))</f>
        <v>49.25</v>
      </c>
      <c r="G144">
        <f>IF(ISBLANK(HLOOKUP(G$1,m_preprocess!$1:$1048576, $D144, FALSE)), "", HLOOKUP(G$1, m_preprocess!$1:$1048576, $D144, FALSE))</f>
        <v>109.59</v>
      </c>
      <c r="H144">
        <f>IF(ISBLANK(HLOOKUP(H$1,m_preprocess!$1:$1048576, $D144, FALSE)), "", HLOOKUP(H$1, m_preprocess!$1:$1048576, $D144, FALSE))</f>
        <v>91.8</v>
      </c>
      <c r="I144">
        <f>IF(ISBLANK(HLOOKUP(I$1,m_preprocess!$1:$1048576, $D144, FALSE)), "", HLOOKUP(I$1, m_preprocess!$1:$1048576, $D144, FALSE))</f>
        <v>292.94</v>
      </c>
      <c r="J144">
        <f>IF(ISBLANK(HLOOKUP(J$1,m_preprocess!$1:$1048576, $D144, FALSE)), "", HLOOKUP(J$1, m_preprocess!$1:$1048576, $D144, FALSE))</f>
        <v>65.987676955521536</v>
      </c>
      <c r="K144">
        <f>IF(ISBLANK(HLOOKUP(K$1,m_preprocess!$1:$1048576, $D144, FALSE)), "", HLOOKUP(K$1, m_preprocess!$1:$1048576, $D144, FALSE))</f>
        <v>3.4215765989276696</v>
      </c>
      <c r="L144">
        <f>IF(ISBLANK(HLOOKUP(L$1,m_preprocess!$1:$1048576, $D144, FALSE)), "", HLOOKUP(L$1, m_preprocess!$1:$1048576, $D144, FALSE))</f>
        <v>0.83261302833843687</v>
      </c>
      <c r="M144">
        <f>IF(ISBLANK(HLOOKUP(M$1,m_preprocess!$1:$1048576, $D144, FALSE)), "", HLOOKUP(M$1, m_preprocess!$1:$1048576, $D144, FALSE))</f>
        <v>1.0765497250104086</v>
      </c>
      <c r="N144">
        <f>IF(ISBLANK(HLOOKUP(N$1,m_preprocess!$1:$1048576, $D144, FALSE)), "", HLOOKUP(N$1, m_preprocess!$1:$1048576, $D144, FALSE))</f>
        <v>2.4040114094244882</v>
      </c>
      <c r="O144">
        <f>IF(ISBLANK(HLOOKUP(O$1,m_preprocess!$1:$1048576, $D144, FALSE)), "", HLOOKUP(O$1, m_preprocess!$1:$1048576, $D144, FALSE))</f>
        <v>0.46702375788579192</v>
      </c>
      <c r="P144">
        <f>IF(ISBLANK(HLOOKUP(P$1,m_preprocess!$1:$1048576, $D144, FALSE)), "", HLOOKUP(P$1, m_preprocess!$1:$1048576, $D144, FALSE))</f>
        <v>0.67936026486363554</v>
      </c>
      <c r="Q144">
        <f>IF(ISBLANK(HLOOKUP(Q$1,m_preprocess!$1:$1048576, $D144, FALSE)), "", HLOOKUP(Q$1, m_preprocess!$1:$1048576, $D144, FALSE))</f>
        <v>1.2322983299233006</v>
      </c>
      <c r="R144" t="str">
        <f>IF(ISBLANK(HLOOKUP(R$1,m_preprocess!$1:$1048576, $D144, FALSE)), "", HLOOKUP(R$1, m_preprocess!$1:$1048576, $D144, FALSE))</f>
        <v/>
      </c>
      <c r="S144">
        <f>IF(ISBLANK(HLOOKUP(S$1,m_preprocess!$1:$1048576, $D144, FALSE)), "", HLOOKUP(S$1, m_preprocess!$1:$1048576, $D144, FALSE))</f>
        <v>90019711.137868017</v>
      </c>
      <c r="T144">
        <f>IF(ISBLANK(HLOOKUP(T$1,m_preprocess!$1:$1048576, $D144, FALSE)), "", HLOOKUP(T$1, m_preprocess!$1:$1048576, $D144, FALSE))</f>
        <v>9.2074862683224765</v>
      </c>
      <c r="U144">
        <f>IF(ISBLANK(HLOOKUP(U$1,m_preprocess!$1:$1048576, $D144, FALSE)), "", HLOOKUP(U$1, m_preprocess!$1:$1048576, $D144, FALSE))</f>
        <v>6.1705782268101617</v>
      </c>
      <c r="V144">
        <f>IF(ISBLANK(HLOOKUP(V$1,m_preprocess!$1:$1048576, $D144, FALSE)), "", HLOOKUP(V$1, m_preprocess!$1:$1048576, $D144, FALSE))</f>
        <v>0.32041810421286032</v>
      </c>
      <c r="W144">
        <f>IF(ISBLANK(HLOOKUP(W$1,m_preprocess!$1:$1048576, $D144, FALSE)), "", HLOOKUP(W$1, m_preprocess!$1:$1048576, $D144, FALSE))</f>
        <v>3.336562584609156</v>
      </c>
      <c r="X144">
        <f>IF(ISBLANK(HLOOKUP(X$1,m_preprocess!$1:$1048576, $D144, FALSE)), "", HLOOKUP(X$1, m_preprocess!$1:$1048576, $D144, FALSE))</f>
        <v>2.0082672261434893</v>
      </c>
      <c r="Y144">
        <f>IF(ISBLANK(HLOOKUP(Y$1,m_preprocess!$1:$1048576, $D144, FALSE)), "", HLOOKUP(Y$1, m_preprocess!$1:$1048576, $D144, FALSE))</f>
        <v>5.5271880632392039</v>
      </c>
    </row>
    <row r="145" spans="1:25" x14ac:dyDescent="0.25">
      <c r="A145" s="42">
        <v>38322</v>
      </c>
      <c r="B145">
        <v>2004</v>
      </c>
      <c r="C145">
        <v>12</v>
      </c>
      <c r="D145">
        <v>145</v>
      </c>
      <c r="E145" t="str">
        <f>IF(ISBLANK(HLOOKUP(E$1,m_preprocess!$1:$1048576, $D145, FALSE)), "", HLOOKUP(E$1, m_preprocess!$1:$1048576, $D145, FALSE))</f>
        <v/>
      </c>
      <c r="F145">
        <f>IF(ISBLANK(HLOOKUP(F$1,m_preprocess!$1:$1048576, $D145, FALSE)), "", HLOOKUP(F$1, m_preprocess!$1:$1048576, $D145, FALSE))</f>
        <v>49.55</v>
      </c>
      <c r="G145">
        <f>IF(ISBLANK(HLOOKUP(G$1,m_preprocess!$1:$1048576, $D145, FALSE)), "", HLOOKUP(G$1, m_preprocess!$1:$1048576, $D145, FALSE))</f>
        <v>107.56</v>
      </c>
      <c r="H145">
        <f>IF(ISBLANK(HLOOKUP(H$1,m_preprocess!$1:$1048576, $D145, FALSE)), "", HLOOKUP(H$1, m_preprocess!$1:$1048576, $D145, FALSE))</f>
        <v>84.7</v>
      </c>
      <c r="I145">
        <f>IF(ISBLANK(HLOOKUP(I$1,m_preprocess!$1:$1048576, $D145, FALSE)), "", HLOOKUP(I$1, m_preprocess!$1:$1048576, $D145, FALSE))</f>
        <v>295.23</v>
      </c>
      <c r="J145">
        <f>IF(ISBLANK(HLOOKUP(J$1,m_preprocess!$1:$1048576, $D145, FALSE)), "", HLOOKUP(J$1, m_preprocess!$1:$1048576, $D145, FALSE))</f>
        <v>65.554703558093024</v>
      </c>
      <c r="K145">
        <f>IF(ISBLANK(HLOOKUP(K$1,m_preprocess!$1:$1048576, $D145, FALSE)), "", HLOOKUP(K$1, m_preprocess!$1:$1048576, $D145, FALSE))</f>
        <v>4.1488539144042562</v>
      </c>
      <c r="L145">
        <f>IF(ISBLANK(HLOOKUP(L$1,m_preprocess!$1:$1048576, $D145, FALSE)), "", HLOOKUP(L$1, m_preprocess!$1:$1048576, $D145, FALSE))</f>
        <v>0.85930510972619223</v>
      </c>
      <c r="M145">
        <f>IF(ISBLANK(HLOOKUP(M$1,m_preprocess!$1:$1048576, $D145, FALSE)), "", HLOOKUP(M$1, m_preprocess!$1:$1048576, $D145, FALSE))</f>
        <v>1.5229640531457818</v>
      </c>
      <c r="N145">
        <f>IF(ISBLANK(HLOOKUP(N$1,m_preprocess!$1:$1048576, $D145, FALSE)), "", HLOOKUP(N$1, m_preprocess!$1:$1048576, $D145, FALSE))</f>
        <v>2.3403576712934169</v>
      </c>
      <c r="O145">
        <f>IF(ISBLANK(HLOOKUP(O$1,m_preprocess!$1:$1048576, $D145, FALSE)), "", HLOOKUP(O$1, m_preprocess!$1:$1048576, $D145, FALSE))</f>
        <v>0.49700591877050182</v>
      </c>
      <c r="P145">
        <f>IF(ISBLANK(HLOOKUP(P$1,m_preprocess!$1:$1048576, $D145, FALSE)), "", HLOOKUP(P$1, m_preprocess!$1:$1048576, $D145, FALSE))</f>
        <v>0.57218186485885436</v>
      </c>
      <c r="Q145">
        <f>IF(ISBLANK(HLOOKUP(Q$1,m_preprocess!$1:$1048576, $D145, FALSE)), "", HLOOKUP(Q$1, m_preprocess!$1:$1048576, $D145, FALSE))</f>
        <v>1.2623203670577057</v>
      </c>
      <c r="R145" t="str">
        <f>IF(ISBLANK(HLOOKUP(R$1,m_preprocess!$1:$1048576, $D145, FALSE)), "", HLOOKUP(R$1, m_preprocess!$1:$1048576, $D145, FALSE))</f>
        <v/>
      </c>
      <c r="S145">
        <f>IF(ISBLANK(HLOOKUP(S$1,m_preprocess!$1:$1048576, $D145, FALSE)), "", HLOOKUP(S$1, m_preprocess!$1:$1048576, $D145, FALSE))</f>
        <v>106111756.20585269</v>
      </c>
      <c r="T145">
        <f>IF(ISBLANK(HLOOKUP(T$1,m_preprocess!$1:$1048576, $D145, FALSE)), "", HLOOKUP(T$1, m_preprocess!$1:$1048576, $D145, FALSE))</f>
        <v>8.9640963558631928</v>
      </c>
      <c r="U145">
        <f>IF(ISBLANK(HLOOKUP(U$1,m_preprocess!$1:$1048576, $D145, FALSE)), "", HLOOKUP(U$1, m_preprocess!$1:$1048576, $D145, FALSE))</f>
        <v>5.9624857969104621</v>
      </c>
      <c r="V145">
        <f>IF(ISBLANK(HLOOKUP(V$1,m_preprocess!$1:$1048576, $D145, FALSE)), "", HLOOKUP(V$1, m_preprocess!$1:$1048576, $D145, FALSE))</f>
        <v>0.40623368070953431</v>
      </c>
      <c r="W145">
        <f>IF(ISBLANK(HLOOKUP(W$1,m_preprocess!$1:$1048576, $D145, FALSE)), "", HLOOKUP(W$1, m_preprocess!$1:$1048576, $D145, FALSE))</f>
        <v>5.8693188132636536</v>
      </c>
      <c r="X145">
        <f>IF(ISBLANK(HLOOKUP(X$1,m_preprocess!$1:$1048576, $D145, FALSE)), "", HLOOKUP(X$1, m_preprocess!$1:$1048576, $D145, FALSE))</f>
        <v>2.5365476812346599</v>
      </c>
      <c r="Y145">
        <f>IF(ISBLANK(HLOOKUP(Y$1,m_preprocess!$1:$1048576, $D145, FALSE)), "", HLOOKUP(Y$1, m_preprocess!$1:$1048576, $D145, FALSE))</f>
        <v>9.9092104108635368</v>
      </c>
    </row>
    <row r="146" spans="1:25" x14ac:dyDescent="0.25">
      <c r="A146" s="42">
        <v>38353</v>
      </c>
      <c r="B146">
        <v>2005</v>
      </c>
      <c r="C146">
        <v>1</v>
      </c>
      <c r="D146">
        <v>146</v>
      </c>
      <c r="E146" t="str">
        <f>IF(ISBLANK(HLOOKUP(E$1,m_preprocess!$1:$1048576, $D146, FALSE)), "", HLOOKUP(E$1, m_preprocess!$1:$1048576, $D146, FALSE))</f>
        <v/>
      </c>
      <c r="F146">
        <f>IF(ISBLANK(HLOOKUP(F$1,m_preprocess!$1:$1048576, $D146, FALSE)), "", HLOOKUP(F$1, m_preprocess!$1:$1048576, $D146, FALSE))</f>
        <v>50.23</v>
      </c>
      <c r="G146">
        <f>IF(ISBLANK(HLOOKUP(G$1,m_preprocess!$1:$1048576, $D146, FALSE)), "", HLOOKUP(G$1, m_preprocess!$1:$1048576, $D146, FALSE))</f>
        <v>103.52</v>
      </c>
      <c r="H146">
        <f>IF(ISBLANK(HLOOKUP(H$1,m_preprocess!$1:$1048576, $D146, FALSE)), "", HLOOKUP(H$1, m_preprocess!$1:$1048576, $D146, FALSE))</f>
        <v>81</v>
      </c>
      <c r="I146">
        <f>IF(ISBLANK(HLOOKUP(I$1,m_preprocess!$1:$1048576, $D146, FALSE)), "", HLOOKUP(I$1, m_preprocess!$1:$1048576, $D146, FALSE))</f>
        <v>302.23</v>
      </c>
      <c r="J146">
        <f>IF(ISBLANK(HLOOKUP(J$1,m_preprocess!$1:$1048576, $D146, FALSE)), "", HLOOKUP(J$1, m_preprocess!$1:$1048576, $D146, FALSE))</f>
        <v>68.326799819074623</v>
      </c>
      <c r="K146">
        <f>IF(ISBLANK(HLOOKUP(K$1,m_preprocess!$1:$1048576, $D146, FALSE)), "", HLOOKUP(K$1, m_preprocess!$1:$1048576, $D146, FALSE))</f>
        <v>3.3334734420095868</v>
      </c>
      <c r="L146">
        <f>IF(ISBLANK(HLOOKUP(L$1,m_preprocess!$1:$1048576, $D146, FALSE)), "", HLOOKUP(L$1, m_preprocess!$1:$1048576, $D146, FALSE))</f>
        <v>0.66112108389835322</v>
      </c>
      <c r="M146">
        <f>IF(ISBLANK(HLOOKUP(M$1,m_preprocess!$1:$1048576, $D146, FALSE)), "", HLOOKUP(M$1, m_preprocess!$1:$1048576, $D146, FALSE))</f>
        <v>1.5085543364676537</v>
      </c>
      <c r="N146">
        <f>IF(ISBLANK(HLOOKUP(N$1,m_preprocess!$1:$1048576, $D146, FALSE)), "", HLOOKUP(N$1, m_preprocess!$1:$1048576, $D146, FALSE))</f>
        <v>2.1899054461290057</v>
      </c>
      <c r="O146">
        <f>IF(ISBLANK(HLOOKUP(O$1,m_preprocess!$1:$1048576, $D146, FALSE)), "", HLOOKUP(O$1, m_preprocess!$1:$1048576, $D146, FALSE))</f>
        <v>0.40869029782149807</v>
      </c>
      <c r="P146">
        <f>IF(ISBLANK(HLOOKUP(P$1,m_preprocess!$1:$1048576, $D146, FALSE)), "", HLOOKUP(P$1, m_preprocess!$1:$1048576, $D146, FALSE))</f>
        <v>0.62864235733754381</v>
      </c>
      <c r="Q146">
        <f>IF(ISBLANK(HLOOKUP(Q$1,m_preprocess!$1:$1048576, $D146, FALSE)), "", HLOOKUP(Q$1, m_preprocess!$1:$1048576, $D146, FALSE))</f>
        <v>1.1397644744866708</v>
      </c>
      <c r="R146" t="str">
        <f>IF(ISBLANK(HLOOKUP(R$1,m_preprocess!$1:$1048576, $D146, FALSE)), "", HLOOKUP(R$1, m_preprocess!$1:$1048576, $D146, FALSE))</f>
        <v/>
      </c>
      <c r="S146">
        <f>IF(ISBLANK(HLOOKUP(S$1,m_preprocess!$1:$1048576, $D146, FALSE)), "", HLOOKUP(S$1, m_preprocess!$1:$1048576, $D146, FALSE))</f>
        <v>93069392.234322131</v>
      </c>
      <c r="T146">
        <f>IF(ISBLANK(HLOOKUP(T$1,m_preprocess!$1:$1048576, $D146, FALSE)), "", HLOOKUP(T$1, m_preprocess!$1:$1048576, $D146, FALSE))</f>
        <v>9.8161356982899033</v>
      </c>
      <c r="U146">
        <f>IF(ISBLANK(HLOOKUP(U$1,m_preprocess!$1:$1048576, $D146, FALSE)), "", HLOOKUP(U$1, m_preprocess!$1:$1048576, $D146, FALSE))</f>
        <v>6.6366442784976938</v>
      </c>
      <c r="V146">
        <f>IF(ISBLANK(HLOOKUP(V$1,m_preprocess!$1:$1048576, $D146, FALSE)), "", HLOOKUP(V$1, m_preprocess!$1:$1048576, $D146, FALSE))</f>
        <v>0.4225896784922395</v>
      </c>
      <c r="W146">
        <f>IF(ISBLANK(HLOOKUP(W$1,m_preprocess!$1:$1048576, $D146, FALSE)), "", HLOOKUP(W$1, m_preprocess!$1:$1048576, $D146, FALSE))</f>
        <v>3.0525848010819963</v>
      </c>
      <c r="X146">
        <f>IF(ISBLANK(HLOOKUP(X$1,m_preprocess!$1:$1048576, $D146, FALSE)), "", HLOOKUP(X$1, m_preprocess!$1:$1048576, $D146, FALSE))</f>
        <v>1.5318209654706878</v>
      </c>
      <c r="Y146">
        <f>IF(ISBLANK(HLOOKUP(Y$1,m_preprocess!$1:$1048576, $D146, FALSE)), "", HLOOKUP(Y$1, m_preprocess!$1:$1048576, $D146, FALSE))</f>
        <v>4.2667485907628331</v>
      </c>
    </row>
    <row r="147" spans="1:25" x14ac:dyDescent="0.25">
      <c r="A147" s="42">
        <v>38384</v>
      </c>
      <c r="B147">
        <v>2005</v>
      </c>
      <c r="C147">
        <v>2</v>
      </c>
      <c r="D147">
        <v>147</v>
      </c>
      <c r="E147" t="str">
        <f>IF(ISBLANK(HLOOKUP(E$1,m_preprocess!$1:$1048576, $D147, FALSE)), "", HLOOKUP(E$1, m_preprocess!$1:$1048576, $D147, FALSE))</f>
        <v/>
      </c>
      <c r="F147">
        <f>IF(ISBLANK(HLOOKUP(F$1,m_preprocess!$1:$1048576, $D147, FALSE)), "", HLOOKUP(F$1, m_preprocess!$1:$1048576, $D147, FALSE))</f>
        <v>50.25</v>
      </c>
      <c r="G147">
        <f>IF(ISBLANK(HLOOKUP(G$1,m_preprocess!$1:$1048576, $D147, FALSE)), "", HLOOKUP(G$1, m_preprocess!$1:$1048576, $D147, FALSE))</f>
        <v>104</v>
      </c>
      <c r="H147">
        <f>IF(ISBLANK(HLOOKUP(H$1,m_preprocess!$1:$1048576, $D147, FALSE)), "", HLOOKUP(H$1, m_preprocess!$1:$1048576, $D147, FALSE))</f>
        <v>76.400000000000006</v>
      </c>
      <c r="I147">
        <f>IF(ISBLANK(HLOOKUP(I$1,m_preprocess!$1:$1048576, $D147, FALSE)), "", HLOOKUP(I$1, m_preprocess!$1:$1048576, $D147, FALSE))</f>
        <v>286.37</v>
      </c>
      <c r="J147">
        <f>IF(ISBLANK(HLOOKUP(J$1,m_preprocess!$1:$1048576, $D147, FALSE)), "", HLOOKUP(J$1, m_preprocess!$1:$1048576, $D147, FALSE))</f>
        <v>67.707201120415718</v>
      </c>
      <c r="K147">
        <f>IF(ISBLANK(HLOOKUP(K$1,m_preprocess!$1:$1048576, $D147, FALSE)), "", HLOOKUP(K$1, m_preprocess!$1:$1048576, $D147, FALSE))</f>
        <v>3.318800970767271</v>
      </c>
      <c r="L147">
        <f>IF(ISBLANK(HLOOKUP(L$1,m_preprocess!$1:$1048576, $D147, FALSE)), "", HLOOKUP(L$1, m_preprocess!$1:$1048576, $D147, FALSE))</f>
        <v>0.57012643664766061</v>
      </c>
      <c r="M147">
        <f>IF(ISBLANK(HLOOKUP(M$1,m_preprocess!$1:$1048576, $D147, FALSE)), "", HLOOKUP(M$1, m_preprocess!$1:$1048576, $D147, FALSE))</f>
        <v>1.5402820002647719</v>
      </c>
      <c r="N147">
        <f>IF(ISBLANK(HLOOKUP(N$1,m_preprocess!$1:$1048576, $D147, FALSE)), "", HLOOKUP(N$1, m_preprocess!$1:$1048576, $D147, FALSE))</f>
        <v>2.0361557910413932</v>
      </c>
      <c r="O147">
        <f>IF(ISBLANK(HLOOKUP(O$1,m_preprocess!$1:$1048576, $D147, FALSE)), "", HLOOKUP(O$1, m_preprocess!$1:$1048576, $D147, FALSE))</f>
        <v>0.43501156877741748</v>
      </c>
      <c r="P147">
        <f>IF(ISBLANK(HLOOKUP(P$1,m_preprocess!$1:$1048576, $D147, FALSE)), "", HLOOKUP(P$1, m_preprocess!$1:$1048576, $D147, FALSE))</f>
        <v>0.53001755240252357</v>
      </c>
      <c r="Q147">
        <f>IF(ISBLANK(HLOOKUP(Q$1,m_preprocess!$1:$1048576, $D147, FALSE)), "", HLOOKUP(Q$1, m_preprocess!$1:$1048576, $D147, FALSE))</f>
        <v>1.0428254244040933</v>
      </c>
      <c r="R147" t="str">
        <f>IF(ISBLANK(HLOOKUP(R$1,m_preprocess!$1:$1048576, $D147, FALSE)), "", HLOOKUP(R$1, m_preprocess!$1:$1048576, $D147, FALSE))</f>
        <v/>
      </c>
      <c r="S147">
        <f>IF(ISBLANK(HLOOKUP(S$1,m_preprocess!$1:$1048576, $D147, FALSE)), "", HLOOKUP(S$1, m_preprocess!$1:$1048576, $D147, FALSE))</f>
        <v>91777710.606169179</v>
      </c>
      <c r="T147">
        <f>IF(ISBLANK(HLOOKUP(T$1,m_preprocess!$1:$1048576, $D147, FALSE)), "", HLOOKUP(T$1, m_preprocess!$1:$1048576, $D147, FALSE))</f>
        <v>8.7385266795602625</v>
      </c>
      <c r="U147">
        <f>IF(ISBLANK(HLOOKUP(U$1,m_preprocess!$1:$1048576, $D147, FALSE)), "", HLOOKUP(U$1, m_preprocess!$1:$1048576, $D147, FALSE))</f>
        <v>5.9277871220440739</v>
      </c>
      <c r="V147">
        <f>IF(ISBLANK(HLOOKUP(V$1,m_preprocess!$1:$1048576, $D147, FALSE)), "", HLOOKUP(V$1, m_preprocess!$1:$1048576, $D147, FALSE))</f>
        <v>0.43587494456762749</v>
      </c>
      <c r="W147">
        <f>IF(ISBLANK(HLOOKUP(W$1,m_preprocess!$1:$1048576, $D147, FALSE)), "", HLOOKUP(W$1, m_preprocess!$1:$1048576, $D147, FALSE))</f>
        <v>3.176245716675254</v>
      </c>
      <c r="X147">
        <f>IF(ISBLANK(HLOOKUP(X$1,m_preprocess!$1:$1048576, $D147, FALSE)), "", HLOOKUP(X$1, m_preprocess!$1:$1048576, $D147, FALSE))</f>
        <v>1.6167577905969603</v>
      </c>
      <c r="Y147">
        <f>IF(ISBLANK(HLOOKUP(Y$1,m_preprocess!$1:$1048576, $D147, FALSE)), "", HLOOKUP(Y$1, m_preprocess!$1:$1048576, $D147, FALSE))</f>
        <v>3.8418127665568207</v>
      </c>
    </row>
    <row r="148" spans="1:25" x14ac:dyDescent="0.25">
      <c r="A148" s="42">
        <v>38412</v>
      </c>
      <c r="B148">
        <v>2005</v>
      </c>
      <c r="C148">
        <v>3</v>
      </c>
      <c r="D148">
        <v>148</v>
      </c>
      <c r="E148" t="str">
        <f>IF(ISBLANK(HLOOKUP(E$1,m_preprocess!$1:$1048576, $D148, FALSE)), "", HLOOKUP(E$1, m_preprocess!$1:$1048576, $D148, FALSE))</f>
        <v/>
      </c>
      <c r="F148">
        <f>IF(ISBLANK(HLOOKUP(F$1,m_preprocess!$1:$1048576, $D148, FALSE)), "", HLOOKUP(F$1, m_preprocess!$1:$1048576, $D148, FALSE))</f>
        <v>50.33</v>
      </c>
      <c r="G148">
        <f>IF(ISBLANK(HLOOKUP(G$1,m_preprocess!$1:$1048576, $D148, FALSE)), "", HLOOKUP(G$1, m_preprocess!$1:$1048576, $D148, FALSE))</f>
        <v>115.42</v>
      </c>
      <c r="H148">
        <f>IF(ISBLANK(HLOOKUP(H$1,m_preprocess!$1:$1048576, $D148, FALSE)), "", HLOOKUP(H$1, m_preprocess!$1:$1048576, $D148, FALSE))</f>
        <v>88</v>
      </c>
      <c r="I148">
        <f>IF(ISBLANK(HLOOKUP(I$1,m_preprocess!$1:$1048576, $D148, FALSE)), "", HLOOKUP(I$1, m_preprocess!$1:$1048576, $D148, FALSE))</f>
        <v>338.3</v>
      </c>
      <c r="J148">
        <f>IF(ISBLANK(HLOOKUP(J$1,m_preprocess!$1:$1048576, $D148, FALSE)), "", HLOOKUP(J$1, m_preprocess!$1:$1048576, $D148, FALSE))</f>
        <v>66.389873086040339</v>
      </c>
      <c r="K148">
        <f>IF(ISBLANK(HLOOKUP(K$1,m_preprocess!$1:$1048576, $D148, FALSE)), "", HLOOKUP(K$1, m_preprocess!$1:$1048576, $D148, FALSE))</f>
        <v>3.8597825396321026</v>
      </c>
      <c r="L148">
        <f>IF(ISBLANK(HLOOKUP(L$1,m_preprocess!$1:$1048576, $D148, FALSE)), "", HLOOKUP(L$1, m_preprocess!$1:$1048576, $D148, FALSE))</f>
        <v>0.90396721287689052</v>
      </c>
      <c r="M148">
        <f>IF(ISBLANK(HLOOKUP(M$1,m_preprocess!$1:$1048576, $D148, FALSE)), "", HLOOKUP(M$1, m_preprocess!$1:$1048576, $D148, FALSE))</f>
        <v>1.689099535184247</v>
      </c>
      <c r="N148">
        <f>IF(ISBLANK(HLOOKUP(N$1,m_preprocess!$1:$1048576, $D148, FALSE)), "", HLOOKUP(N$1, m_preprocess!$1:$1048576, $D148, FALSE))</f>
        <v>1.9887448124968226</v>
      </c>
      <c r="O148">
        <f>IF(ISBLANK(HLOOKUP(O$1,m_preprocess!$1:$1048576, $D148, FALSE)), "", HLOOKUP(O$1, m_preprocess!$1:$1048576, $D148, FALSE))</f>
        <v>0.41418774587169799</v>
      </c>
      <c r="P148">
        <f>IF(ISBLANK(HLOOKUP(P$1,m_preprocess!$1:$1048576, $D148, FALSE)), "", HLOOKUP(P$1, m_preprocess!$1:$1048576, $D148, FALSE))</f>
        <v>0.46758490719589046</v>
      </c>
      <c r="Q148">
        <f>IF(ISBLANK(HLOOKUP(Q$1,m_preprocess!$1:$1048576, $D148, FALSE)), "", HLOOKUP(Q$1, m_preprocess!$1:$1048576, $D148, FALSE))</f>
        <v>1.0645919814311691</v>
      </c>
      <c r="R148" t="str">
        <f>IF(ISBLANK(HLOOKUP(R$1,m_preprocess!$1:$1048576, $D148, FALSE)), "", HLOOKUP(R$1, m_preprocess!$1:$1048576, $D148, FALSE))</f>
        <v/>
      </c>
      <c r="S148">
        <f>IF(ISBLANK(HLOOKUP(S$1,m_preprocess!$1:$1048576, $D148, FALSE)), "", HLOOKUP(S$1, m_preprocess!$1:$1048576, $D148, FALSE))</f>
        <v>89545301.584144652</v>
      </c>
      <c r="T148">
        <f>IF(ISBLANK(HLOOKUP(T$1,m_preprocess!$1:$1048576, $D148, FALSE)), "", HLOOKUP(T$1, m_preprocess!$1:$1048576, $D148, FALSE))</f>
        <v>8.6633758143322481</v>
      </c>
      <c r="U148">
        <f>IF(ISBLANK(HLOOKUP(U$1,m_preprocess!$1:$1048576, $D148, FALSE)), "", HLOOKUP(U$1, m_preprocess!$1:$1048576, $D148, FALSE))</f>
        <v>5.8326240940039531</v>
      </c>
      <c r="V148">
        <f>IF(ISBLANK(HLOOKUP(V$1,m_preprocess!$1:$1048576, $D148, FALSE)), "", HLOOKUP(V$1, m_preprocess!$1:$1048576, $D148, FALSE))</f>
        <v>0.54823116407982264</v>
      </c>
      <c r="W148">
        <f>IF(ISBLANK(HLOOKUP(W$1,m_preprocess!$1:$1048576, $D148, FALSE)), "", HLOOKUP(W$1, m_preprocess!$1:$1048576, $D148, FALSE))</f>
        <v>3.1044929505925212</v>
      </c>
      <c r="X148">
        <f>IF(ISBLANK(HLOOKUP(X$1,m_preprocess!$1:$1048576, $D148, FALSE)), "", HLOOKUP(X$1, m_preprocess!$1:$1048576, $D148, FALSE))</f>
        <v>2.5728702734678324</v>
      </c>
      <c r="Y148">
        <f>IF(ISBLANK(HLOOKUP(Y$1,m_preprocess!$1:$1048576, $D148, FALSE)), "", HLOOKUP(Y$1, m_preprocess!$1:$1048576, $D148, FALSE))</f>
        <v>5.134471540439181</v>
      </c>
    </row>
    <row r="149" spans="1:25" x14ac:dyDescent="0.25">
      <c r="A149" s="42">
        <v>38443</v>
      </c>
      <c r="B149">
        <v>2005</v>
      </c>
      <c r="C149">
        <v>4</v>
      </c>
      <c r="D149">
        <v>149</v>
      </c>
      <c r="E149" t="str">
        <f>IF(ISBLANK(HLOOKUP(E$1,m_preprocess!$1:$1048576, $D149, FALSE)), "", HLOOKUP(E$1, m_preprocess!$1:$1048576, $D149, FALSE))</f>
        <v/>
      </c>
      <c r="F149">
        <f>IF(ISBLANK(HLOOKUP(F$1,m_preprocess!$1:$1048576, $D149, FALSE)), "", HLOOKUP(F$1, m_preprocess!$1:$1048576, $D149, FALSE))</f>
        <v>50.15</v>
      </c>
      <c r="G149">
        <f>IF(ISBLANK(HLOOKUP(G$1,m_preprocess!$1:$1048576, $D149, FALSE)), "", HLOOKUP(G$1, m_preprocess!$1:$1048576, $D149, FALSE))</f>
        <v>112.35</v>
      </c>
      <c r="H149">
        <f>IF(ISBLANK(HLOOKUP(H$1,m_preprocess!$1:$1048576, $D149, FALSE)), "", HLOOKUP(H$1, m_preprocess!$1:$1048576, $D149, FALSE))</f>
        <v>87</v>
      </c>
      <c r="I149">
        <f>IF(ISBLANK(HLOOKUP(I$1,m_preprocess!$1:$1048576, $D149, FALSE)), "", HLOOKUP(I$1, m_preprocess!$1:$1048576, $D149, FALSE))</f>
        <v>343.86</v>
      </c>
      <c r="J149">
        <f>IF(ISBLANK(HLOOKUP(J$1,m_preprocess!$1:$1048576, $D149, FALSE)), "", HLOOKUP(J$1, m_preprocess!$1:$1048576, $D149, FALSE))</f>
        <v>68.075793570706281</v>
      </c>
      <c r="K149">
        <f>IF(ISBLANK(HLOOKUP(K$1,m_preprocess!$1:$1048576, $D149, FALSE)), "", HLOOKUP(K$1, m_preprocess!$1:$1048576, $D149, FALSE))</f>
        <v>4.0076371288132622</v>
      </c>
      <c r="L149">
        <f>IF(ISBLANK(HLOOKUP(L$1,m_preprocess!$1:$1048576, $D149, FALSE)), "", HLOOKUP(L$1, m_preprocess!$1:$1048576, $D149, FALSE))</f>
        <v>0.78451839537591916</v>
      </c>
      <c r="M149">
        <f>IF(ISBLANK(HLOOKUP(M$1,m_preprocess!$1:$1048576, $D149, FALSE)), "", HLOOKUP(M$1, m_preprocess!$1:$1048576, $D149, FALSE))</f>
        <v>1.8367722546872867</v>
      </c>
      <c r="N149">
        <f>IF(ISBLANK(HLOOKUP(N$1,m_preprocess!$1:$1048576, $D149, FALSE)), "", HLOOKUP(N$1, m_preprocess!$1:$1048576, $D149, FALSE))</f>
        <v>2.313604570416397</v>
      </c>
      <c r="O149">
        <f>IF(ISBLANK(HLOOKUP(O$1,m_preprocess!$1:$1048576, $D149, FALSE)), "", HLOOKUP(O$1, m_preprocess!$1:$1048576, $D149, FALSE))</f>
        <v>0.46573134831310209</v>
      </c>
      <c r="P149">
        <f>IF(ISBLANK(HLOOKUP(P$1,m_preprocess!$1:$1048576, $D149, FALSE)), "", HLOOKUP(P$1, m_preprocess!$1:$1048576, $D149, FALSE))</f>
        <v>0.52608279806125591</v>
      </c>
      <c r="Q149">
        <f>IF(ISBLANK(HLOOKUP(Q$1,m_preprocess!$1:$1048576, $D149, FALSE)), "", HLOOKUP(Q$1, m_preprocess!$1:$1048576, $D149, FALSE))</f>
        <v>1.282200734799938</v>
      </c>
      <c r="R149" t="str">
        <f>IF(ISBLANK(HLOOKUP(R$1,m_preprocess!$1:$1048576, $D149, FALSE)), "", HLOOKUP(R$1, m_preprocess!$1:$1048576, $D149, FALSE))</f>
        <v/>
      </c>
      <c r="S149">
        <f>IF(ISBLANK(HLOOKUP(S$1,m_preprocess!$1:$1048576, $D149, FALSE)), "", HLOOKUP(S$1, m_preprocess!$1:$1048576, $D149, FALSE))</f>
        <v>95547834.968494505</v>
      </c>
      <c r="T149">
        <f>IF(ISBLANK(HLOOKUP(T$1,m_preprocess!$1:$1048576, $D149, FALSE)), "", HLOOKUP(T$1, m_preprocess!$1:$1048576, $D149, FALSE))</f>
        <v>12.362573768322475</v>
      </c>
      <c r="U149">
        <f>IF(ISBLANK(HLOOKUP(U$1,m_preprocess!$1:$1048576, $D149, FALSE)), "", HLOOKUP(U$1, m_preprocess!$1:$1048576, $D149, FALSE))</f>
        <v>8.465777992532395</v>
      </c>
      <c r="V149">
        <f>IF(ISBLANK(HLOOKUP(V$1,m_preprocess!$1:$1048576, $D149, FALSE)), "", HLOOKUP(V$1, m_preprocess!$1:$1048576, $D149, FALSE))</f>
        <v>0.53002760532150772</v>
      </c>
      <c r="W149">
        <f>IF(ISBLANK(HLOOKUP(W$1,m_preprocess!$1:$1048576, $D149, FALSE)), "", HLOOKUP(W$1, m_preprocess!$1:$1048576, $D149, FALSE))</f>
        <v>3.4185214721036363</v>
      </c>
      <c r="X149">
        <f>IF(ISBLANK(HLOOKUP(X$1,m_preprocess!$1:$1048576, $D149, FALSE)), "", HLOOKUP(X$1, m_preprocess!$1:$1048576, $D149, FALSE))</f>
        <v>1.7265780654130467</v>
      </c>
      <c r="Y149">
        <f>IF(ISBLANK(HLOOKUP(Y$1,m_preprocess!$1:$1048576, $D149, FALSE)), "", HLOOKUP(Y$1, m_preprocess!$1:$1048576, $D149, FALSE))</f>
        <v>5.8663644707402725</v>
      </c>
    </row>
    <row r="150" spans="1:25" x14ac:dyDescent="0.25">
      <c r="A150" s="42">
        <v>38473</v>
      </c>
      <c r="B150">
        <v>2005</v>
      </c>
      <c r="C150">
        <v>5</v>
      </c>
      <c r="D150">
        <v>150</v>
      </c>
      <c r="E150" t="str">
        <f>IF(ISBLANK(HLOOKUP(E$1,m_preprocess!$1:$1048576, $D150, FALSE)), "", HLOOKUP(E$1, m_preprocess!$1:$1048576, $D150, FALSE))</f>
        <v/>
      </c>
      <c r="F150">
        <f>IF(ISBLANK(HLOOKUP(F$1,m_preprocess!$1:$1048576, $D150, FALSE)), "", HLOOKUP(F$1, m_preprocess!$1:$1048576, $D150, FALSE))</f>
        <v>50.48</v>
      </c>
      <c r="G150">
        <f>IF(ISBLANK(HLOOKUP(G$1,m_preprocess!$1:$1048576, $D150, FALSE)), "", HLOOKUP(G$1, m_preprocess!$1:$1048576, $D150, FALSE))</f>
        <v>110.86</v>
      </c>
      <c r="H150">
        <f>IF(ISBLANK(HLOOKUP(H$1,m_preprocess!$1:$1048576, $D150, FALSE)), "", HLOOKUP(H$1, m_preprocess!$1:$1048576, $D150, FALSE))</f>
        <v>91.1</v>
      </c>
      <c r="I150">
        <f>IF(ISBLANK(HLOOKUP(I$1,m_preprocess!$1:$1048576, $D150, FALSE)), "", HLOOKUP(I$1, m_preprocess!$1:$1048576, $D150, FALSE))</f>
        <v>346.31</v>
      </c>
      <c r="J150">
        <f>IF(ISBLANK(HLOOKUP(J$1,m_preprocess!$1:$1048576, $D150, FALSE)), "", HLOOKUP(J$1, m_preprocess!$1:$1048576, $D150, FALSE))</f>
        <v>67.169145486650464</v>
      </c>
      <c r="K150">
        <f>IF(ISBLANK(HLOOKUP(K$1,m_preprocess!$1:$1048576, $D150, FALSE)), "", HLOOKUP(K$1, m_preprocess!$1:$1048576, $D150, FALSE))</f>
        <v>4.9980915690856653</v>
      </c>
      <c r="L150">
        <f>IF(ISBLANK(HLOOKUP(L$1,m_preprocess!$1:$1048576, $D150, FALSE)), "", HLOOKUP(L$1, m_preprocess!$1:$1048576, $D150, FALSE))</f>
        <v>0.80552228532588754</v>
      </c>
      <c r="M150">
        <f>IF(ISBLANK(HLOOKUP(M$1,m_preprocess!$1:$1048576, $D150, FALSE)), "", HLOOKUP(M$1, m_preprocess!$1:$1048576, $D150, FALSE))</f>
        <v>2.1416460212271082</v>
      </c>
      <c r="N150">
        <f>IF(ISBLANK(HLOOKUP(N$1,m_preprocess!$1:$1048576, $D150, FALSE)), "", HLOOKUP(N$1, m_preprocess!$1:$1048576, $D150, FALSE))</f>
        <v>2.3092232585621115</v>
      </c>
      <c r="O150">
        <f>IF(ISBLANK(HLOOKUP(O$1,m_preprocess!$1:$1048576, $D150, FALSE)), "", HLOOKUP(O$1, m_preprocess!$1:$1048576, $D150, FALSE))</f>
        <v>0.47718534621185638</v>
      </c>
      <c r="P150">
        <f>IF(ISBLANK(HLOOKUP(P$1,m_preprocess!$1:$1048576, $D150, FALSE)), "", HLOOKUP(P$1, m_preprocess!$1:$1048576, $D150, FALSE))</f>
        <v>0.61348287868936813</v>
      </c>
      <c r="Q150">
        <f>IF(ISBLANK(HLOOKUP(Q$1,m_preprocess!$1:$1048576, $D150, FALSE)), "", HLOOKUP(Q$1, m_preprocess!$1:$1048576, $D150, FALSE))</f>
        <v>1.2057774856327943</v>
      </c>
      <c r="R150" t="str">
        <f>IF(ISBLANK(HLOOKUP(R$1,m_preprocess!$1:$1048576, $D150, FALSE)), "", HLOOKUP(R$1, m_preprocess!$1:$1048576, $D150, FALSE))</f>
        <v/>
      </c>
      <c r="S150">
        <f>IF(ISBLANK(HLOOKUP(S$1,m_preprocess!$1:$1048576, $D150, FALSE)), "", HLOOKUP(S$1, m_preprocess!$1:$1048576, $D150, FALSE))</f>
        <v>96524625.794175923</v>
      </c>
      <c r="T150">
        <f>IF(ISBLANK(HLOOKUP(T$1,m_preprocess!$1:$1048576, $D150, FALSE)), "", HLOOKUP(T$1, m_preprocess!$1:$1048576, $D150, FALSE))</f>
        <v>10.555742385993486</v>
      </c>
      <c r="U150">
        <f>IF(ISBLANK(HLOOKUP(U$1,m_preprocess!$1:$1048576, $D150, FALSE)), "", HLOOKUP(U$1, m_preprocess!$1:$1048576, $D150, FALSE))</f>
        <v>7.1678871952558749</v>
      </c>
      <c r="V150">
        <f>IF(ISBLANK(HLOOKUP(V$1,m_preprocess!$1:$1048576, $D150, FALSE)), "", HLOOKUP(V$1, m_preprocess!$1:$1048576, $D150, FALSE))</f>
        <v>0.51102507760532145</v>
      </c>
      <c r="W150">
        <f>IF(ISBLANK(HLOOKUP(W$1,m_preprocess!$1:$1048576, $D150, FALSE)), "", HLOOKUP(W$1, m_preprocess!$1:$1048576, $D150, FALSE))</f>
        <v>3.5317305049315468</v>
      </c>
      <c r="X150">
        <f>IF(ISBLANK(HLOOKUP(X$1,m_preprocess!$1:$1048576, $D150, FALSE)), "", HLOOKUP(X$1, m_preprocess!$1:$1048576, $D150, FALSE))</f>
        <v>2.4645027357343183</v>
      </c>
      <c r="Y150">
        <f>IF(ISBLANK(HLOOKUP(Y$1,m_preprocess!$1:$1048576, $D150, FALSE)), "", HLOOKUP(Y$1, m_preprocess!$1:$1048576, $D150, FALSE))</f>
        <v>5.432109628720422</v>
      </c>
    </row>
    <row r="151" spans="1:25" x14ac:dyDescent="0.25">
      <c r="A151" s="42">
        <v>38504</v>
      </c>
      <c r="B151">
        <v>2005</v>
      </c>
      <c r="C151">
        <v>6</v>
      </c>
      <c r="D151">
        <v>151</v>
      </c>
      <c r="E151" t="str">
        <f>IF(ISBLANK(HLOOKUP(E$1,m_preprocess!$1:$1048576, $D151, FALSE)), "", HLOOKUP(E$1, m_preprocess!$1:$1048576, $D151, FALSE))</f>
        <v/>
      </c>
      <c r="F151">
        <f>IF(ISBLANK(HLOOKUP(F$1,m_preprocess!$1:$1048576, $D151, FALSE)), "", HLOOKUP(F$1, m_preprocess!$1:$1048576, $D151, FALSE))</f>
        <v>51.26</v>
      </c>
      <c r="G151">
        <f>IF(ISBLANK(HLOOKUP(G$1,m_preprocess!$1:$1048576, $D151, FALSE)), "", HLOOKUP(G$1, m_preprocess!$1:$1048576, $D151, FALSE))</f>
        <v>111.5</v>
      </c>
      <c r="H151">
        <f>IF(ISBLANK(HLOOKUP(H$1,m_preprocess!$1:$1048576, $D151, FALSE)), "", HLOOKUP(H$1, m_preprocess!$1:$1048576, $D151, FALSE))</f>
        <v>91.4</v>
      </c>
      <c r="I151">
        <f>IF(ISBLANK(HLOOKUP(I$1,m_preprocess!$1:$1048576, $D151, FALSE)), "", HLOOKUP(I$1, m_preprocess!$1:$1048576, $D151, FALSE))</f>
        <v>320.97000000000003</v>
      </c>
      <c r="J151">
        <f>IF(ISBLANK(HLOOKUP(J$1,m_preprocess!$1:$1048576, $D151, FALSE)), "", HLOOKUP(J$1, m_preprocess!$1:$1048576, $D151, FALSE))</f>
        <v>69.215417681952175</v>
      </c>
      <c r="K151">
        <f>IF(ISBLANK(HLOOKUP(K$1,m_preprocess!$1:$1048576, $D151, FALSE)), "", HLOOKUP(K$1, m_preprocess!$1:$1048576, $D151, FALSE))</f>
        <v>3.6574382408453157</v>
      </c>
      <c r="L151">
        <f>IF(ISBLANK(HLOOKUP(L$1,m_preprocess!$1:$1048576, $D151, FALSE)), "", HLOOKUP(L$1, m_preprocess!$1:$1048576, $D151, FALSE))</f>
        <v>0.68292621318889302</v>
      </c>
      <c r="M151">
        <f>IF(ISBLANK(HLOOKUP(M$1,m_preprocess!$1:$1048576, $D151, FALSE)), "", HLOOKUP(M$1, m_preprocess!$1:$1048576, $D151, FALSE))</f>
        <v>1.6424653765747026</v>
      </c>
      <c r="N151">
        <f>IF(ISBLANK(HLOOKUP(N$1,m_preprocess!$1:$1048576, $D151, FALSE)), "", HLOOKUP(N$1, m_preprocess!$1:$1048576, $D151, FALSE))</f>
        <v>2.2850578522575624</v>
      </c>
      <c r="O151">
        <f>IF(ISBLANK(HLOOKUP(O$1,m_preprocess!$1:$1048576, $D151, FALSE)), "", HLOOKUP(O$1, m_preprocess!$1:$1048576, $D151, FALSE))</f>
        <v>0.44874989086378297</v>
      </c>
      <c r="P151">
        <f>IF(ISBLANK(HLOOKUP(P$1,m_preprocess!$1:$1048576, $D151, FALSE)), "", HLOOKUP(P$1, m_preprocess!$1:$1048576, $D151, FALSE))</f>
        <v>0.56740383248884863</v>
      </c>
      <c r="Q151">
        <f>IF(ISBLANK(HLOOKUP(Q$1,m_preprocess!$1:$1048576, $D151, FALSE)), "", HLOOKUP(Q$1, m_preprocess!$1:$1048576, $D151, FALSE))</f>
        <v>1.2518074138101476</v>
      </c>
      <c r="R151">
        <f>IF(ISBLANK(HLOOKUP(R$1,m_preprocess!$1:$1048576, $D151, FALSE)), "", HLOOKUP(R$1, m_preprocess!$1:$1048576, $D151, FALSE))</f>
        <v>464588.76240530371</v>
      </c>
      <c r="S151">
        <f>IF(ISBLANK(HLOOKUP(S$1,m_preprocess!$1:$1048576, $D151, FALSE)), "", HLOOKUP(S$1, m_preprocess!$1:$1048576, $D151, FALSE))</f>
        <v>97177855.734100655</v>
      </c>
      <c r="T151">
        <f>IF(ISBLANK(HLOOKUP(T$1,m_preprocess!$1:$1048576, $D151, FALSE)), "", HLOOKUP(T$1, m_preprocess!$1:$1048576, $D151, FALSE))</f>
        <v>8.7608615329804564</v>
      </c>
      <c r="U151">
        <f>IF(ISBLANK(HLOOKUP(U$1,m_preprocess!$1:$1048576, $D151, FALSE)), "", HLOOKUP(U$1, m_preprocess!$1:$1048576, $D151, FALSE))</f>
        <v>5.8483465407423676</v>
      </c>
      <c r="V151">
        <f>IF(ISBLANK(HLOOKUP(V$1,m_preprocess!$1:$1048576, $D151, FALSE)), "", HLOOKUP(V$1, m_preprocess!$1:$1048576, $D151, FALSE))</f>
        <v>0.53082514412416848</v>
      </c>
      <c r="W151">
        <f>IF(ISBLANK(HLOOKUP(W$1,m_preprocess!$1:$1048576, $D151, FALSE)), "", HLOOKUP(W$1, m_preprocess!$1:$1048576, $D151, FALSE))</f>
        <v>3.9185365215663182</v>
      </c>
      <c r="X151">
        <f>IF(ISBLANK(HLOOKUP(X$1,m_preprocess!$1:$1048576, $D151, FALSE)), "", HLOOKUP(X$1, m_preprocess!$1:$1048576, $D151, FALSE))</f>
        <v>1.7355889365042876</v>
      </c>
      <c r="Y151">
        <f>IF(ISBLANK(HLOOKUP(Y$1,m_preprocess!$1:$1048576, $D151, FALSE)), "", HLOOKUP(Y$1, m_preprocess!$1:$1048576, $D151, FALSE))</f>
        <v>6.7224502292245498</v>
      </c>
    </row>
    <row r="152" spans="1:25" x14ac:dyDescent="0.25">
      <c r="A152" s="42">
        <v>38534</v>
      </c>
      <c r="B152">
        <v>2005</v>
      </c>
      <c r="C152">
        <v>7</v>
      </c>
      <c r="D152">
        <v>152</v>
      </c>
      <c r="E152" t="str">
        <f>IF(ISBLANK(HLOOKUP(E$1,m_preprocess!$1:$1048576, $D152, FALSE)), "", HLOOKUP(E$1, m_preprocess!$1:$1048576, $D152, FALSE))</f>
        <v/>
      </c>
      <c r="F152">
        <f>IF(ISBLANK(HLOOKUP(F$1,m_preprocess!$1:$1048576, $D152, FALSE)), "", HLOOKUP(F$1, m_preprocess!$1:$1048576, $D152, FALSE))</f>
        <v>51.02</v>
      </c>
      <c r="G152">
        <f>IF(ISBLANK(HLOOKUP(G$1,m_preprocess!$1:$1048576, $D152, FALSE)), "", HLOOKUP(G$1, m_preprocess!$1:$1048576, $D152, FALSE))</f>
        <v>113.15</v>
      </c>
      <c r="H152">
        <f>IF(ISBLANK(HLOOKUP(H$1,m_preprocess!$1:$1048576, $D152, FALSE)), "", HLOOKUP(H$1, m_preprocess!$1:$1048576, $D152, FALSE))</f>
        <v>90.5</v>
      </c>
      <c r="I152">
        <f>IF(ISBLANK(HLOOKUP(I$1,m_preprocess!$1:$1048576, $D152, FALSE)), "", HLOOKUP(I$1, m_preprocess!$1:$1048576, $D152, FALSE))</f>
        <v>330</v>
      </c>
      <c r="J152">
        <f>IF(ISBLANK(HLOOKUP(J$1,m_preprocess!$1:$1048576, $D152, FALSE)), "", HLOOKUP(J$1, m_preprocess!$1:$1048576, $D152, FALSE))</f>
        <v>68.660120602599534</v>
      </c>
      <c r="K152">
        <f>IF(ISBLANK(HLOOKUP(K$1,m_preprocess!$1:$1048576, $D152, FALSE)), "", HLOOKUP(K$1, m_preprocess!$1:$1048576, $D152, FALSE))</f>
        <v>4.3751705186037713</v>
      </c>
      <c r="L152">
        <f>IF(ISBLANK(HLOOKUP(L$1,m_preprocess!$1:$1048576, $D152, FALSE)), "", HLOOKUP(L$1, m_preprocess!$1:$1048576, $D152, FALSE))</f>
        <v>0.75829215166787711</v>
      </c>
      <c r="M152">
        <f>IF(ISBLANK(HLOOKUP(M$1,m_preprocess!$1:$1048576, $D152, FALSE)), "", HLOOKUP(M$1, m_preprocess!$1:$1048576, $D152, FALSE))</f>
        <v>1.904139216316159</v>
      </c>
      <c r="N152">
        <f>IF(ISBLANK(HLOOKUP(N$1,m_preprocess!$1:$1048576, $D152, FALSE)), "", HLOOKUP(N$1, m_preprocess!$1:$1048576, $D152, FALSE))</f>
        <v>2.4974978259378564</v>
      </c>
      <c r="O152">
        <f>IF(ISBLANK(HLOOKUP(O$1,m_preprocess!$1:$1048576, $D152, FALSE)), "", HLOOKUP(O$1, m_preprocess!$1:$1048576, $D152, FALSE))</f>
        <v>0.503673512379194</v>
      </c>
      <c r="P152">
        <f>IF(ISBLANK(HLOOKUP(P$1,m_preprocess!$1:$1048576, $D152, FALSE)), "", HLOOKUP(P$1, m_preprocess!$1:$1048576, $D152, FALSE))</f>
        <v>0.65888085670883356</v>
      </c>
      <c r="Q152">
        <f>IF(ISBLANK(HLOOKUP(Q$1,m_preprocess!$1:$1048576, $D152, FALSE)), "", HLOOKUP(Q$1, m_preprocess!$1:$1048576, $D152, FALSE))</f>
        <v>1.3188425241255062</v>
      </c>
      <c r="R152">
        <f>IF(ISBLANK(HLOOKUP(R$1,m_preprocess!$1:$1048576, $D152, FALSE)), "", HLOOKUP(R$1, m_preprocess!$1:$1048576, $D152, FALSE))</f>
        <v>466969.06862002454</v>
      </c>
      <c r="S152">
        <f>IF(ISBLANK(HLOOKUP(S$1,m_preprocess!$1:$1048576, $D152, FALSE)), "", HLOOKUP(S$1, m_preprocess!$1:$1048576, $D152, FALSE))</f>
        <v>103927238.89396316</v>
      </c>
      <c r="T152">
        <f>IF(ISBLANK(HLOOKUP(T$1,m_preprocess!$1:$1048576, $D152, FALSE)), "", HLOOKUP(T$1, m_preprocess!$1:$1048576, $D152, FALSE))</f>
        <v>16.97810289087948</v>
      </c>
      <c r="U152">
        <f>IF(ISBLANK(HLOOKUP(U$1,m_preprocess!$1:$1048576, $D152, FALSE)), "", HLOOKUP(U$1, m_preprocess!$1:$1048576, $D152, FALSE))</f>
        <v>11.701744944725091</v>
      </c>
      <c r="V152">
        <f>IF(ISBLANK(HLOOKUP(V$1,m_preprocess!$1:$1048576, $D152, FALSE)), "", HLOOKUP(V$1, m_preprocess!$1:$1048576, $D152, FALSE))</f>
        <v>0.67946506651884697</v>
      </c>
      <c r="W152">
        <f>IF(ISBLANK(HLOOKUP(W$1,m_preprocess!$1:$1048576, $D152, FALSE)), "", HLOOKUP(W$1, m_preprocess!$1:$1048576, $D152, FALSE))</f>
        <v>4.2137969375276016</v>
      </c>
      <c r="X152">
        <f>IF(ISBLANK(HLOOKUP(X$1,m_preprocess!$1:$1048576, $D152, FALSE)), "", HLOOKUP(X$1, m_preprocess!$1:$1048576, $D152, FALSE))</f>
        <v>2.4776173101226178</v>
      </c>
      <c r="Y152">
        <f>IF(ISBLANK(HLOOKUP(Y$1,m_preprocess!$1:$1048576, $D152, FALSE)), "", HLOOKUP(Y$1, m_preprocess!$1:$1048576, $D152, FALSE))</f>
        <v>6.2783166183758583</v>
      </c>
    </row>
    <row r="153" spans="1:25" x14ac:dyDescent="0.25">
      <c r="A153" s="42">
        <v>38565</v>
      </c>
      <c r="B153">
        <v>2005</v>
      </c>
      <c r="C153">
        <v>8</v>
      </c>
      <c r="D153">
        <v>153</v>
      </c>
      <c r="E153" t="str">
        <f>IF(ISBLANK(HLOOKUP(E$1,m_preprocess!$1:$1048576, $D153, FALSE)), "", HLOOKUP(E$1, m_preprocess!$1:$1048576, $D153, FALSE))</f>
        <v/>
      </c>
      <c r="F153">
        <f>IF(ISBLANK(HLOOKUP(F$1,m_preprocess!$1:$1048576, $D153, FALSE)), "", HLOOKUP(F$1, m_preprocess!$1:$1048576, $D153, FALSE))</f>
        <v>51.2</v>
      </c>
      <c r="G153">
        <f>IF(ISBLANK(HLOOKUP(G$1,m_preprocess!$1:$1048576, $D153, FALSE)), "", HLOOKUP(G$1, m_preprocess!$1:$1048576, $D153, FALSE))</f>
        <v>115.15</v>
      </c>
      <c r="H153">
        <f>IF(ISBLANK(HLOOKUP(H$1,m_preprocess!$1:$1048576, $D153, FALSE)), "", HLOOKUP(H$1, m_preprocess!$1:$1048576, $D153, FALSE))</f>
        <v>95.6</v>
      </c>
      <c r="I153">
        <f>IF(ISBLANK(HLOOKUP(I$1,m_preprocess!$1:$1048576, $D153, FALSE)), "", HLOOKUP(I$1, m_preprocess!$1:$1048576, $D153, FALSE))</f>
        <v>360.55</v>
      </c>
      <c r="J153">
        <f>IF(ISBLANK(HLOOKUP(J$1,m_preprocess!$1:$1048576, $D153, FALSE)), "", HLOOKUP(J$1, m_preprocess!$1:$1048576, $D153, FALSE))</f>
        <v>67.653397235469612</v>
      </c>
      <c r="K153">
        <f>IF(ISBLANK(HLOOKUP(K$1,m_preprocess!$1:$1048576, $D153, FALSE)), "", HLOOKUP(K$1, m_preprocess!$1:$1048576, $D153, FALSE))</f>
        <v>4.9012200152409742</v>
      </c>
      <c r="L153">
        <f>IF(ISBLANK(HLOOKUP(L$1,m_preprocess!$1:$1048576, $D153, FALSE)), "", HLOOKUP(L$1, m_preprocess!$1:$1048576, $D153, FALSE))</f>
        <v>0.80138622064316778</v>
      </c>
      <c r="M153">
        <f>IF(ISBLANK(HLOOKUP(M$1,m_preprocess!$1:$1048576, $D153, FALSE)), "", HLOOKUP(M$1, m_preprocess!$1:$1048576, $D153, FALSE))</f>
        <v>2.3615127813970065</v>
      </c>
      <c r="N153">
        <f>IF(ISBLANK(HLOOKUP(N$1,m_preprocess!$1:$1048576, $D153, FALSE)), "", HLOOKUP(N$1, m_preprocess!$1:$1048576, $D153, FALSE))</f>
        <v>2.5078633481575623</v>
      </c>
      <c r="O153">
        <f>IF(ISBLANK(HLOOKUP(O$1,m_preprocess!$1:$1048576, $D153, FALSE)), "", HLOOKUP(O$1, m_preprocess!$1:$1048576, $D153, FALSE))</f>
        <v>0.53760334027680468</v>
      </c>
      <c r="P153">
        <f>IF(ISBLANK(HLOOKUP(P$1,m_preprocess!$1:$1048576, $D153, FALSE)), "", HLOOKUP(P$1, m_preprocess!$1:$1048576, $D153, FALSE))</f>
        <v>0.66748524956510047</v>
      </c>
      <c r="Q153">
        <f>IF(ISBLANK(HLOOKUP(Q$1,m_preprocess!$1:$1048576, $D153, FALSE)), "", HLOOKUP(Q$1, m_preprocess!$1:$1048576, $D153, FALSE))</f>
        <v>1.2824648547708661</v>
      </c>
      <c r="R153">
        <f>IF(ISBLANK(HLOOKUP(R$1,m_preprocess!$1:$1048576, $D153, FALSE)), "", HLOOKUP(R$1, m_preprocess!$1:$1048576, $D153, FALSE))</f>
        <v>463731.47746215184</v>
      </c>
      <c r="S153">
        <f>IF(ISBLANK(HLOOKUP(S$1,m_preprocess!$1:$1048576, $D153, FALSE)), "", HLOOKUP(S$1, m_preprocess!$1:$1048576, $D153, FALSE))</f>
        <v>108840386.39140624</v>
      </c>
      <c r="T153">
        <f>IF(ISBLANK(HLOOKUP(T$1,m_preprocess!$1:$1048576, $D153, FALSE)), "", HLOOKUP(T$1, m_preprocess!$1:$1048576, $D153, FALSE))</f>
        <v>9.4275256616449497</v>
      </c>
      <c r="U153">
        <f>IF(ISBLANK(HLOOKUP(U$1,m_preprocess!$1:$1048576, $D153, FALSE)), "", HLOOKUP(U$1, m_preprocess!$1:$1048576, $D153, FALSE))</f>
        <v>6.2653115162164132</v>
      </c>
      <c r="V153">
        <f>IF(ISBLANK(HLOOKUP(V$1,m_preprocess!$1:$1048576, $D153, FALSE)), "", HLOOKUP(V$1, m_preprocess!$1:$1048576, $D153, FALSE))</f>
        <v>0.65383429046563191</v>
      </c>
      <c r="W153">
        <f>IF(ISBLANK(HLOOKUP(W$1,m_preprocess!$1:$1048576, $D153, FALSE)), "", HLOOKUP(W$1, m_preprocess!$1:$1048576, $D153, FALSE))</f>
        <v>3.8789133244700427</v>
      </c>
      <c r="X153">
        <f>IF(ISBLANK(HLOOKUP(X$1,m_preprocess!$1:$1048576, $D153, FALSE)), "", HLOOKUP(X$1, m_preprocess!$1:$1048576, $D153, FALSE))</f>
        <v>2.1371276660403558</v>
      </c>
      <c r="Y153">
        <f>IF(ISBLANK(HLOOKUP(Y$1,m_preprocess!$1:$1048576, $D153, FALSE)), "", HLOOKUP(Y$1, m_preprocess!$1:$1048576, $D153, FALSE))</f>
        <v>8.8640463321702025</v>
      </c>
    </row>
    <row r="154" spans="1:25" x14ac:dyDescent="0.25">
      <c r="A154" s="42">
        <v>38596</v>
      </c>
      <c r="B154">
        <v>2005</v>
      </c>
      <c r="C154">
        <v>9</v>
      </c>
      <c r="D154">
        <v>154</v>
      </c>
      <c r="E154" t="str">
        <f>IF(ISBLANK(HLOOKUP(E$1,m_preprocess!$1:$1048576, $D154, FALSE)), "", HLOOKUP(E$1, m_preprocess!$1:$1048576, $D154, FALSE))</f>
        <v/>
      </c>
      <c r="F154">
        <f>IF(ISBLANK(HLOOKUP(F$1,m_preprocess!$1:$1048576, $D154, FALSE)), "", HLOOKUP(F$1, m_preprocess!$1:$1048576, $D154, FALSE))</f>
        <v>51.28</v>
      </c>
      <c r="G154">
        <f>IF(ISBLANK(HLOOKUP(G$1,m_preprocess!$1:$1048576, $D154, FALSE)), "", HLOOKUP(G$1, m_preprocess!$1:$1048576, $D154, FALSE))</f>
        <v>110.95</v>
      </c>
      <c r="H154">
        <f>IF(ISBLANK(HLOOKUP(H$1,m_preprocess!$1:$1048576, $D154, FALSE)), "", HLOOKUP(H$1, m_preprocess!$1:$1048576, $D154, FALSE))</f>
        <v>92</v>
      </c>
      <c r="I154">
        <f>IF(ISBLANK(HLOOKUP(I$1,m_preprocess!$1:$1048576, $D154, FALSE)), "", HLOOKUP(I$1, m_preprocess!$1:$1048576, $D154, FALSE))</f>
        <v>356.53</v>
      </c>
      <c r="J154">
        <f>IF(ISBLANK(HLOOKUP(J$1,m_preprocess!$1:$1048576, $D154, FALSE)), "", HLOOKUP(J$1, m_preprocess!$1:$1048576, $D154, FALSE))</f>
        <v>70.37487815582864</v>
      </c>
      <c r="K154">
        <f>IF(ISBLANK(HLOOKUP(K$1,m_preprocess!$1:$1048576, $D154, FALSE)), "", HLOOKUP(K$1, m_preprocess!$1:$1048576, $D154, FALSE))</f>
        <v>3.8868690489569508</v>
      </c>
      <c r="L154">
        <f>IF(ISBLANK(HLOOKUP(L$1,m_preprocess!$1:$1048576, $D154, FALSE)), "", HLOOKUP(L$1, m_preprocess!$1:$1048576, $D154, FALSE))</f>
        <v>0.82800720454064747</v>
      </c>
      <c r="M154">
        <f>IF(ISBLANK(HLOOKUP(M$1,m_preprocess!$1:$1048576, $D154, FALSE)), "", HLOOKUP(M$1, m_preprocess!$1:$1048576, $D154, FALSE))</f>
        <v>1.7428072139311581</v>
      </c>
      <c r="N154">
        <f>IF(ISBLANK(HLOOKUP(N$1,m_preprocess!$1:$1048576, $D154, FALSE)), "", HLOOKUP(N$1, m_preprocess!$1:$1048576, $D154, FALSE))</f>
        <v>2.3125949936770023</v>
      </c>
      <c r="O154">
        <f>IF(ISBLANK(HLOOKUP(O$1,m_preprocess!$1:$1048576, $D154, FALSE)), "", HLOOKUP(O$1, m_preprocess!$1:$1048576, $D154, FALSE))</f>
        <v>0.53275988577634592</v>
      </c>
      <c r="P154">
        <f>IF(ISBLANK(HLOOKUP(P$1,m_preprocess!$1:$1048576, $D154, FALSE)), "", HLOOKUP(P$1, m_preprocess!$1:$1048576, $D154, FALSE))</f>
        <v>0.55152383567164509</v>
      </c>
      <c r="Q154">
        <f>IF(ISBLANK(HLOOKUP(Q$1,m_preprocess!$1:$1048576, $D154, FALSE)), "", HLOOKUP(Q$1, m_preprocess!$1:$1048576, $D154, FALSE))</f>
        <v>1.2000468942455564</v>
      </c>
      <c r="R154">
        <f>IF(ISBLANK(HLOOKUP(R$1,m_preprocess!$1:$1048576, $D154, FALSE)), "", HLOOKUP(R$1, m_preprocess!$1:$1048576, $D154, FALSE))</f>
        <v>464793.99329273496</v>
      </c>
      <c r="S154">
        <f>IF(ISBLANK(HLOOKUP(S$1,m_preprocess!$1:$1048576, $D154, FALSE)), "", HLOOKUP(S$1, m_preprocess!$1:$1048576, $D154, FALSE))</f>
        <v>113182627.6419657</v>
      </c>
      <c r="T154">
        <f>IF(ISBLANK(HLOOKUP(T$1,m_preprocess!$1:$1048576, $D154, FALSE)), "", HLOOKUP(T$1, m_preprocess!$1:$1048576, $D154, FALSE))</f>
        <v>9.713371681596092</v>
      </c>
      <c r="U154">
        <f>IF(ISBLANK(HLOOKUP(U$1,m_preprocess!$1:$1048576, $D154, FALSE)), "", HLOOKUP(U$1, m_preprocess!$1:$1048576, $D154, FALSE))</f>
        <v>6.4548734094736071</v>
      </c>
      <c r="V154">
        <f>IF(ISBLANK(HLOOKUP(V$1,m_preprocess!$1:$1048576, $D154, FALSE)), "", HLOOKUP(V$1, m_preprocess!$1:$1048576, $D154, FALSE))</f>
        <v>0.64129582039911315</v>
      </c>
      <c r="W154">
        <f>IF(ISBLANK(HLOOKUP(W$1,m_preprocess!$1:$1048576, $D154, FALSE)), "", HLOOKUP(W$1, m_preprocess!$1:$1048576, $D154, FALSE))</f>
        <v>3.9193736368320331</v>
      </c>
      <c r="X154">
        <f>IF(ISBLANK(HLOOKUP(X$1,m_preprocess!$1:$1048576, $D154, FALSE)), "", HLOOKUP(X$1, m_preprocess!$1:$1048576, $D154, FALSE))</f>
        <v>2.4659965390842622</v>
      </c>
      <c r="Y154">
        <f>IF(ISBLANK(HLOOKUP(Y$1,m_preprocess!$1:$1048576, $D154, FALSE)), "", HLOOKUP(Y$1, m_preprocess!$1:$1048576, $D154, FALSE))</f>
        <v>7.2846615284211298</v>
      </c>
    </row>
    <row r="155" spans="1:25" x14ac:dyDescent="0.25">
      <c r="A155" s="42">
        <v>38626</v>
      </c>
      <c r="B155">
        <v>2005</v>
      </c>
      <c r="C155">
        <v>10</v>
      </c>
      <c r="D155">
        <v>155</v>
      </c>
      <c r="E155" t="str">
        <f>IF(ISBLANK(HLOOKUP(E$1,m_preprocess!$1:$1048576, $D155, FALSE)), "", HLOOKUP(E$1, m_preprocess!$1:$1048576, $D155, FALSE))</f>
        <v/>
      </c>
      <c r="F155">
        <f>IF(ISBLANK(HLOOKUP(F$1,m_preprocess!$1:$1048576, $D155, FALSE)), "", HLOOKUP(F$1, m_preprocess!$1:$1048576, $D155, FALSE))</f>
        <v>51.47</v>
      </c>
      <c r="G155">
        <f>IF(ISBLANK(HLOOKUP(G$1,m_preprocess!$1:$1048576, $D155, FALSE)), "", HLOOKUP(G$1, m_preprocess!$1:$1048576, $D155, FALSE))</f>
        <v>111.33</v>
      </c>
      <c r="H155">
        <f>IF(ISBLANK(HLOOKUP(H$1,m_preprocess!$1:$1048576, $D155, FALSE)), "", HLOOKUP(H$1, m_preprocess!$1:$1048576, $D155, FALSE))</f>
        <v>93.7</v>
      </c>
      <c r="I155">
        <f>IF(ISBLANK(HLOOKUP(I$1,m_preprocess!$1:$1048576, $D155, FALSE)), "", HLOOKUP(I$1, m_preprocess!$1:$1048576, $D155, FALSE))</f>
        <v>346.48</v>
      </c>
      <c r="J155">
        <f>IF(ISBLANK(HLOOKUP(J$1,m_preprocess!$1:$1048576, $D155, FALSE)), "", HLOOKUP(J$1, m_preprocess!$1:$1048576, $D155, FALSE))</f>
        <v>70.171817870388921</v>
      </c>
      <c r="K155">
        <f>IF(ISBLANK(HLOOKUP(K$1,m_preprocess!$1:$1048576, $D155, FALSE)), "", HLOOKUP(K$1, m_preprocess!$1:$1048576, $D155, FALSE))</f>
        <v>4.6128124383122335</v>
      </c>
      <c r="L155">
        <f>IF(ISBLANK(HLOOKUP(L$1,m_preprocess!$1:$1048576, $D155, FALSE)), "", HLOOKUP(L$1, m_preprocess!$1:$1048576, $D155, FALSE))</f>
        <v>0.78808710798657788</v>
      </c>
      <c r="M155">
        <f>IF(ISBLANK(HLOOKUP(M$1,m_preprocess!$1:$1048576, $D155, FALSE)), "", HLOOKUP(M$1, m_preprocess!$1:$1048576, $D155, FALSE))</f>
        <v>2.5572778008893535</v>
      </c>
      <c r="N155">
        <f>IF(ISBLANK(HLOOKUP(N$1,m_preprocess!$1:$1048576, $D155, FALSE)), "", HLOOKUP(N$1, m_preprocess!$1:$1048576, $D155, FALSE))</f>
        <v>2.3979154880605722</v>
      </c>
      <c r="O155">
        <f>IF(ISBLANK(HLOOKUP(O$1,m_preprocess!$1:$1048576, $D155, FALSE)), "", HLOOKUP(O$1, m_preprocess!$1:$1048576, $D155, FALSE))</f>
        <v>0.52152618025408692</v>
      </c>
      <c r="P155">
        <f>IF(ISBLANK(HLOOKUP(P$1,m_preprocess!$1:$1048576, $D155, FALSE)), "", HLOOKUP(P$1, m_preprocess!$1:$1048576, $D155, FALSE))</f>
        <v>0.51662604949901592</v>
      </c>
      <c r="Q155">
        <f>IF(ISBLANK(HLOOKUP(Q$1,m_preprocess!$1:$1048576, $D155, FALSE)), "", HLOOKUP(Q$1, m_preprocess!$1:$1048576, $D155, FALSE))</f>
        <v>1.3401371687253703</v>
      </c>
      <c r="R155">
        <f>IF(ISBLANK(HLOOKUP(R$1,m_preprocess!$1:$1048576, $D155, FALSE)), "", HLOOKUP(R$1, m_preprocess!$1:$1048576, $D155, FALSE))</f>
        <v>464170.00384262612</v>
      </c>
      <c r="S155">
        <f>IF(ISBLANK(HLOOKUP(S$1,m_preprocess!$1:$1048576, $D155, FALSE)), "", HLOOKUP(S$1, m_preprocess!$1:$1048576, $D155, FALSE))</f>
        <v>123581543.29065475</v>
      </c>
      <c r="T155">
        <f>IF(ISBLANK(HLOOKUP(T$1,m_preprocess!$1:$1048576, $D155, FALSE)), "", HLOOKUP(T$1, m_preprocess!$1:$1048576, $D155, FALSE))</f>
        <v>11.117139149022801</v>
      </c>
      <c r="U155">
        <f>IF(ISBLANK(HLOOKUP(U$1,m_preprocess!$1:$1048576, $D155, FALSE)), "", HLOOKUP(U$1, m_preprocess!$1:$1048576, $D155, FALSE))</f>
        <v>7.4412626107328492</v>
      </c>
      <c r="V155">
        <f>IF(ISBLANK(HLOOKUP(V$1,m_preprocess!$1:$1048576, $D155, FALSE)), "", HLOOKUP(V$1, m_preprocess!$1:$1048576, $D155, FALSE))</f>
        <v>0.72570396895787148</v>
      </c>
      <c r="W155">
        <f>IF(ISBLANK(HLOOKUP(W$1,m_preprocess!$1:$1048576, $D155, FALSE)), "", HLOOKUP(W$1, m_preprocess!$1:$1048576, $D155, FALSE))</f>
        <v>3.7561147686957161</v>
      </c>
      <c r="X155">
        <f>IF(ISBLANK(HLOOKUP(X$1,m_preprocess!$1:$1048576, $D155, FALSE)), "", HLOOKUP(X$1, m_preprocess!$1:$1048576, $D155, FALSE))</f>
        <v>2.6657108597333341</v>
      </c>
      <c r="Y155">
        <f>IF(ISBLANK(HLOOKUP(Y$1,m_preprocess!$1:$1048576, $D155, FALSE)), "", HLOOKUP(Y$1, m_preprocess!$1:$1048576, $D155, FALSE))</f>
        <v>6.5959467861399199</v>
      </c>
    </row>
    <row r="156" spans="1:25" x14ac:dyDescent="0.25">
      <c r="A156" s="42">
        <v>38657</v>
      </c>
      <c r="B156">
        <v>2005</v>
      </c>
      <c r="C156">
        <v>11</v>
      </c>
      <c r="D156">
        <v>156</v>
      </c>
      <c r="E156" t="str">
        <f>IF(ISBLANK(HLOOKUP(E$1,m_preprocess!$1:$1048576, $D156, FALSE)), "", HLOOKUP(E$1, m_preprocess!$1:$1048576, $D156, FALSE))</f>
        <v/>
      </c>
      <c r="F156">
        <f>IF(ISBLANK(HLOOKUP(F$1,m_preprocess!$1:$1048576, $D156, FALSE)), "", HLOOKUP(F$1, m_preprocess!$1:$1048576, $D156, FALSE))</f>
        <v>51.69</v>
      </c>
      <c r="G156">
        <f>IF(ISBLANK(HLOOKUP(G$1,m_preprocess!$1:$1048576, $D156, FALSE)), "", HLOOKUP(G$1, m_preprocess!$1:$1048576, $D156, FALSE))</f>
        <v>111.73</v>
      </c>
      <c r="H156">
        <f>IF(ISBLANK(HLOOKUP(H$1,m_preprocess!$1:$1048576, $D156, FALSE)), "", HLOOKUP(H$1, m_preprocess!$1:$1048576, $D156, FALSE))</f>
        <v>92.4</v>
      </c>
      <c r="I156">
        <f>IF(ISBLANK(HLOOKUP(I$1,m_preprocess!$1:$1048576, $D156, FALSE)), "", HLOOKUP(I$1, m_preprocess!$1:$1048576, $D156, FALSE))</f>
        <v>344.96</v>
      </c>
      <c r="J156">
        <f>IF(ISBLANK(HLOOKUP(J$1,m_preprocess!$1:$1048576, $D156, FALSE)), "", HLOOKUP(J$1, m_preprocess!$1:$1048576, $D156, FALSE))</f>
        <v>73.967871462033074</v>
      </c>
      <c r="K156">
        <f>IF(ISBLANK(HLOOKUP(K$1,m_preprocess!$1:$1048576, $D156, FALSE)), "", HLOOKUP(K$1, m_preprocess!$1:$1048576, $D156, FALSE))</f>
        <v>4.1637143750325549</v>
      </c>
      <c r="L156">
        <f>IF(ISBLANK(HLOOKUP(L$1,m_preprocess!$1:$1048576, $D156, FALSE)), "", HLOOKUP(L$1, m_preprocess!$1:$1048576, $D156, FALSE))</f>
        <v>0.70056851824505262</v>
      </c>
      <c r="M156">
        <f>IF(ISBLANK(HLOOKUP(M$1,m_preprocess!$1:$1048576, $D156, FALSE)), "", HLOOKUP(M$1, m_preprocess!$1:$1048576, $D156, FALSE))</f>
        <v>2.3319847330752355</v>
      </c>
      <c r="N156">
        <f>IF(ISBLANK(HLOOKUP(N$1,m_preprocess!$1:$1048576, $D156, FALSE)), "", HLOOKUP(N$1, m_preprocess!$1:$1048576, $D156, FALSE))</f>
        <v>2.714345521468545</v>
      </c>
      <c r="O156">
        <f>IF(ISBLANK(HLOOKUP(O$1,m_preprocess!$1:$1048576, $D156, FALSE)), "", HLOOKUP(O$1, m_preprocess!$1:$1048576, $D156, FALSE))</f>
        <v>0.65738165485498945</v>
      </c>
      <c r="P156">
        <f>IF(ISBLANK(HLOOKUP(P$1,m_preprocess!$1:$1048576, $D156, FALSE)), "", HLOOKUP(P$1, m_preprocess!$1:$1048576, $D156, FALSE))</f>
        <v>0.62821637924517981</v>
      </c>
      <c r="Q156">
        <f>IF(ISBLANK(HLOOKUP(Q$1,m_preprocess!$1:$1048576, $D156, FALSE)), "", HLOOKUP(Q$1, m_preprocess!$1:$1048576, $D156, FALSE))</f>
        <v>1.4095023050375877</v>
      </c>
      <c r="R156">
        <f>IF(ISBLANK(HLOOKUP(R$1,m_preprocess!$1:$1048576, $D156, FALSE)), "", HLOOKUP(R$1, m_preprocess!$1:$1048576, $D156, FALSE))</f>
        <v>461350.91098568315</v>
      </c>
      <c r="S156">
        <f>IF(ISBLANK(HLOOKUP(S$1,m_preprocess!$1:$1048576, $D156, FALSE)), "", HLOOKUP(S$1, m_preprocess!$1:$1048576, $D156, FALSE))</f>
        <v>133132495.97426967</v>
      </c>
      <c r="T156">
        <f>IF(ISBLANK(HLOOKUP(T$1,m_preprocess!$1:$1048576, $D156, FALSE)), "", HLOOKUP(T$1, m_preprocess!$1:$1048576, $D156, FALSE))</f>
        <v>9.9132755496742693</v>
      </c>
      <c r="U156">
        <f>IF(ISBLANK(HLOOKUP(U$1,m_preprocess!$1:$1048576, $D156, FALSE)), "", HLOOKUP(U$1, m_preprocess!$1:$1048576, $D156, FALSE))</f>
        <v>6.5415626766234718</v>
      </c>
      <c r="V156">
        <f>IF(ISBLANK(HLOOKUP(V$1,m_preprocess!$1:$1048576, $D156, FALSE)), "", HLOOKUP(V$1, m_preprocess!$1:$1048576, $D156, FALSE))</f>
        <v>0.56131570953436805</v>
      </c>
      <c r="W156">
        <f>IF(ISBLANK(HLOOKUP(W$1,m_preprocess!$1:$1048576, $D156, FALSE)), "", HLOOKUP(W$1, m_preprocess!$1:$1048576, $D156, FALSE))</f>
        <v>4.4104882592374501</v>
      </c>
      <c r="X156">
        <f>IF(ISBLANK(HLOOKUP(X$1,m_preprocess!$1:$1048576, $D156, FALSE)), "", HLOOKUP(X$1, m_preprocess!$1:$1048576, $D156, FALSE))</f>
        <v>2.8020596652270346</v>
      </c>
      <c r="Y156">
        <f>IF(ISBLANK(HLOOKUP(Y$1,m_preprocess!$1:$1048576, $D156, FALSE)), "", HLOOKUP(Y$1, m_preprocess!$1:$1048576, $D156, FALSE))</f>
        <v>8.8869410270704261</v>
      </c>
    </row>
    <row r="157" spans="1:25" x14ac:dyDescent="0.25">
      <c r="A157" s="42">
        <v>38687</v>
      </c>
      <c r="B157">
        <v>2005</v>
      </c>
      <c r="C157">
        <v>12</v>
      </c>
      <c r="D157">
        <v>157</v>
      </c>
      <c r="E157" t="str">
        <f>IF(ISBLANK(HLOOKUP(E$1,m_preprocess!$1:$1048576, $D157, FALSE)), "", HLOOKUP(E$1, m_preprocess!$1:$1048576, $D157, FALSE))</f>
        <v/>
      </c>
      <c r="F157">
        <f>IF(ISBLANK(HLOOKUP(F$1,m_preprocess!$1:$1048576, $D157, FALSE)), "", HLOOKUP(F$1, m_preprocess!$1:$1048576, $D157, FALSE))</f>
        <v>51.98</v>
      </c>
      <c r="G157">
        <f>IF(ISBLANK(HLOOKUP(G$1,m_preprocess!$1:$1048576, $D157, FALSE)), "", HLOOKUP(G$1, m_preprocess!$1:$1048576, $D157, FALSE))</f>
        <v>111.25</v>
      </c>
      <c r="H157">
        <f>IF(ISBLANK(HLOOKUP(H$1,m_preprocess!$1:$1048576, $D157, FALSE)), "", HLOOKUP(H$1, m_preprocess!$1:$1048576, $D157, FALSE))</f>
        <v>86.6</v>
      </c>
      <c r="I157">
        <f>IF(ISBLANK(HLOOKUP(I$1,m_preprocess!$1:$1048576, $D157, FALSE)), "", HLOOKUP(I$1, m_preprocess!$1:$1048576, $D157, FALSE))</f>
        <v>344.36</v>
      </c>
      <c r="J157">
        <f>IF(ISBLANK(HLOOKUP(J$1,m_preprocess!$1:$1048576, $D157, FALSE)), "", HLOOKUP(J$1, m_preprocess!$1:$1048576, $D157, FALSE))</f>
        <v>77.409245050169986</v>
      </c>
      <c r="K157">
        <f>IF(ISBLANK(HLOOKUP(K$1,m_preprocess!$1:$1048576, $D157, FALSE)), "", HLOOKUP(K$1, m_preprocess!$1:$1048576, $D157, FALSE))</f>
        <v>3.927721592467349</v>
      </c>
      <c r="L157">
        <f>IF(ISBLANK(HLOOKUP(L$1,m_preprocess!$1:$1048576, $D157, FALSE)), "", HLOOKUP(L$1, m_preprocess!$1:$1048576, $D157, FALSE))</f>
        <v>0.78407926006281448</v>
      </c>
      <c r="M157">
        <f>IF(ISBLANK(HLOOKUP(M$1,m_preprocess!$1:$1048576, $D157, FALSE)), "", HLOOKUP(M$1, m_preprocess!$1:$1048576, $D157, FALSE))</f>
        <v>1.9671371047028436</v>
      </c>
      <c r="N157">
        <f>IF(ISBLANK(HLOOKUP(N$1,m_preprocess!$1:$1048576, $D157, FALSE)), "", HLOOKUP(N$1, m_preprocess!$1:$1048576, $D157, FALSE))</f>
        <v>2.7107359465442893</v>
      </c>
      <c r="O157">
        <f>IF(ISBLANK(HLOOKUP(O$1,m_preprocess!$1:$1048576, $D157, FALSE)), "", HLOOKUP(O$1, m_preprocess!$1:$1048576, $D157, FALSE))</f>
        <v>0.65603305523294453</v>
      </c>
      <c r="P157">
        <f>IF(ISBLANK(HLOOKUP(P$1,m_preprocess!$1:$1048576, $D157, FALSE)), "", HLOOKUP(P$1, m_preprocess!$1:$1048576, $D157, FALSE))</f>
        <v>0.7361756422943877</v>
      </c>
      <c r="Q157">
        <f>IF(ISBLANK(HLOOKUP(Q$1,m_preprocess!$1:$1048576, $D157, FALSE)), "", HLOOKUP(Q$1, m_preprocess!$1:$1048576, $D157, FALSE))</f>
        <v>1.3052734041908232</v>
      </c>
      <c r="R157">
        <f>IF(ISBLANK(HLOOKUP(R$1,m_preprocess!$1:$1048576, $D157, FALSE)), "", HLOOKUP(R$1, m_preprocess!$1:$1048576, $D157, FALSE))</f>
        <v>459514.3441862248</v>
      </c>
      <c r="S157">
        <f>IF(ISBLANK(HLOOKUP(S$1,m_preprocess!$1:$1048576, $D157, FALSE)), "", HLOOKUP(S$1, m_preprocess!$1:$1048576, $D157, FALSE))</f>
        <v>142954518.03982303</v>
      </c>
      <c r="T157">
        <f>IF(ISBLANK(HLOOKUP(T$1,m_preprocess!$1:$1048576, $D157, FALSE)), "", HLOOKUP(T$1, m_preprocess!$1:$1048576, $D157, FALSE))</f>
        <v>10.570838548452768</v>
      </c>
      <c r="U157">
        <f>IF(ISBLANK(HLOOKUP(U$1,m_preprocess!$1:$1048576, $D157, FALSE)), "", HLOOKUP(U$1, m_preprocess!$1:$1048576, $D157, FALSE))</f>
        <v>7.0425819386485102</v>
      </c>
      <c r="V157">
        <f>IF(ISBLANK(HLOOKUP(V$1,m_preprocess!$1:$1048576, $D157, FALSE)), "", HLOOKUP(V$1, m_preprocess!$1:$1048576, $D157, FALSE))</f>
        <v>0.61302981152993341</v>
      </c>
      <c r="W157">
        <f>IF(ISBLANK(HLOOKUP(W$1,m_preprocess!$1:$1048576, $D157, FALSE)), "", HLOOKUP(W$1, m_preprocess!$1:$1048576, $D157, FALSE))</f>
        <v>7.791258310209038</v>
      </c>
      <c r="X157">
        <f>IF(ISBLANK(HLOOKUP(X$1,m_preprocess!$1:$1048576, $D157, FALSE)), "", HLOOKUP(X$1, m_preprocess!$1:$1048576, $D157, FALSE))</f>
        <v>2.9940912487874374</v>
      </c>
      <c r="Y157">
        <f>IF(ISBLANK(HLOOKUP(Y$1,m_preprocess!$1:$1048576, $D157, FALSE)), "", HLOOKUP(Y$1, m_preprocess!$1:$1048576, $D157, FALSE))</f>
        <v>19.511096087354222</v>
      </c>
    </row>
    <row r="158" spans="1:25" x14ac:dyDescent="0.25">
      <c r="A158" s="42">
        <v>38718</v>
      </c>
      <c r="B158">
        <v>2006</v>
      </c>
      <c r="C158">
        <v>1</v>
      </c>
      <c r="D158">
        <v>158</v>
      </c>
      <c r="E158">
        <f>IF(ISBLANK(HLOOKUP(E$1,m_preprocess!$1:$1048576, $D158, FALSE)), "", HLOOKUP(E$1, m_preprocess!$1:$1048576, $D158, FALSE))</f>
        <v>151.79</v>
      </c>
      <c r="F158">
        <f>IF(ISBLANK(HLOOKUP(F$1,m_preprocess!$1:$1048576, $D158, FALSE)), "", HLOOKUP(F$1, m_preprocess!$1:$1048576, $D158, FALSE))</f>
        <v>52.19</v>
      </c>
      <c r="G158">
        <f>IF(ISBLANK(HLOOKUP(G$1,m_preprocess!$1:$1048576, $D158, FALSE)), "", HLOOKUP(G$1, m_preprocess!$1:$1048576, $D158, FALSE))</f>
        <v>108.55</v>
      </c>
      <c r="H158">
        <f>IF(ISBLANK(HLOOKUP(H$1,m_preprocess!$1:$1048576, $D158, FALSE)), "", HLOOKUP(H$1, m_preprocess!$1:$1048576, $D158, FALSE))</f>
        <v>83.7</v>
      </c>
      <c r="I158">
        <f>IF(ISBLANK(HLOOKUP(I$1,m_preprocess!$1:$1048576, $D158, FALSE)), "", HLOOKUP(I$1, m_preprocess!$1:$1048576, $D158, FALSE))</f>
        <v>335.63</v>
      </c>
      <c r="J158">
        <f>IF(ISBLANK(HLOOKUP(J$1,m_preprocess!$1:$1048576, $D158, FALSE)), "", HLOOKUP(J$1, m_preprocess!$1:$1048576, $D158, FALSE))</f>
        <v>78.621506015202314</v>
      </c>
      <c r="K158">
        <f>IF(ISBLANK(HLOOKUP(K$1,m_preprocess!$1:$1048576, $D158, FALSE)), "", HLOOKUP(K$1, m_preprocess!$1:$1048576, $D158, FALSE))</f>
        <v>4.0106820462428789</v>
      </c>
      <c r="L158">
        <f>IF(ISBLANK(HLOOKUP(L$1,m_preprocess!$1:$1048576, $D158, FALSE)), "", HLOOKUP(L$1, m_preprocess!$1:$1048576, $D158, FALSE))</f>
        <v>0.91015919506986653</v>
      </c>
      <c r="M158">
        <f>IF(ISBLANK(HLOOKUP(M$1,m_preprocess!$1:$1048576, $D158, FALSE)), "", HLOOKUP(M$1, m_preprocess!$1:$1048576, $D158, FALSE))</f>
        <v>2.1023976157443429</v>
      </c>
      <c r="N158">
        <f>IF(ISBLANK(HLOOKUP(N$1,m_preprocess!$1:$1048576, $D158, FALSE)), "", HLOOKUP(N$1, m_preprocess!$1:$1048576, $D158, FALSE))</f>
        <v>2.6857845771525768</v>
      </c>
      <c r="O158">
        <f>IF(ISBLANK(HLOOKUP(O$1,m_preprocess!$1:$1048576, $D158, FALSE)), "", HLOOKUP(O$1, m_preprocess!$1:$1048576, $D158, FALSE))</f>
        <v>0.36150656905751416</v>
      </c>
      <c r="P158">
        <f>IF(ISBLANK(HLOOKUP(P$1,m_preprocess!$1:$1048576, $D158, FALSE)), "", HLOOKUP(P$1, m_preprocess!$1:$1048576, $D158, FALSE))</f>
        <v>0.90428367464494508</v>
      </c>
      <c r="Q158">
        <f>IF(ISBLANK(HLOOKUP(Q$1,m_preprocess!$1:$1048576, $D158, FALSE)), "", HLOOKUP(Q$1, m_preprocess!$1:$1048576, $D158, FALSE))</f>
        <v>1.3903050704733138</v>
      </c>
      <c r="R158">
        <f>IF(ISBLANK(HLOOKUP(R$1,m_preprocess!$1:$1048576, $D158, FALSE)), "", HLOOKUP(R$1, m_preprocess!$1:$1048576, $D158, FALSE))</f>
        <v>457284.3714237219</v>
      </c>
      <c r="S158">
        <f>IF(ISBLANK(HLOOKUP(S$1,m_preprocess!$1:$1048576, $D158, FALSE)), "", HLOOKUP(S$1, m_preprocess!$1:$1048576, $D158, FALSE))</f>
        <v>133534087.67541675</v>
      </c>
      <c r="T158">
        <f>IF(ISBLANK(HLOOKUP(T$1,m_preprocess!$1:$1048576, $D158, FALSE)), "", HLOOKUP(T$1, m_preprocess!$1:$1048576, $D158, FALSE))</f>
        <v>11.71216364006515</v>
      </c>
      <c r="U158">
        <f>IF(ISBLANK(HLOOKUP(U$1,m_preprocess!$1:$1048576, $D158, FALSE)), "", HLOOKUP(U$1, m_preprocess!$1:$1048576, $D158, FALSE))</f>
        <v>7.8322463796764046</v>
      </c>
      <c r="V158">
        <f>IF(ISBLANK(HLOOKUP(V$1,m_preprocess!$1:$1048576, $D158, FALSE)), "", HLOOKUP(V$1, m_preprocess!$1:$1048576, $D158, FALSE))</f>
        <v>0.7385033592017739</v>
      </c>
      <c r="W158">
        <f>IF(ISBLANK(HLOOKUP(W$1,m_preprocess!$1:$1048576, $D158, FALSE)), "", HLOOKUP(W$1, m_preprocess!$1:$1048576, $D158, FALSE))</f>
        <v>2.7938058545377586</v>
      </c>
      <c r="X158">
        <f>IF(ISBLANK(HLOOKUP(X$1,m_preprocess!$1:$1048576, $D158, FALSE)), "", HLOOKUP(X$1, m_preprocess!$1:$1048576, $D158, FALSE))</f>
        <v>2.314787679312083</v>
      </c>
      <c r="Y158">
        <f>IF(ISBLANK(HLOOKUP(Y$1,m_preprocess!$1:$1048576, $D158, FALSE)), "", HLOOKUP(Y$1, m_preprocess!$1:$1048576, $D158, FALSE))</f>
        <v>5.3796342966604325</v>
      </c>
    </row>
    <row r="159" spans="1:25" x14ac:dyDescent="0.25">
      <c r="A159" s="42">
        <v>38749</v>
      </c>
      <c r="B159">
        <v>2006</v>
      </c>
      <c r="C159">
        <v>2</v>
      </c>
      <c r="D159">
        <v>159</v>
      </c>
      <c r="E159">
        <f>IF(ISBLANK(HLOOKUP(E$1,m_preprocess!$1:$1048576, $D159, FALSE)), "", HLOOKUP(E$1, m_preprocess!$1:$1048576, $D159, FALSE))</f>
        <v>153.58000000000001</v>
      </c>
      <c r="F159">
        <f>IF(ISBLANK(HLOOKUP(F$1,m_preprocess!$1:$1048576, $D159, FALSE)), "", HLOOKUP(F$1, m_preprocess!$1:$1048576, $D159, FALSE))</f>
        <v>52.35</v>
      </c>
      <c r="G159">
        <f>IF(ISBLANK(HLOOKUP(G$1,m_preprocess!$1:$1048576, $D159, FALSE)), "", HLOOKUP(G$1, m_preprocess!$1:$1048576, $D159, FALSE))</f>
        <v>107.8</v>
      </c>
      <c r="H159">
        <f>IF(ISBLANK(HLOOKUP(H$1,m_preprocess!$1:$1048576, $D159, FALSE)), "", HLOOKUP(H$1, m_preprocess!$1:$1048576, $D159, FALSE))</f>
        <v>80.2</v>
      </c>
      <c r="I159">
        <f>IF(ISBLANK(HLOOKUP(I$1,m_preprocess!$1:$1048576, $D159, FALSE)), "", HLOOKUP(I$1, m_preprocess!$1:$1048576, $D159, FALSE))</f>
        <v>329.63</v>
      </c>
      <c r="J159">
        <f>IF(ISBLANK(HLOOKUP(J$1,m_preprocess!$1:$1048576, $D159, FALSE)), "", HLOOKUP(J$1, m_preprocess!$1:$1048576, $D159, FALSE))</f>
        <v>79.587914929582396</v>
      </c>
      <c r="K159">
        <f>IF(ISBLANK(HLOOKUP(K$1,m_preprocess!$1:$1048576, $D159, FALSE)), "", HLOOKUP(K$1, m_preprocess!$1:$1048576, $D159, FALSE))</f>
        <v>3.9208724537998383</v>
      </c>
      <c r="L159">
        <f>IF(ISBLANK(HLOOKUP(L$1,m_preprocess!$1:$1048576, $D159, FALSE)), "", HLOOKUP(L$1, m_preprocess!$1:$1048576, $D159, FALSE))</f>
        <v>0.83960625084883933</v>
      </c>
      <c r="M159">
        <f>IF(ISBLANK(HLOOKUP(M$1,m_preprocess!$1:$1048576, $D159, FALSE)), "", HLOOKUP(M$1, m_preprocess!$1:$1048576, $D159, FALSE))</f>
        <v>2.2087902056153426</v>
      </c>
      <c r="N159">
        <f>IF(ISBLANK(HLOOKUP(N$1,m_preprocess!$1:$1048576, $D159, FALSE)), "", HLOOKUP(N$1, m_preprocess!$1:$1048576, $D159, FALSE))</f>
        <v>2.0305042527705437</v>
      </c>
      <c r="O159">
        <f>IF(ISBLANK(HLOOKUP(O$1,m_preprocess!$1:$1048576, $D159, FALSE)), "", HLOOKUP(O$1, m_preprocess!$1:$1048576, $D159, FALSE))</f>
        <v>0.33693544367703193</v>
      </c>
      <c r="P159">
        <f>IF(ISBLANK(HLOOKUP(P$1,m_preprocess!$1:$1048576, $D159, FALSE)), "", HLOOKUP(P$1, m_preprocess!$1:$1048576, $D159, FALSE))</f>
        <v>0.64315107102351299</v>
      </c>
      <c r="Q159">
        <f>IF(ISBLANK(HLOOKUP(Q$1,m_preprocess!$1:$1048576, $D159, FALSE)), "", HLOOKUP(Q$1, m_preprocess!$1:$1048576, $D159, FALSE))</f>
        <v>1.0327689594261957</v>
      </c>
      <c r="R159">
        <f>IF(ISBLANK(HLOOKUP(R$1,m_preprocess!$1:$1048576, $D159, FALSE)), "", HLOOKUP(R$1, m_preprocess!$1:$1048576, $D159, FALSE))</f>
        <v>453547.53502443602</v>
      </c>
      <c r="S159">
        <f>IF(ISBLANK(HLOOKUP(S$1,m_preprocess!$1:$1048576, $D159, FALSE)), "", HLOOKUP(S$1, m_preprocess!$1:$1048576, $D159, FALSE))</f>
        <v>132679914.27335241</v>
      </c>
      <c r="T159">
        <f>IF(ISBLANK(HLOOKUP(T$1,m_preprocess!$1:$1048576, $D159, FALSE)), "", HLOOKUP(T$1, m_preprocess!$1:$1048576, $D159, FALSE))</f>
        <v>9.590664352605863</v>
      </c>
      <c r="U159">
        <f>IF(ISBLANK(HLOOKUP(U$1,m_preprocess!$1:$1048576, $D159, FALSE)), "", HLOOKUP(U$1, m_preprocess!$1:$1048576, $D159, FALSE))</f>
        <v>6.4442701808331497</v>
      </c>
      <c r="V159">
        <f>IF(ISBLANK(HLOOKUP(V$1,m_preprocess!$1:$1048576, $D159, FALSE)), "", HLOOKUP(V$1, m_preprocess!$1:$1048576, $D159, FALSE))</f>
        <v>0.8823170731707316</v>
      </c>
      <c r="W159">
        <f>IF(ISBLANK(HLOOKUP(W$1,m_preprocess!$1:$1048576, $D159, FALSE)), "", HLOOKUP(W$1, m_preprocess!$1:$1048576, $D159, FALSE))</f>
        <v>3.2757395092374502</v>
      </c>
      <c r="X159">
        <f>IF(ISBLANK(HLOOKUP(X$1,m_preprocess!$1:$1048576, $D159, FALSE)), "", HLOOKUP(X$1, m_preprocess!$1:$1048576, $D159, FALSE))</f>
        <v>2.4978343437898531</v>
      </c>
      <c r="Y159">
        <f>IF(ISBLANK(HLOOKUP(Y$1,m_preprocess!$1:$1048576, $D159, FALSE)), "", HLOOKUP(Y$1, m_preprocess!$1:$1048576, $D159, FALSE))</f>
        <v>4.4571027704012414</v>
      </c>
    </row>
    <row r="160" spans="1:25" x14ac:dyDescent="0.25">
      <c r="A160" s="42">
        <v>38777</v>
      </c>
      <c r="B160">
        <v>2006</v>
      </c>
      <c r="C160">
        <v>3</v>
      </c>
      <c r="D160">
        <v>160</v>
      </c>
      <c r="E160">
        <f>IF(ISBLANK(HLOOKUP(E$1,m_preprocess!$1:$1048576, $D160, FALSE)), "", HLOOKUP(E$1, m_preprocess!$1:$1048576, $D160, FALSE))</f>
        <v>181.01</v>
      </c>
      <c r="F160">
        <f>IF(ISBLANK(HLOOKUP(F$1,m_preprocess!$1:$1048576, $D160, FALSE)), "", HLOOKUP(F$1, m_preprocess!$1:$1048576, $D160, FALSE))</f>
        <v>52.21</v>
      </c>
      <c r="G160">
        <f>IF(ISBLANK(HLOOKUP(G$1,m_preprocess!$1:$1048576, $D160, FALSE)), "", HLOOKUP(G$1, m_preprocess!$1:$1048576, $D160, FALSE))</f>
        <v>119.09</v>
      </c>
      <c r="H160">
        <f>IF(ISBLANK(HLOOKUP(H$1,m_preprocess!$1:$1048576, $D160, FALSE)), "", HLOOKUP(H$1, m_preprocess!$1:$1048576, $D160, FALSE))</f>
        <v>92.4</v>
      </c>
      <c r="I160">
        <f>IF(ISBLANK(HLOOKUP(I$1,m_preprocess!$1:$1048576, $D160, FALSE)), "", HLOOKUP(I$1, m_preprocess!$1:$1048576, $D160, FALSE))</f>
        <v>368</v>
      </c>
      <c r="J160">
        <f>IF(ISBLANK(HLOOKUP(J$1,m_preprocess!$1:$1048576, $D160, FALSE)), "", HLOOKUP(J$1, m_preprocess!$1:$1048576, $D160, FALSE))</f>
        <v>81.808860313895309</v>
      </c>
      <c r="K160">
        <f>IF(ISBLANK(HLOOKUP(K$1,m_preprocess!$1:$1048576, $D160, FALSE)), "", HLOOKUP(K$1, m_preprocess!$1:$1048576, $D160, FALSE))</f>
        <v>4.7740296308535184</v>
      </c>
      <c r="L160">
        <f>IF(ISBLANK(HLOOKUP(L$1,m_preprocess!$1:$1048576, $D160, FALSE)), "", HLOOKUP(L$1, m_preprocess!$1:$1048576, $D160, FALSE))</f>
        <v>1.0299673923575132</v>
      </c>
      <c r="M160">
        <f>IF(ISBLANK(HLOOKUP(M$1,m_preprocess!$1:$1048576, $D160, FALSE)), "", HLOOKUP(M$1, m_preprocess!$1:$1048576, $D160, FALSE))</f>
        <v>2.1128533864345096</v>
      </c>
      <c r="N160">
        <f>IF(ISBLANK(HLOOKUP(N$1,m_preprocess!$1:$1048576, $D160, FALSE)), "", HLOOKUP(N$1, m_preprocess!$1:$1048576, $D160, FALSE))</f>
        <v>2.9629810637456879</v>
      </c>
      <c r="O160">
        <f>IF(ISBLANK(HLOOKUP(O$1,m_preprocess!$1:$1048576, $D160, FALSE)), "", HLOOKUP(O$1, m_preprocess!$1:$1048576, $D160, FALSE))</f>
        <v>0.46647172873467474</v>
      </c>
      <c r="P160">
        <f>IF(ISBLANK(HLOOKUP(P$1,m_preprocess!$1:$1048576, $D160, FALSE)), "", HLOOKUP(P$1, m_preprocess!$1:$1048576, $D160, FALSE))</f>
        <v>0.98633153450674604</v>
      </c>
      <c r="Q160">
        <f>IF(ISBLANK(HLOOKUP(Q$1,m_preprocess!$1:$1048576, $D160, FALSE)), "", HLOOKUP(Q$1, m_preprocess!$1:$1048576, $D160, FALSE))</f>
        <v>1.4870653560360081</v>
      </c>
      <c r="R160">
        <f>IF(ISBLANK(HLOOKUP(R$1,m_preprocess!$1:$1048576, $D160, FALSE)), "", HLOOKUP(R$1, m_preprocess!$1:$1048576, $D160, FALSE))</f>
        <v>455185.09449724638</v>
      </c>
      <c r="S160">
        <f>IF(ISBLANK(HLOOKUP(S$1,m_preprocess!$1:$1048576, $D160, FALSE)), "", HLOOKUP(S$1, m_preprocess!$1:$1048576, $D160, FALSE))</f>
        <v>129241695.54759625</v>
      </c>
      <c r="T160">
        <f>IF(ISBLANK(HLOOKUP(T$1,m_preprocess!$1:$1048576, $D160, FALSE)), "", HLOOKUP(T$1, m_preprocess!$1:$1048576, $D160, FALSE))</f>
        <v>10.895118200325733</v>
      </c>
      <c r="U160">
        <f>IF(ISBLANK(HLOOKUP(U$1,m_preprocess!$1:$1048576, $D160, FALSE)), "", HLOOKUP(U$1, m_preprocess!$1:$1048576, $D160, FALSE))</f>
        <v>7.2626559704224318</v>
      </c>
      <c r="V160">
        <f>IF(ISBLANK(HLOOKUP(V$1,m_preprocess!$1:$1048576, $D160, FALSE)), "", HLOOKUP(V$1, m_preprocess!$1:$1048576, $D160, FALSE))</f>
        <v>1.0944124168514411</v>
      </c>
      <c r="W160">
        <f>IF(ISBLANK(HLOOKUP(W$1,m_preprocess!$1:$1048576, $D160, FALSE)), "", HLOOKUP(W$1, m_preprocess!$1:$1048576, $D160, FALSE))</f>
        <v>3.628807315416605</v>
      </c>
      <c r="X160">
        <f>IF(ISBLANK(HLOOKUP(X$1,m_preprocess!$1:$1048576, $D160, FALSE)), "", HLOOKUP(X$1, m_preprocess!$1:$1048576, $D160, FALSE))</f>
        <v>2.9533444965550042</v>
      </c>
      <c r="Y160">
        <f>IF(ISBLANK(HLOOKUP(Y$1,m_preprocess!$1:$1048576, $D160, FALSE)), "", HLOOKUP(Y$1, m_preprocess!$1:$1048576, $D160, FALSE))</f>
        <v>6.0128494343446972</v>
      </c>
    </row>
    <row r="161" spans="1:25" x14ac:dyDescent="0.25">
      <c r="A161" s="42">
        <v>38808</v>
      </c>
      <c r="B161">
        <v>2006</v>
      </c>
      <c r="C161">
        <v>4</v>
      </c>
      <c r="D161">
        <v>161</v>
      </c>
      <c r="E161">
        <f>IF(ISBLANK(HLOOKUP(E$1,m_preprocess!$1:$1048576, $D161, FALSE)), "", HLOOKUP(E$1, m_preprocess!$1:$1048576, $D161, FALSE))</f>
        <v>185.69</v>
      </c>
      <c r="F161">
        <f>IF(ISBLANK(HLOOKUP(F$1,m_preprocess!$1:$1048576, $D161, FALSE)), "", HLOOKUP(F$1, m_preprocess!$1:$1048576, $D161, FALSE))</f>
        <v>52.28</v>
      </c>
      <c r="G161">
        <f>IF(ISBLANK(HLOOKUP(G$1,m_preprocess!$1:$1048576, $D161, FALSE)), "", HLOOKUP(G$1, m_preprocess!$1:$1048576, $D161, FALSE))</f>
        <v>112.61</v>
      </c>
      <c r="H161">
        <f>IF(ISBLANK(HLOOKUP(H$1,m_preprocess!$1:$1048576, $D161, FALSE)), "", HLOOKUP(H$1, m_preprocess!$1:$1048576, $D161, FALSE))</f>
        <v>85.7</v>
      </c>
      <c r="I161">
        <f>IF(ISBLANK(HLOOKUP(I$1,m_preprocess!$1:$1048576, $D161, FALSE)), "", HLOOKUP(I$1, m_preprocess!$1:$1048576, $D161, FALSE))</f>
        <v>290.08999999999997</v>
      </c>
      <c r="J161">
        <f>IF(ISBLANK(HLOOKUP(J$1,m_preprocess!$1:$1048576, $D161, FALSE)), "", HLOOKUP(J$1, m_preprocess!$1:$1048576, $D161, FALSE))</f>
        <v>85.85375536510216</v>
      </c>
      <c r="K161">
        <f>IF(ISBLANK(HLOOKUP(K$1,m_preprocess!$1:$1048576, $D161, FALSE)), "", HLOOKUP(K$1, m_preprocess!$1:$1048576, $D161, FALSE))</f>
        <v>3.9353611067405887</v>
      </c>
      <c r="L161">
        <f>IF(ISBLANK(HLOOKUP(L$1,m_preprocess!$1:$1048576, $D161, FALSE)), "", HLOOKUP(L$1, m_preprocess!$1:$1048576, $D161, FALSE))</f>
        <v>1.115464674361609</v>
      </c>
      <c r="M161">
        <f>IF(ISBLANK(HLOOKUP(M$1,m_preprocess!$1:$1048576, $D161, FALSE)), "", HLOOKUP(M$1, m_preprocess!$1:$1048576, $D161, FALSE))</f>
        <v>1.8150429575012843</v>
      </c>
      <c r="N161">
        <f>IF(ISBLANK(HLOOKUP(N$1,m_preprocess!$1:$1048576, $D161, FALSE)), "", HLOOKUP(N$1, m_preprocess!$1:$1048576, $D161, FALSE))</f>
        <v>2.4790856076299517</v>
      </c>
      <c r="O161">
        <f>IF(ISBLANK(HLOOKUP(O$1,m_preprocess!$1:$1048576, $D161, FALSE)), "", HLOOKUP(O$1, m_preprocess!$1:$1048576, $D161, FALSE))</f>
        <v>0.44606008263877794</v>
      </c>
      <c r="P161">
        <f>IF(ISBLANK(HLOOKUP(P$1,m_preprocess!$1:$1048576, $D161, FALSE)), "", HLOOKUP(P$1, m_preprocess!$1:$1048576, $D161, FALSE))</f>
        <v>0.82944120971326429</v>
      </c>
      <c r="Q161">
        <f>IF(ISBLANK(HLOOKUP(Q$1,m_preprocess!$1:$1048576, $D161, FALSE)), "", HLOOKUP(Q$1, m_preprocess!$1:$1048576, $D161, FALSE))</f>
        <v>1.1899992925462075</v>
      </c>
      <c r="R161">
        <f>IF(ISBLANK(HLOOKUP(R$1,m_preprocess!$1:$1048576, $D161, FALSE)), "", HLOOKUP(R$1, m_preprocess!$1:$1048576, $D161, FALSE))</f>
        <v>458544.26693509979</v>
      </c>
      <c r="S161">
        <f>IF(ISBLANK(HLOOKUP(S$1,m_preprocess!$1:$1048576, $D161, FALSE)), "", HLOOKUP(S$1, m_preprocess!$1:$1048576, $D161, FALSE))</f>
        <v>134811892.71920431</v>
      </c>
      <c r="T161">
        <f>IF(ISBLANK(HLOOKUP(T$1,m_preprocess!$1:$1048576, $D161, FALSE)), "", HLOOKUP(T$1, m_preprocess!$1:$1048576, $D161, FALSE))</f>
        <v>15.373494432003259</v>
      </c>
      <c r="U161">
        <f>IF(ISBLANK(HLOOKUP(U$1,m_preprocess!$1:$1048576, $D161, FALSE)), "", HLOOKUP(U$1, m_preprocess!$1:$1048576, $D161, FALSE))</f>
        <v>10.531892173658393</v>
      </c>
      <c r="V161">
        <f>IF(ISBLANK(HLOOKUP(V$1,m_preprocess!$1:$1048576, $D161, FALSE)), "", HLOOKUP(V$1, m_preprocess!$1:$1048576, $D161, FALSE))</f>
        <v>1.007270354767184</v>
      </c>
      <c r="W161">
        <f>IF(ISBLANK(HLOOKUP(W$1,m_preprocess!$1:$1048576, $D161, FALSE)), "", HLOOKUP(W$1, m_preprocess!$1:$1048576, $D161, FALSE))</f>
        <v>3.5177101095797139</v>
      </c>
      <c r="X161">
        <f>IF(ISBLANK(HLOOKUP(X$1,m_preprocess!$1:$1048576, $D161, FALSE)), "", HLOOKUP(X$1, m_preprocess!$1:$1048576, $D161, FALSE))</f>
        <v>2.4960854244577049</v>
      </c>
      <c r="Y161">
        <f>IF(ISBLANK(HLOOKUP(Y$1,m_preprocess!$1:$1048576, $D161, FALSE)), "", HLOOKUP(Y$1, m_preprocess!$1:$1048576, $D161, FALSE))</f>
        <v>5.5032794902959496</v>
      </c>
    </row>
    <row r="162" spans="1:25" x14ac:dyDescent="0.25">
      <c r="A162" s="42">
        <v>38838</v>
      </c>
      <c r="B162">
        <v>2006</v>
      </c>
      <c r="C162">
        <v>5</v>
      </c>
      <c r="D162">
        <v>162</v>
      </c>
      <c r="E162">
        <f>IF(ISBLANK(HLOOKUP(E$1,m_preprocess!$1:$1048576, $D162, FALSE)), "", HLOOKUP(E$1, m_preprocess!$1:$1048576, $D162, FALSE))</f>
        <v>189.14</v>
      </c>
      <c r="F162">
        <f>IF(ISBLANK(HLOOKUP(F$1,m_preprocess!$1:$1048576, $D162, FALSE)), "", HLOOKUP(F$1, m_preprocess!$1:$1048576, $D162, FALSE))</f>
        <v>52.72</v>
      </c>
      <c r="G162">
        <f>IF(ISBLANK(HLOOKUP(G$1,m_preprocess!$1:$1048576, $D162, FALSE)), "", HLOOKUP(G$1, m_preprocess!$1:$1048576, $D162, FALSE))</f>
        <v>117.19</v>
      </c>
      <c r="H162">
        <f>IF(ISBLANK(HLOOKUP(H$1,m_preprocess!$1:$1048576, $D162, FALSE)), "", HLOOKUP(H$1, m_preprocess!$1:$1048576, $D162, FALSE))</f>
        <v>95.4</v>
      </c>
      <c r="I162">
        <f>IF(ISBLANK(HLOOKUP(I$1,m_preprocess!$1:$1048576, $D162, FALSE)), "", HLOOKUP(I$1, m_preprocess!$1:$1048576, $D162, FALSE))</f>
        <v>359.9</v>
      </c>
      <c r="J162">
        <f>IF(ISBLANK(HLOOKUP(J$1,m_preprocess!$1:$1048576, $D162, FALSE)), "", HLOOKUP(J$1, m_preprocess!$1:$1048576, $D162, FALSE))</f>
        <v>85.278544173969195</v>
      </c>
      <c r="K162">
        <f>IF(ISBLANK(HLOOKUP(K$1,m_preprocess!$1:$1048576, $D162, FALSE)), "", HLOOKUP(K$1, m_preprocess!$1:$1048576, $D162, FALSE))</f>
        <v>4.3089847329422106</v>
      </c>
      <c r="L162">
        <f>IF(ISBLANK(HLOOKUP(L$1,m_preprocess!$1:$1048576, $D162, FALSE)), "", HLOOKUP(L$1, m_preprocess!$1:$1048576, $D162, FALSE))</f>
        <v>1.2663735816046597</v>
      </c>
      <c r="M162">
        <f>IF(ISBLANK(HLOOKUP(M$1,m_preprocess!$1:$1048576, $D162, FALSE)), "", HLOOKUP(M$1, m_preprocess!$1:$1048576, $D162, FALSE))</f>
        <v>1.9452218609754564</v>
      </c>
      <c r="N162">
        <f>IF(ISBLANK(HLOOKUP(N$1,m_preprocess!$1:$1048576, $D162, FALSE)), "", HLOOKUP(N$1, m_preprocess!$1:$1048576, $D162, FALSE))</f>
        <v>2.9385995567073677</v>
      </c>
      <c r="O162">
        <f>IF(ISBLANK(HLOOKUP(O$1,m_preprocess!$1:$1048576, $D162, FALSE)), "", HLOOKUP(O$1, m_preprocess!$1:$1048576, $D162, FALSE))</f>
        <v>0.50985291942513922</v>
      </c>
      <c r="P162">
        <f>IF(ISBLANK(HLOOKUP(P$1,m_preprocess!$1:$1048576, $D162, FALSE)), "", HLOOKUP(P$1, m_preprocess!$1:$1048576, $D162, FALSE))</f>
        <v>0.94691861838552127</v>
      </c>
      <c r="Q162">
        <f>IF(ISBLANK(HLOOKUP(Q$1,m_preprocess!$1:$1048576, $D162, FALSE)), "", HLOOKUP(Q$1, m_preprocess!$1:$1048576, $D162, FALSE))</f>
        <v>1.4669696972428694</v>
      </c>
      <c r="R162">
        <f>IF(ISBLANK(HLOOKUP(R$1,m_preprocess!$1:$1048576, $D162, FALSE)), "", HLOOKUP(R$1, m_preprocess!$1:$1048576, $D162, FALSE))</f>
        <v>459172.99513765209</v>
      </c>
      <c r="S162">
        <f>IF(ISBLANK(HLOOKUP(S$1,m_preprocess!$1:$1048576, $D162, FALSE)), "", HLOOKUP(S$1, m_preprocess!$1:$1048576, $D162, FALSE))</f>
        <v>142044760.69366467</v>
      </c>
      <c r="T162">
        <f>IF(ISBLANK(HLOOKUP(T$1,m_preprocess!$1:$1048576, $D162, FALSE)), "", HLOOKUP(T$1, m_preprocess!$1:$1048576, $D162, FALSE))</f>
        <v>14.759770449918568</v>
      </c>
      <c r="U162">
        <f>IF(ISBLANK(HLOOKUP(U$1,m_preprocess!$1:$1048576, $D162, FALSE)), "", HLOOKUP(U$1, m_preprocess!$1:$1048576, $D162, FALSE))</f>
        <v>10.046603660590087</v>
      </c>
      <c r="V162">
        <f>IF(ISBLANK(HLOOKUP(V$1,m_preprocess!$1:$1048576, $D162, FALSE)), "", HLOOKUP(V$1, m_preprocess!$1:$1048576, $D162, FALSE))</f>
        <v>1.0919491796008869</v>
      </c>
      <c r="W162">
        <f>IF(ISBLANK(HLOOKUP(W$1,m_preprocess!$1:$1048576, $D162, FALSE)), "", HLOOKUP(W$1, m_preprocess!$1:$1048576, $D162, FALSE))</f>
        <v>4.1717729048469003</v>
      </c>
      <c r="X162">
        <f>IF(ISBLANK(HLOOKUP(X$1,m_preprocess!$1:$1048576, $D162, FALSE)), "", HLOOKUP(X$1, m_preprocess!$1:$1048576, $D162, FALSE))</f>
        <v>3.0072060366895284</v>
      </c>
      <c r="Y162">
        <f>IF(ISBLANK(HLOOKUP(Y$1,m_preprocess!$1:$1048576, $D162, FALSE)), "", HLOOKUP(Y$1, m_preprocess!$1:$1048576, $D162, FALSE))</f>
        <v>6.8081357217360718</v>
      </c>
    </row>
    <row r="163" spans="1:25" x14ac:dyDescent="0.25">
      <c r="A163" s="42">
        <v>38869</v>
      </c>
      <c r="B163">
        <v>2006</v>
      </c>
      <c r="C163">
        <v>6</v>
      </c>
      <c r="D163">
        <v>163</v>
      </c>
      <c r="E163">
        <f>IF(ISBLANK(HLOOKUP(E$1,m_preprocess!$1:$1048576, $D163, FALSE)), "", HLOOKUP(E$1, m_preprocess!$1:$1048576, $D163, FALSE))</f>
        <v>180.78</v>
      </c>
      <c r="F163">
        <f>IF(ISBLANK(HLOOKUP(F$1,m_preprocess!$1:$1048576, $D163, FALSE)), "", HLOOKUP(F$1, m_preprocess!$1:$1048576, $D163, FALSE))</f>
        <v>53.05</v>
      </c>
      <c r="G163">
        <f>IF(ISBLANK(HLOOKUP(G$1,m_preprocess!$1:$1048576, $D163, FALSE)), "", HLOOKUP(G$1, m_preprocess!$1:$1048576, $D163, FALSE))</f>
        <v>114.4</v>
      </c>
      <c r="H163">
        <f>IF(ISBLANK(HLOOKUP(H$1,m_preprocess!$1:$1048576, $D163, FALSE)), "", HLOOKUP(H$1, m_preprocess!$1:$1048576, $D163, FALSE))</f>
        <v>91.1</v>
      </c>
      <c r="I163">
        <f>IF(ISBLANK(HLOOKUP(I$1,m_preprocess!$1:$1048576, $D163, FALSE)), "", HLOOKUP(I$1, m_preprocess!$1:$1048576, $D163, FALSE))</f>
        <v>362.53</v>
      </c>
      <c r="J163">
        <f>IF(ISBLANK(HLOOKUP(J$1,m_preprocess!$1:$1048576, $D163, FALSE)), "", HLOOKUP(J$1, m_preprocess!$1:$1048576, $D163, FALSE))</f>
        <v>82.229169525353683</v>
      </c>
      <c r="K163">
        <f>IF(ISBLANK(HLOOKUP(K$1,m_preprocess!$1:$1048576, $D163, FALSE)), "", HLOOKUP(K$1, m_preprocess!$1:$1048576, $D163, FALSE))</f>
        <v>4.6910882460084089</v>
      </c>
      <c r="L163">
        <f>IF(ISBLANK(HLOOKUP(L$1,m_preprocess!$1:$1048576, $D163, FALSE)), "", HLOOKUP(L$1, m_preprocess!$1:$1048576, $D163, FALSE))</f>
        <v>1.2994480160758284</v>
      </c>
      <c r="M163">
        <f>IF(ISBLANK(HLOOKUP(M$1,m_preprocess!$1:$1048576, $D163, FALSE)), "", HLOOKUP(M$1, m_preprocess!$1:$1048576, $D163, FALSE))</f>
        <v>2.0060620562082043</v>
      </c>
      <c r="N163">
        <f>IF(ISBLANK(HLOOKUP(N$1,m_preprocess!$1:$1048576, $D163, FALSE)), "", HLOOKUP(N$1, m_preprocess!$1:$1048576, $D163, FALSE))</f>
        <v>2.6518906376395992</v>
      </c>
      <c r="O163">
        <f>IF(ISBLANK(HLOOKUP(O$1,m_preprocess!$1:$1048576, $D163, FALSE)), "", HLOOKUP(O$1, m_preprocess!$1:$1048576, $D163, FALSE))</f>
        <v>0.42261564616476199</v>
      </c>
      <c r="P163">
        <f>IF(ISBLANK(HLOOKUP(P$1,m_preprocess!$1:$1048576, $D163, FALSE)), "", HLOOKUP(P$1, m_preprocess!$1:$1048576, $D163, FALSE))</f>
        <v>0.89697898353586891</v>
      </c>
      <c r="Q163">
        <f>IF(ISBLANK(HLOOKUP(Q$1,m_preprocess!$1:$1048576, $D163, FALSE)), "", HLOOKUP(Q$1, m_preprocess!$1:$1048576, $D163, FALSE))</f>
        <v>1.3191653334050946</v>
      </c>
      <c r="R163">
        <f>IF(ISBLANK(HLOOKUP(R$1,m_preprocess!$1:$1048576, $D163, FALSE)), "", HLOOKUP(R$1, m_preprocess!$1:$1048576, $D163, FALSE))</f>
        <v>455988.2486268995</v>
      </c>
      <c r="S163">
        <f>IF(ISBLANK(HLOOKUP(S$1,m_preprocess!$1:$1048576, $D163, FALSE)), "", HLOOKUP(S$1, m_preprocess!$1:$1048576, $D163, FALSE))</f>
        <v>147856905.84184733</v>
      </c>
      <c r="T163">
        <f>IF(ISBLANK(HLOOKUP(T$1,m_preprocess!$1:$1048576, $D163, FALSE)), "", HLOOKUP(T$1, m_preprocess!$1:$1048576, $D163, FALSE))</f>
        <v>11.437069096091205</v>
      </c>
      <c r="U163">
        <f>IF(ISBLANK(HLOOKUP(U$1,m_preprocess!$1:$1048576, $D163, FALSE)), "", HLOOKUP(U$1, m_preprocess!$1:$1048576, $D163, FALSE))</f>
        <v>7.6602659125851078</v>
      </c>
      <c r="V163">
        <f>IF(ISBLANK(HLOOKUP(V$1,m_preprocess!$1:$1048576, $D163, FALSE)), "", HLOOKUP(V$1, m_preprocess!$1:$1048576, $D163, FALSE))</f>
        <v>1.1831634700665188</v>
      </c>
      <c r="W163">
        <f>IF(ISBLANK(HLOOKUP(W$1,m_preprocess!$1:$1048576, $D163, FALSE)), "", HLOOKUP(W$1, m_preprocess!$1:$1048576, $D163, FALSE))</f>
        <v>4.2010092286912997</v>
      </c>
      <c r="X163">
        <f>IF(ISBLANK(HLOOKUP(X$1,m_preprocess!$1:$1048576, $D163, FALSE)), "", HLOOKUP(X$1, m_preprocess!$1:$1048576, $D163, FALSE))</f>
        <v>3.3144034118073815</v>
      </c>
      <c r="Y163">
        <f>IF(ISBLANK(HLOOKUP(Y$1,m_preprocess!$1:$1048576, $D163, FALSE)), "", HLOOKUP(Y$1, m_preprocess!$1:$1048576, $D163, FALSE))</f>
        <v>7.5240997920823407</v>
      </c>
    </row>
    <row r="164" spans="1:25" x14ac:dyDescent="0.25">
      <c r="A164" s="42">
        <v>38899</v>
      </c>
      <c r="B164">
        <v>2006</v>
      </c>
      <c r="C164">
        <v>7</v>
      </c>
      <c r="D164">
        <v>164</v>
      </c>
      <c r="E164">
        <f>IF(ISBLANK(HLOOKUP(E$1,m_preprocess!$1:$1048576, $D164, FALSE)), "", HLOOKUP(E$1, m_preprocess!$1:$1048576, $D164, FALSE))</f>
        <v>176.47</v>
      </c>
      <c r="F164">
        <f>IF(ISBLANK(HLOOKUP(F$1,m_preprocess!$1:$1048576, $D164, FALSE)), "", HLOOKUP(F$1, m_preprocess!$1:$1048576, $D164, FALSE))</f>
        <v>53.35</v>
      </c>
      <c r="G164">
        <f>IF(ISBLANK(HLOOKUP(G$1,m_preprocess!$1:$1048576, $D164, FALSE)), "", HLOOKUP(G$1, m_preprocess!$1:$1048576, $D164, FALSE))</f>
        <v>119.41</v>
      </c>
      <c r="H164">
        <f>IF(ISBLANK(HLOOKUP(H$1,m_preprocess!$1:$1048576, $D164, FALSE)), "", HLOOKUP(H$1, m_preprocess!$1:$1048576, $D164, FALSE))</f>
        <v>93.8</v>
      </c>
      <c r="I164">
        <f>IF(ISBLANK(HLOOKUP(I$1,m_preprocess!$1:$1048576, $D164, FALSE)), "", HLOOKUP(I$1, m_preprocess!$1:$1048576, $D164, FALSE))</f>
        <v>376.31</v>
      </c>
      <c r="J164">
        <f>IF(ISBLANK(HLOOKUP(J$1,m_preprocess!$1:$1048576, $D164, FALSE)), "", HLOOKUP(J$1, m_preprocess!$1:$1048576, $D164, FALSE))</f>
        <v>86.847809639090627</v>
      </c>
      <c r="K164">
        <f>IF(ISBLANK(HLOOKUP(K$1,m_preprocess!$1:$1048576, $D164, FALSE)), "", HLOOKUP(K$1, m_preprocess!$1:$1048576, $D164, FALSE))</f>
        <v>4.8903523052360951</v>
      </c>
      <c r="L164">
        <f>IF(ISBLANK(HLOOKUP(L$1,m_preprocess!$1:$1048576, $D164, FALSE)), "", HLOOKUP(L$1, m_preprocess!$1:$1048576, $D164, FALSE))</f>
        <v>1.0993247572019471</v>
      </c>
      <c r="M164">
        <f>IF(ISBLANK(HLOOKUP(M$1,m_preprocess!$1:$1048576, $D164, FALSE)), "", HLOOKUP(M$1, m_preprocess!$1:$1048576, $D164, FALSE))</f>
        <v>2.3141584855440649</v>
      </c>
      <c r="N164">
        <f>IF(ISBLANK(HLOOKUP(N$1,m_preprocess!$1:$1048576, $D164, FALSE)), "", HLOOKUP(N$1, m_preprocess!$1:$1048576, $D164, FALSE))</f>
        <v>2.2937094600884538</v>
      </c>
      <c r="O164">
        <f>IF(ISBLANK(HLOOKUP(O$1,m_preprocess!$1:$1048576, $D164, FALSE)), "", HLOOKUP(O$1, m_preprocess!$1:$1048576, $D164, FALSE))</f>
        <v>0.38497152544417024</v>
      </c>
      <c r="P164">
        <f>IF(ISBLANK(HLOOKUP(P$1,m_preprocess!$1:$1048576, $D164, FALSE)), "", HLOOKUP(P$1, m_preprocess!$1:$1048576, $D164, FALSE))</f>
        <v>0.75729596793075638</v>
      </c>
      <c r="Q164">
        <f>IF(ISBLANK(HLOOKUP(Q$1,m_preprocess!$1:$1048576, $D164, FALSE)), "", HLOOKUP(Q$1, m_preprocess!$1:$1048576, $D164, FALSE))</f>
        <v>1.1342645510626916</v>
      </c>
      <c r="R164">
        <f>IF(ISBLANK(HLOOKUP(R$1,m_preprocess!$1:$1048576, $D164, FALSE)), "", HLOOKUP(R$1, m_preprocess!$1:$1048576, $D164, FALSE))</f>
        <v>459045.33908335544</v>
      </c>
      <c r="S164">
        <f>IF(ISBLANK(HLOOKUP(S$1,m_preprocess!$1:$1048576, $D164, FALSE)), "", HLOOKUP(S$1, m_preprocess!$1:$1048576, $D164, FALSE))</f>
        <v>154120999.59737581</v>
      </c>
      <c r="T164">
        <f>IF(ISBLANK(HLOOKUP(T$1,m_preprocess!$1:$1048576, $D164, FALSE)), "", HLOOKUP(T$1, m_preprocess!$1:$1048576, $D164, FALSE))</f>
        <v>17.998153756107492</v>
      </c>
      <c r="U164">
        <f>IF(ISBLANK(HLOOKUP(U$1,m_preprocess!$1:$1048576, $D164, FALSE)), "", HLOOKUP(U$1, m_preprocess!$1:$1048576, $D164, FALSE))</f>
        <v>12.428367040046856</v>
      </c>
      <c r="V164">
        <f>IF(ISBLANK(HLOOKUP(V$1,m_preprocess!$1:$1048576, $D164, FALSE)), "", HLOOKUP(V$1, m_preprocess!$1:$1048576, $D164, FALSE))</f>
        <v>5.2444240576496677</v>
      </c>
      <c r="W164">
        <f>IF(ISBLANK(HLOOKUP(W$1,m_preprocess!$1:$1048576, $D164, FALSE)), "", HLOOKUP(W$1, m_preprocess!$1:$1048576, $D164, FALSE))</f>
        <v>4.8921734795377585</v>
      </c>
      <c r="X164">
        <f>IF(ISBLANK(HLOOKUP(X$1,m_preprocess!$1:$1048576, $D164, FALSE)), "", HLOOKUP(X$1, m_preprocess!$1:$1048576, $D164, FALSE))</f>
        <v>7.8172559933393693</v>
      </c>
      <c r="Y164">
        <f>IF(ISBLANK(HLOOKUP(Y$1,m_preprocess!$1:$1048576, $D164, FALSE)), "", HLOOKUP(Y$1, m_preprocess!$1:$1048576, $D164, FALSE))</f>
        <v>7.6984474541430599</v>
      </c>
    </row>
    <row r="165" spans="1:25" x14ac:dyDescent="0.25">
      <c r="A165" s="42">
        <v>38930</v>
      </c>
      <c r="B165">
        <v>2006</v>
      </c>
      <c r="C165">
        <v>8</v>
      </c>
      <c r="D165">
        <v>165</v>
      </c>
      <c r="E165">
        <f>IF(ISBLANK(HLOOKUP(E$1,m_preprocess!$1:$1048576, $D165, FALSE)), "", HLOOKUP(E$1, m_preprocess!$1:$1048576, $D165, FALSE))</f>
        <v>171.67</v>
      </c>
      <c r="F165">
        <f>IF(ISBLANK(HLOOKUP(F$1,m_preprocess!$1:$1048576, $D165, FALSE)), "", HLOOKUP(F$1, m_preprocess!$1:$1048576, $D165, FALSE))</f>
        <v>53.45</v>
      </c>
      <c r="G165">
        <f>IF(ISBLANK(HLOOKUP(G$1,m_preprocess!$1:$1048576, $D165, FALSE)), "", HLOOKUP(G$1, m_preprocess!$1:$1048576, $D165, FALSE))</f>
        <v>121.06</v>
      </c>
      <c r="H165">
        <f>IF(ISBLANK(HLOOKUP(H$1,m_preprocess!$1:$1048576, $D165, FALSE)), "", HLOOKUP(H$1, m_preprocess!$1:$1048576, $D165, FALSE))</f>
        <v>98.6</v>
      </c>
      <c r="I165">
        <f>IF(ISBLANK(HLOOKUP(I$1,m_preprocess!$1:$1048576, $D165, FALSE)), "", HLOOKUP(I$1, m_preprocess!$1:$1048576, $D165, FALSE))</f>
        <v>389.72</v>
      </c>
      <c r="J165">
        <f>IF(ISBLANK(HLOOKUP(J$1,m_preprocess!$1:$1048576, $D165, FALSE)), "", HLOOKUP(J$1, m_preprocess!$1:$1048576, $D165, FALSE))</f>
        <v>87.319777750966367</v>
      </c>
      <c r="K165">
        <f>IF(ISBLANK(HLOOKUP(K$1,m_preprocess!$1:$1048576, $D165, FALSE)), "", HLOOKUP(K$1, m_preprocess!$1:$1048576, $D165, FALSE))</f>
        <v>4.7580669688912973</v>
      </c>
      <c r="L165">
        <f>IF(ISBLANK(HLOOKUP(L$1,m_preprocess!$1:$1048576, $D165, FALSE)), "", HLOOKUP(L$1, m_preprocess!$1:$1048576, $D165, FALSE))</f>
        <v>1.2020791764788175</v>
      </c>
      <c r="M165">
        <f>IF(ISBLANK(HLOOKUP(M$1,m_preprocess!$1:$1048576, $D165, FALSE)), "", HLOOKUP(M$1, m_preprocess!$1:$1048576, $D165, FALSE))</f>
        <v>2.2808768681531104</v>
      </c>
      <c r="N165">
        <f>IF(ISBLANK(HLOOKUP(N$1,m_preprocess!$1:$1048576, $D165, FALSE)), "", HLOOKUP(N$1, m_preprocess!$1:$1048576, $D165, FALSE))</f>
        <v>2.5497439312483166</v>
      </c>
      <c r="O165">
        <f>IF(ISBLANK(HLOOKUP(O$1,m_preprocess!$1:$1048576, $D165, FALSE)), "", HLOOKUP(O$1, m_preprocess!$1:$1048576, $D165, FALSE))</f>
        <v>0.42340045427267453</v>
      </c>
      <c r="P165">
        <f>IF(ISBLANK(HLOOKUP(P$1,m_preprocess!$1:$1048576, $D165, FALSE)), "", HLOOKUP(P$1, m_preprocess!$1:$1048576, $D165, FALSE))</f>
        <v>0.88249745321778938</v>
      </c>
      <c r="Q165">
        <f>IF(ISBLANK(HLOOKUP(Q$1,m_preprocess!$1:$1048576, $D165, FALSE)), "", HLOOKUP(Q$1, m_preprocess!$1:$1048576, $D165, FALSE))</f>
        <v>1.2115270050684155</v>
      </c>
      <c r="R165">
        <f>IF(ISBLANK(HLOOKUP(R$1,m_preprocess!$1:$1048576, $D165, FALSE)), "", HLOOKUP(R$1, m_preprocess!$1:$1048576, $D165, FALSE))</f>
        <v>459984.71624408377</v>
      </c>
      <c r="S165">
        <f>IF(ISBLANK(HLOOKUP(S$1,m_preprocess!$1:$1048576, $D165, FALSE)), "", HLOOKUP(S$1, m_preprocess!$1:$1048576, $D165, FALSE))</f>
        <v>155037502.32516372</v>
      </c>
      <c r="T165">
        <f>IF(ISBLANK(HLOOKUP(T$1,m_preprocess!$1:$1048576, $D165, FALSE)), "", HLOOKUP(T$1, m_preprocess!$1:$1048576, $D165, FALSE))</f>
        <v>12.313064820846906</v>
      </c>
      <c r="U165">
        <f>IF(ISBLANK(HLOOKUP(U$1,m_preprocess!$1:$1048576, $D165, FALSE)), "", HLOOKUP(U$1, m_preprocess!$1:$1048576, $D165, FALSE))</f>
        <v>8.3374838934036148</v>
      </c>
      <c r="V165">
        <f>IF(ISBLANK(HLOOKUP(V$1,m_preprocess!$1:$1048576, $D165, FALSE)), "", HLOOKUP(V$1, m_preprocess!$1:$1048576, $D165, FALSE))</f>
        <v>6.4394637915742798</v>
      </c>
      <c r="W165">
        <f>IF(ISBLANK(HLOOKUP(W$1,m_preprocess!$1:$1048576, $D165, FALSE)), "", HLOOKUP(W$1, m_preprocess!$1:$1048576, $D165, FALSE))</f>
        <v>5.2595559855917839</v>
      </c>
      <c r="X165">
        <f>IF(ISBLANK(HLOOKUP(X$1,m_preprocess!$1:$1048576, $D165, FALSE)), "", HLOOKUP(X$1, m_preprocess!$1:$1048576, $D165, FALSE))</f>
        <v>11.879667623501431</v>
      </c>
      <c r="Y165">
        <f>IF(ISBLANK(HLOOKUP(Y$1,m_preprocess!$1:$1048576, $D165, FALSE)), "", HLOOKUP(Y$1, m_preprocess!$1:$1048576, $D165, FALSE))</f>
        <v>8.6201858327858663</v>
      </c>
    </row>
    <row r="166" spans="1:25" x14ac:dyDescent="0.25">
      <c r="A166" s="42">
        <v>38961</v>
      </c>
      <c r="B166">
        <v>2006</v>
      </c>
      <c r="C166">
        <v>9</v>
      </c>
      <c r="D166">
        <v>166</v>
      </c>
      <c r="E166">
        <f>IF(ISBLANK(HLOOKUP(E$1,m_preprocess!$1:$1048576, $D166, FALSE)), "", HLOOKUP(E$1, m_preprocess!$1:$1048576, $D166, FALSE))</f>
        <v>180.87</v>
      </c>
      <c r="F166">
        <f>IF(ISBLANK(HLOOKUP(F$1,m_preprocess!$1:$1048576, $D166, FALSE)), "", HLOOKUP(F$1, m_preprocess!$1:$1048576, $D166, FALSE))</f>
        <v>53.49</v>
      </c>
      <c r="G166">
        <f>IF(ISBLANK(HLOOKUP(G$1,m_preprocess!$1:$1048576, $D166, FALSE)), "", HLOOKUP(G$1, m_preprocess!$1:$1048576, $D166, FALSE))</f>
        <v>116.21</v>
      </c>
      <c r="H166">
        <f>IF(ISBLANK(HLOOKUP(H$1,m_preprocess!$1:$1048576, $D166, FALSE)), "", HLOOKUP(H$1, m_preprocess!$1:$1048576, $D166, FALSE))</f>
        <v>93.2</v>
      </c>
      <c r="I166">
        <f>IF(ISBLANK(HLOOKUP(I$1,m_preprocess!$1:$1048576, $D166, FALSE)), "", HLOOKUP(I$1, m_preprocess!$1:$1048576, $D166, FALSE))</f>
        <v>366.47</v>
      </c>
      <c r="J166">
        <f>IF(ISBLANK(HLOOKUP(J$1,m_preprocess!$1:$1048576, $D166, FALSE)), "", HLOOKUP(J$1, m_preprocess!$1:$1048576, $D166, FALSE))</f>
        <v>89.119541006318784</v>
      </c>
      <c r="K166">
        <f>IF(ISBLANK(HLOOKUP(K$1,m_preprocess!$1:$1048576, $D166, FALSE)), "", HLOOKUP(K$1, m_preprocess!$1:$1048576, $D166, FALSE))</f>
        <v>4.490389902447399</v>
      </c>
      <c r="L166">
        <f>IF(ISBLANK(HLOOKUP(L$1,m_preprocess!$1:$1048576, $D166, FALSE)), "", HLOOKUP(L$1, m_preprocess!$1:$1048576, $D166, FALSE))</f>
        <v>0.98826486696258675</v>
      </c>
      <c r="M166">
        <f>IF(ISBLANK(HLOOKUP(M$1,m_preprocess!$1:$1048576, $D166, FALSE)), "", HLOOKUP(M$1, m_preprocess!$1:$1048576, $D166, FALSE))</f>
        <v>2.2664050901258874</v>
      </c>
      <c r="N166">
        <f>IF(ISBLANK(HLOOKUP(N$1,m_preprocess!$1:$1048576, $D166, FALSE)), "", HLOOKUP(N$1, m_preprocess!$1:$1048576, $D166, FALSE))</f>
        <v>2.4589939495487347</v>
      </c>
      <c r="O166">
        <f>IF(ISBLANK(HLOOKUP(O$1,m_preprocess!$1:$1048576, $D166, FALSE)), "", HLOOKUP(O$1, m_preprocess!$1:$1048576, $D166, FALSE))</f>
        <v>0.42712495020458968</v>
      </c>
      <c r="P166">
        <f>IF(ISBLANK(HLOOKUP(P$1,m_preprocess!$1:$1048576, $D166, FALSE)), "", HLOOKUP(P$1, m_preprocess!$1:$1048576, $D166, FALSE))</f>
        <v>0.84074604200546554</v>
      </c>
      <c r="Q166">
        <f>IF(ISBLANK(HLOOKUP(Q$1,m_preprocess!$1:$1048576, $D166, FALSE)), "", HLOOKUP(Q$1, m_preprocess!$1:$1048576, $D166, FALSE))</f>
        <v>1.1593307260373384</v>
      </c>
      <c r="R166">
        <f>IF(ISBLANK(HLOOKUP(R$1,m_preprocess!$1:$1048576, $D166, FALSE)), "", HLOOKUP(R$1, m_preprocess!$1:$1048576, $D166, FALSE))</f>
        <v>462766.47743533895</v>
      </c>
      <c r="S166">
        <f>IF(ISBLANK(HLOOKUP(S$1,m_preprocess!$1:$1048576, $D166, FALSE)), "", HLOOKUP(S$1, m_preprocess!$1:$1048576, $D166, FALSE))</f>
        <v>160332556.88278183</v>
      </c>
      <c r="T166">
        <f>IF(ISBLANK(HLOOKUP(T$1,m_preprocess!$1:$1048576, $D166, FALSE)), "", HLOOKUP(T$1, m_preprocess!$1:$1048576, $D166, FALSE))</f>
        <v>12.120053440553747</v>
      </c>
      <c r="U166">
        <f>IF(ISBLANK(HLOOKUP(U$1,m_preprocess!$1:$1048576, $D166, FALSE)), "", HLOOKUP(U$1, m_preprocess!$1:$1048576, $D166, FALSE))</f>
        <v>8.1822024965224394</v>
      </c>
      <c r="V166">
        <f>IF(ISBLANK(HLOOKUP(V$1,m_preprocess!$1:$1048576, $D166, FALSE)), "", HLOOKUP(V$1, m_preprocess!$1:$1048576, $D166, FALSE))</f>
        <v>6.3902788026607533</v>
      </c>
      <c r="W166">
        <f>IF(ISBLANK(HLOOKUP(W$1,m_preprocess!$1:$1048576, $D166, FALSE)), "", HLOOKUP(W$1, m_preprocess!$1:$1048576, $D166, FALSE))</f>
        <v>5.4164390579640802</v>
      </c>
      <c r="X166">
        <f>IF(ISBLANK(HLOOKUP(X$1,m_preprocess!$1:$1048576, $D166, FALSE)), "", HLOOKUP(X$1, m_preprocess!$1:$1048576, $D166, FALSE))</f>
        <v>7.5096906687153631</v>
      </c>
      <c r="Y166">
        <f>IF(ISBLANK(HLOOKUP(Y$1,m_preprocess!$1:$1048576, $D166, FALSE)), "", HLOOKUP(Y$1, m_preprocess!$1:$1048576, $D166, FALSE))</f>
        <v>10.55166079324392</v>
      </c>
    </row>
    <row r="167" spans="1:25" x14ac:dyDescent="0.25">
      <c r="A167" s="42">
        <v>38991</v>
      </c>
      <c r="B167">
        <v>2006</v>
      </c>
      <c r="C167">
        <v>10</v>
      </c>
      <c r="D167">
        <v>167</v>
      </c>
      <c r="E167">
        <f>IF(ISBLANK(HLOOKUP(E$1,m_preprocess!$1:$1048576, $D167, FALSE)), "", HLOOKUP(E$1, m_preprocess!$1:$1048576, $D167, FALSE))</f>
        <v>185.01</v>
      </c>
      <c r="F167">
        <f>IF(ISBLANK(HLOOKUP(F$1,m_preprocess!$1:$1048576, $D167, FALSE)), "", HLOOKUP(F$1, m_preprocess!$1:$1048576, $D167, FALSE))</f>
        <v>53.74</v>
      </c>
      <c r="G167">
        <f>IF(ISBLANK(HLOOKUP(G$1,m_preprocess!$1:$1048576, $D167, FALSE)), "", HLOOKUP(G$1, m_preprocess!$1:$1048576, $D167, FALSE))</f>
        <v>119.33</v>
      </c>
      <c r="H167">
        <f>IF(ISBLANK(HLOOKUP(H$1,m_preprocess!$1:$1048576, $D167, FALSE)), "", HLOOKUP(H$1, m_preprocess!$1:$1048576, $D167, FALSE))</f>
        <v>97.5</v>
      </c>
      <c r="I167">
        <f>IF(ISBLANK(HLOOKUP(I$1,m_preprocess!$1:$1048576, $D167, FALSE)), "", HLOOKUP(I$1, m_preprocess!$1:$1048576, $D167, FALSE))</f>
        <v>371.96</v>
      </c>
      <c r="J167">
        <f>IF(ISBLANK(HLOOKUP(J$1,m_preprocess!$1:$1048576, $D167, FALSE)), "", HLOOKUP(J$1, m_preprocess!$1:$1048576, $D167, FALSE))</f>
        <v>95.917030199375773</v>
      </c>
      <c r="K167">
        <f>IF(ISBLANK(HLOOKUP(K$1,m_preprocess!$1:$1048576, $D167, FALSE)), "", HLOOKUP(K$1, m_preprocess!$1:$1048576, $D167, FALSE))</f>
        <v>4.6000706583775752</v>
      </c>
      <c r="L167">
        <f>IF(ISBLANK(HLOOKUP(L$1,m_preprocess!$1:$1048576, $D167, FALSE)), "", HLOOKUP(L$1, m_preprocess!$1:$1048576, $D167, FALSE))</f>
        <v>1.1346131687190633</v>
      </c>
      <c r="M167">
        <f>IF(ISBLANK(HLOOKUP(M$1,m_preprocess!$1:$1048576, $D167, FALSE)), "", HLOOKUP(M$1, m_preprocess!$1:$1048576, $D167, FALSE))</f>
        <v>2.161039421412537</v>
      </c>
      <c r="N167">
        <f>IF(ISBLANK(HLOOKUP(N$1,m_preprocess!$1:$1048576, $D167, FALSE)), "", HLOOKUP(N$1, m_preprocess!$1:$1048576, $D167, FALSE))</f>
        <v>2.797528768950905</v>
      </c>
      <c r="O167">
        <f>IF(ISBLANK(HLOOKUP(O$1,m_preprocess!$1:$1048576, $D167, FALSE)), "", HLOOKUP(O$1, m_preprocess!$1:$1048576, $D167, FALSE))</f>
        <v>0.47498927645078542</v>
      </c>
      <c r="P167">
        <f>IF(ISBLANK(HLOOKUP(P$1,m_preprocess!$1:$1048576, $D167, FALSE)), "", HLOOKUP(P$1, m_preprocess!$1:$1048576, $D167, FALSE))</f>
        <v>0.87891670578291015</v>
      </c>
      <c r="Q167">
        <f>IF(ISBLANK(HLOOKUP(Q$1,m_preprocess!$1:$1048576, $D167, FALSE)), "", HLOOKUP(Q$1, m_preprocess!$1:$1048576, $D167, FALSE))</f>
        <v>1.4195727474740922</v>
      </c>
      <c r="R167">
        <f>IF(ISBLANK(HLOOKUP(R$1,m_preprocess!$1:$1048576, $D167, FALSE)), "", HLOOKUP(R$1, m_preprocess!$1:$1048576, $D167, FALSE))</f>
        <v>460649.42877421423</v>
      </c>
      <c r="S167">
        <f>IF(ISBLANK(HLOOKUP(S$1,m_preprocess!$1:$1048576, $D167, FALSE)), "", HLOOKUP(S$1, m_preprocess!$1:$1048576, $D167, FALSE))</f>
        <v>162382550.52623746</v>
      </c>
      <c r="T167">
        <f>IF(ISBLANK(HLOOKUP(T$1,m_preprocess!$1:$1048576, $D167, FALSE)), "", HLOOKUP(T$1, m_preprocess!$1:$1048576, $D167, FALSE))</f>
        <v>11.897512408387623</v>
      </c>
      <c r="U167">
        <f>IF(ISBLANK(HLOOKUP(U$1,m_preprocess!$1:$1048576, $D167, FALSE)), "", HLOOKUP(U$1, m_preprocess!$1:$1048576, $D167, FALSE))</f>
        <v>7.9819860019035067</v>
      </c>
      <c r="V167">
        <f>IF(ISBLANK(HLOOKUP(V$1,m_preprocess!$1:$1048576, $D167, FALSE)), "", HLOOKUP(V$1, m_preprocess!$1:$1048576, $D167, FALSE))</f>
        <v>6.7629245454545455</v>
      </c>
      <c r="W167">
        <f>IF(ISBLANK(HLOOKUP(W$1,m_preprocess!$1:$1048576, $D167, FALSE)), "", HLOOKUP(W$1, m_preprocess!$1:$1048576, $D167, FALSE))</f>
        <v>5.7274973377373763</v>
      </c>
      <c r="X167">
        <f>IF(ISBLANK(HLOOKUP(X$1,m_preprocess!$1:$1048576, $D167, FALSE)), "", HLOOKUP(X$1, m_preprocess!$1:$1048576, $D167, FALSE))</f>
        <v>11.528994048872734</v>
      </c>
      <c r="Y167">
        <f>IF(ISBLANK(HLOOKUP(Y$1,m_preprocess!$1:$1048576, $D167, FALSE)), "", HLOOKUP(Y$1, m_preprocess!$1:$1048576, $D167, FALSE))</f>
        <v>11.089599647553394</v>
      </c>
    </row>
    <row r="168" spans="1:25" x14ac:dyDescent="0.25">
      <c r="A168" s="42">
        <v>39022</v>
      </c>
      <c r="B168">
        <v>2006</v>
      </c>
      <c r="C168">
        <v>11</v>
      </c>
      <c r="D168">
        <v>168</v>
      </c>
      <c r="E168">
        <f>IF(ISBLANK(HLOOKUP(E$1,m_preprocess!$1:$1048576, $D168, FALSE)), "", HLOOKUP(E$1, m_preprocess!$1:$1048576, $D168, FALSE))</f>
        <v>176.02</v>
      </c>
      <c r="F168">
        <f>IF(ISBLANK(HLOOKUP(F$1,m_preprocess!$1:$1048576, $D168, FALSE)), "", HLOOKUP(F$1, m_preprocess!$1:$1048576, $D168, FALSE))</f>
        <v>54.14</v>
      </c>
      <c r="G168">
        <f>IF(ISBLANK(HLOOKUP(G$1,m_preprocess!$1:$1048576, $D168, FALSE)), "", HLOOKUP(G$1, m_preprocess!$1:$1048576, $D168, FALSE))</f>
        <v>118.67</v>
      </c>
      <c r="H168">
        <f>IF(ISBLANK(HLOOKUP(H$1,m_preprocess!$1:$1048576, $D168, FALSE)), "", HLOOKUP(H$1, m_preprocess!$1:$1048576, $D168, FALSE))</f>
        <v>95.9</v>
      </c>
      <c r="I168">
        <f>IF(ISBLANK(HLOOKUP(I$1,m_preprocess!$1:$1048576, $D168, FALSE)), "", HLOOKUP(I$1, m_preprocess!$1:$1048576, $D168, FALSE))</f>
        <v>321.26</v>
      </c>
      <c r="J168">
        <f>IF(ISBLANK(HLOOKUP(J$1,m_preprocess!$1:$1048576, $D168, FALSE)), "", HLOOKUP(J$1, m_preprocess!$1:$1048576, $D168, FALSE))</f>
        <v>100.39192032546448</v>
      </c>
      <c r="K168">
        <f>IF(ISBLANK(HLOOKUP(K$1,m_preprocess!$1:$1048576, $D168, FALSE)), "", HLOOKUP(K$1, m_preprocess!$1:$1048576, $D168, FALSE))</f>
        <v>3.6381438162553805</v>
      </c>
      <c r="L168">
        <f>IF(ISBLANK(HLOOKUP(L$1,m_preprocess!$1:$1048576, $D168, FALSE)), "", HLOOKUP(L$1, m_preprocess!$1:$1048576, $D168, FALSE))</f>
        <v>0.97805842408239219</v>
      </c>
      <c r="M168">
        <f>IF(ISBLANK(HLOOKUP(M$1,m_preprocess!$1:$1048576, $D168, FALSE)), "", HLOOKUP(M$1, m_preprocess!$1:$1048576, $D168, FALSE))</f>
        <v>1.6685296765236768</v>
      </c>
      <c r="N168">
        <f>IF(ISBLANK(HLOOKUP(N$1,m_preprocess!$1:$1048576, $D168, FALSE)), "", HLOOKUP(N$1, m_preprocess!$1:$1048576, $D168, FALSE))</f>
        <v>2.9033501636629064</v>
      </c>
      <c r="O168">
        <f>IF(ISBLANK(HLOOKUP(O$1,m_preprocess!$1:$1048576, $D168, FALSE)), "", HLOOKUP(O$1, m_preprocess!$1:$1048576, $D168, FALSE))</f>
        <v>0.53607204048674317</v>
      </c>
      <c r="P168">
        <f>IF(ISBLANK(HLOOKUP(P$1,m_preprocess!$1:$1048576, $D168, FALSE)), "", HLOOKUP(P$1, m_preprocess!$1:$1048576, $D168, FALSE))</f>
        <v>0.88884760327297341</v>
      </c>
      <c r="Q168">
        <f>IF(ISBLANK(HLOOKUP(Q$1,m_preprocess!$1:$1048576, $D168, FALSE)), "", HLOOKUP(Q$1, m_preprocess!$1:$1048576, $D168, FALSE))</f>
        <v>1.4590271932600472</v>
      </c>
      <c r="R168">
        <f>IF(ISBLANK(HLOOKUP(R$1,m_preprocess!$1:$1048576, $D168, FALSE)), "", HLOOKUP(R$1, m_preprocess!$1:$1048576, $D168, FALSE))</f>
        <v>459015.20181421499</v>
      </c>
      <c r="S168">
        <f>IF(ISBLANK(HLOOKUP(S$1,m_preprocess!$1:$1048576, $D168, FALSE)), "", HLOOKUP(S$1, m_preprocess!$1:$1048576, $D168, FALSE))</f>
        <v>173558788.54710013</v>
      </c>
      <c r="T168">
        <f>IF(ISBLANK(HLOOKUP(T$1,m_preprocess!$1:$1048576, $D168, FALSE)), "", HLOOKUP(T$1, m_preprocess!$1:$1048576, $D168, FALSE))</f>
        <v>11.033725407166123</v>
      </c>
      <c r="U168">
        <f>IF(ISBLANK(HLOOKUP(U$1,m_preprocess!$1:$1048576, $D168, FALSE)), "", HLOOKUP(U$1, m_preprocess!$1:$1048576, $D168, FALSE))</f>
        <v>7.3366721795153378</v>
      </c>
      <c r="V168">
        <f>IF(ISBLANK(HLOOKUP(V$1,m_preprocess!$1:$1048576, $D168, FALSE)), "", HLOOKUP(V$1, m_preprocess!$1:$1048576, $D168, FALSE))</f>
        <v>6.6162073946784927</v>
      </c>
      <c r="W168">
        <f>IF(ISBLANK(HLOOKUP(W$1,m_preprocess!$1:$1048576, $D168, FALSE)), "", HLOOKUP(W$1, m_preprocess!$1:$1048576, $D168, FALSE))</f>
        <v>6.5012716025872219</v>
      </c>
      <c r="X168">
        <f>IF(ISBLANK(HLOOKUP(X$1,m_preprocess!$1:$1048576, $D168, FALSE)), "", HLOOKUP(X$1, m_preprocess!$1:$1048576, $D168, FALSE))</f>
        <v>8.3547820384508142</v>
      </c>
      <c r="Y168">
        <f>IF(ISBLANK(HLOOKUP(Y$1,m_preprocess!$1:$1048576, $D168, FALSE)), "", HLOOKUP(Y$1, m_preprocess!$1:$1048576, $D168, FALSE))</f>
        <v>14.209460816211729</v>
      </c>
    </row>
    <row r="169" spans="1:25" x14ac:dyDescent="0.25">
      <c r="A169" s="42">
        <v>39052</v>
      </c>
      <c r="B169">
        <v>2006</v>
      </c>
      <c r="C169">
        <v>12</v>
      </c>
      <c r="D169">
        <v>169</v>
      </c>
      <c r="E169">
        <f>IF(ISBLANK(HLOOKUP(E$1,m_preprocess!$1:$1048576, $D169, FALSE)), "", HLOOKUP(E$1, m_preprocess!$1:$1048576, $D169, FALSE))</f>
        <v>187.67</v>
      </c>
      <c r="F169">
        <f>IF(ISBLANK(HLOOKUP(F$1,m_preprocess!$1:$1048576, $D169, FALSE)), "", HLOOKUP(F$1, m_preprocess!$1:$1048576, $D169, FALSE))</f>
        <v>54.55</v>
      </c>
      <c r="G169">
        <f>IF(ISBLANK(HLOOKUP(G$1,m_preprocess!$1:$1048576, $D169, FALSE)), "", HLOOKUP(G$1, m_preprocess!$1:$1048576, $D169, FALSE))</f>
        <v>116.3</v>
      </c>
      <c r="H169">
        <f>IF(ISBLANK(HLOOKUP(H$1,m_preprocess!$1:$1048576, $D169, FALSE)), "", HLOOKUP(H$1, m_preprocess!$1:$1048576, $D169, FALSE))</f>
        <v>87</v>
      </c>
      <c r="I169">
        <f>IF(ISBLANK(HLOOKUP(I$1,m_preprocess!$1:$1048576, $D169, FALSE)), "", HLOOKUP(I$1, m_preprocess!$1:$1048576, $D169, FALSE))</f>
        <v>338.58</v>
      </c>
      <c r="J169">
        <f>IF(ISBLANK(HLOOKUP(J$1,m_preprocess!$1:$1048576, $D169, FALSE)), "", HLOOKUP(J$1, m_preprocess!$1:$1048576, $D169, FALSE))</f>
        <v>97.76375898592093</v>
      </c>
      <c r="K169">
        <f>IF(ISBLANK(HLOOKUP(K$1,m_preprocess!$1:$1048576, $D169, FALSE)), "", HLOOKUP(K$1, m_preprocess!$1:$1048576, $D169, FALSE))</f>
        <v>4.1445596871905162</v>
      </c>
      <c r="L169">
        <f>IF(ISBLANK(HLOOKUP(L$1,m_preprocess!$1:$1048576, $D169, FALSE)), "", HLOOKUP(L$1, m_preprocess!$1:$1048576, $D169, FALSE))</f>
        <v>0.79888298634825239</v>
      </c>
      <c r="M169">
        <f>IF(ISBLANK(HLOOKUP(M$1,m_preprocess!$1:$1048576, $D169, FALSE)), "", HLOOKUP(M$1, m_preprocess!$1:$1048576, $D169, FALSE))</f>
        <v>1.989221132606539</v>
      </c>
      <c r="N169">
        <f>IF(ISBLANK(HLOOKUP(N$1,m_preprocess!$1:$1048576, $D169, FALSE)), "", HLOOKUP(N$1, m_preprocess!$1:$1048576, $D169, FALSE))</f>
        <v>2.8296528881818261</v>
      </c>
      <c r="O169">
        <f>IF(ISBLANK(HLOOKUP(O$1,m_preprocess!$1:$1048576, $D169, FALSE)), "", HLOOKUP(O$1, m_preprocess!$1:$1048576, $D169, FALSE))</f>
        <v>0.49890055920580917</v>
      </c>
      <c r="P169">
        <f>IF(ISBLANK(HLOOKUP(P$1,m_preprocess!$1:$1048576, $D169, FALSE)), "", HLOOKUP(P$1, m_preprocess!$1:$1048576, $D169, FALSE))</f>
        <v>0.74798193714010408</v>
      </c>
      <c r="Q169">
        <f>IF(ISBLANK(HLOOKUP(Q$1,m_preprocess!$1:$1048576, $D169, FALSE)), "", HLOOKUP(Q$1, m_preprocess!$1:$1048576, $D169, FALSE))</f>
        <v>1.5704735156819085</v>
      </c>
      <c r="R169">
        <f>IF(ISBLANK(HLOOKUP(R$1,m_preprocess!$1:$1048576, $D169, FALSE)), "", HLOOKUP(R$1, m_preprocess!$1:$1048576, $D169, FALSE))</f>
        <v>458023.54947249877</v>
      </c>
      <c r="S169">
        <f>IF(ISBLANK(HLOOKUP(S$1,m_preprocess!$1:$1048576, $D169, FALSE)), "", HLOOKUP(S$1, m_preprocess!$1:$1048576, $D169, FALSE))</f>
        <v>197102433.21796516</v>
      </c>
      <c r="T169">
        <f>IF(ISBLANK(HLOOKUP(T$1,m_preprocess!$1:$1048576, $D169, FALSE)), "", HLOOKUP(T$1, m_preprocess!$1:$1048576, $D169, FALSE))</f>
        <v>11.680519167345279</v>
      </c>
      <c r="U169">
        <f>IF(ISBLANK(HLOOKUP(U$1,m_preprocess!$1:$1048576, $D169, FALSE)), "", HLOOKUP(U$1, m_preprocess!$1:$1048576, $D169, FALSE))</f>
        <v>7.8508264953510514</v>
      </c>
      <c r="V169">
        <f>IF(ISBLANK(HLOOKUP(V$1,m_preprocess!$1:$1048576, $D169, FALSE)), "", HLOOKUP(V$1, m_preprocess!$1:$1048576, $D169, FALSE))</f>
        <v>6.4159046563192907</v>
      </c>
      <c r="W169">
        <f>IF(ISBLANK(HLOOKUP(W$1,m_preprocess!$1:$1048576, $D169, FALSE)), "", HLOOKUP(W$1, m_preprocess!$1:$1048576, $D169, FALSE))</f>
        <v>9.2013330351648737</v>
      </c>
      <c r="X169">
        <f>IF(ISBLANK(HLOOKUP(X$1,m_preprocess!$1:$1048576, $D169, FALSE)), "", HLOOKUP(X$1, m_preprocess!$1:$1048576, $D169, FALSE))</f>
        <v>10.604730237216275</v>
      </c>
      <c r="Y169">
        <f>IF(ISBLANK(HLOOKUP(Y$1,m_preprocess!$1:$1048576, $D169, FALSE)), "", HLOOKUP(Y$1, m_preprocess!$1:$1048576, $D169, FALSE))</f>
        <v>19.480981237669205</v>
      </c>
    </row>
    <row r="170" spans="1:25" x14ac:dyDescent="0.25">
      <c r="A170" s="42">
        <v>39083</v>
      </c>
      <c r="B170">
        <v>2007</v>
      </c>
      <c r="C170">
        <v>1</v>
      </c>
      <c r="D170">
        <v>170</v>
      </c>
      <c r="E170">
        <f>IF(ISBLANK(HLOOKUP(E$1,m_preprocess!$1:$1048576, $D170, FALSE)), "", HLOOKUP(E$1, m_preprocess!$1:$1048576, $D170, FALSE))</f>
        <v>159.94</v>
      </c>
      <c r="F170">
        <f>IF(ISBLANK(HLOOKUP(F$1,m_preprocess!$1:$1048576, $D170, FALSE)), "", HLOOKUP(F$1, m_preprocess!$1:$1048576, $D170, FALSE))</f>
        <v>55.33</v>
      </c>
      <c r="G170">
        <f>IF(ISBLANK(HLOOKUP(G$1,m_preprocess!$1:$1048576, $D170, FALSE)), "", HLOOKUP(G$1, m_preprocess!$1:$1048576, $D170, FALSE))</f>
        <v>114.79</v>
      </c>
      <c r="H170">
        <f>IF(ISBLANK(HLOOKUP(H$1,m_preprocess!$1:$1048576, $D170, FALSE)), "", HLOOKUP(H$1, m_preprocess!$1:$1048576, $D170, FALSE))</f>
        <v>87</v>
      </c>
      <c r="I170">
        <f>IF(ISBLANK(HLOOKUP(I$1,m_preprocess!$1:$1048576, $D170, FALSE)), "", HLOOKUP(I$1, m_preprocess!$1:$1048576, $D170, FALSE))</f>
        <v>331.66</v>
      </c>
      <c r="J170">
        <f>IF(ISBLANK(HLOOKUP(J$1,m_preprocess!$1:$1048576, $D170, FALSE)), "", HLOOKUP(J$1, m_preprocess!$1:$1048576, $D170, FALSE))</f>
        <v>94.415363992399833</v>
      </c>
      <c r="K170">
        <f>IF(ISBLANK(HLOOKUP(K$1,m_preprocess!$1:$1048576, $D170, FALSE)), "", HLOOKUP(K$1, m_preprocess!$1:$1048576, $D170, FALSE))</f>
        <v>3.8012044197578363</v>
      </c>
      <c r="L170">
        <f>IF(ISBLANK(HLOOKUP(L$1,m_preprocess!$1:$1048576, $D170, FALSE)), "", HLOOKUP(L$1, m_preprocess!$1:$1048576, $D170, FALSE))</f>
        <v>1.1157945609448638</v>
      </c>
      <c r="M170">
        <f>IF(ISBLANK(HLOOKUP(M$1,m_preprocess!$1:$1048576, $D170, FALSE)), "", HLOOKUP(M$1, m_preprocess!$1:$1048576, $D170, FALSE))</f>
        <v>1.740692383010257</v>
      </c>
      <c r="N170">
        <f>IF(ISBLANK(HLOOKUP(N$1,m_preprocess!$1:$1048576, $D170, FALSE)), "", HLOOKUP(N$1, m_preprocess!$1:$1048576, $D170, FALSE))</f>
        <v>3.0620920406426499</v>
      </c>
      <c r="O170">
        <f>IF(ISBLANK(HLOOKUP(O$1,m_preprocess!$1:$1048576, $D170, FALSE)), "", HLOOKUP(O$1, m_preprocess!$1:$1048576, $D170, FALSE))</f>
        <v>0.65208953046956286</v>
      </c>
      <c r="P170">
        <f>IF(ISBLANK(HLOOKUP(P$1,m_preprocess!$1:$1048576, $D170, FALSE)), "", HLOOKUP(P$1, m_preprocess!$1:$1048576, $D170, FALSE))</f>
        <v>0.92259079499116114</v>
      </c>
      <c r="Q170">
        <f>IF(ISBLANK(HLOOKUP(Q$1,m_preprocess!$1:$1048576, $D170, FALSE)), "", HLOOKUP(Q$1, m_preprocess!$1:$1048576, $D170, FALSE))</f>
        <v>1.4689020128437771</v>
      </c>
      <c r="R170">
        <f>IF(ISBLANK(HLOOKUP(R$1,m_preprocess!$1:$1048576, $D170, FALSE)), "", HLOOKUP(R$1, m_preprocess!$1:$1048576, $D170, FALSE))</f>
        <v>446912.02623176103</v>
      </c>
      <c r="S170">
        <f>IF(ISBLANK(HLOOKUP(S$1,m_preprocess!$1:$1048576, $D170, FALSE)), "", HLOOKUP(S$1, m_preprocess!$1:$1048576, $D170, FALSE))</f>
        <v>186610375.02186882</v>
      </c>
      <c r="T170">
        <f>IF(ISBLANK(HLOOKUP(T$1,m_preprocess!$1:$1048576, $D170, FALSE)), "", HLOOKUP(T$1, m_preprocess!$1:$1048576, $D170, FALSE))</f>
        <v>15.158950763436481</v>
      </c>
      <c r="U170">
        <f>IF(ISBLANK(HLOOKUP(U$1,m_preprocess!$1:$1048576, $D170, FALSE)), "", HLOOKUP(U$1, m_preprocess!$1:$1048576, $D170, FALSE))</f>
        <v>9.9594354052273211</v>
      </c>
      <c r="V170">
        <f>IF(ISBLANK(HLOOKUP(V$1,m_preprocess!$1:$1048576, $D170, FALSE)), "", HLOOKUP(V$1, m_preprocess!$1:$1048576, $D170, FALSE))</f>
        <v>5.8021834589800436</v>
      </c>
      <c r="W170">
        <f>IF(ISBLANK(HLOOKUP(W$1,m_preprocess!$1:$1048576, $D170, FALSE)), "", HLOOKUP(W$1, m_preprocess!$1:$1048576, $D170, FALSE))</f>
        <v>4.6156225223023704</v>
      </c>
      <c r="X170">
        <f>IF(ISBLANK(HLOOKUP(X$1,m_preprocess!$1:$1048576, $D170, FALSE)), "", HLOOKUP(X$1, m_preprocess!$1:$1048576, $D170, FALSE))</f>
        <v>7.2459377111686099</v>
      </c>
      <c r="Y170">
        <f>IF(ISBLANK(HLOOKUP(Y$1,m_preprocess!$1:$1048576, $D170, FALSE)), "", HLOOKUP(Y$1, m_preprocess!$1:$1048576, $D170, FALSE))</f>
        <v>8.8737608759124971</v>
      </c>
    </row>
    <row r="171" spans="1:25" x14ac:dyDescent="0.25">
      <c r="A171" s="42">
        <v>39114</v>
      </c>
      <c r="B171">
        <v>2007</v>
      </c>
      <c r="C171">
        <v>2</v>
      </c>
      <c r="D171">
        <v>171</v>
      </c>
      <c r="E171">
        <f>IF(ISBLANK(HLOOKUP(E$1,m_preprocess!$1:$1048576, $D171, FALSE)), "", HLOOKUP(E$1, m_preprocess!$1:$1048576, $D171, FALSE))</f>
        <v>154.38</v>
      </c>
      <c r="F171">
        <f>IF(ISBLANK(HLOOKUP(F$1,m_preprocess!$1:$1048576, $D171, FALSE)), "", HLOOKUP(F$1, m_preprocess!$1:$1048576, $D171, FALSE))</f>
        <v>55.8</v>
      </c>
      <c r="G171">
        <f>IF(ISBLANK(HLOOKUP(G$1,m_preprocess!$1:$1048576, $D171, FALSE)), "", HLOOKUP(G$1, m_preprocess!$1:$1048576, $D171, FALSE))</f>
        <v>113.33</v>
      </c>
      <c r="H171">
        <f>IF(ISBLANK(HLOOKUP(H$1,m_preprocess!$1:$1048576, $D171, FALSE)), "", HLOOKUP(H$1, m_preprocess!$1:$1048576, $D171, FALSE))</f>
        <v>82.6</v>
      </c>
      <c r="I171">
        <f>IF(ISBLANK(HLOOKUP(I$1,m_preprocess!$1:$1048576, $D171, FALSE)), "", HLOOKUP(I$1, m_preprocess!$1:$1048576, $D171, FALSE))</f>
        <v>319.51</v>
      </c>
      <c r="J171">
        <f>IF(ISBLANK(HLOOKUP(J$1,m_preprocess!$1:$1048576, $D171, FALSE)), "", HLOOKUP(J$1, m_preprocess!$1:$1048576, $D171, FALSE))</f>
        <v>94.760596055636157</v>
      </c>
      <c r="K171">
        <f>IF(ISBLANK(HLOOKUP(K$1,m_preprocess!$1:$1048576, $D171, FALSE)), "", HLOOKUP(K$1, m_preprocess!$1:$1048576, $D171, FALSE))</f>
        <v>3.6520547006102624</v>
      </c>
      <c r="L171">
        <f>IF(ISBLANK(HLOOKUP(L$1,m_preprocess!$1:$1048576, $D171, FALSE)), "", HLOOKUP(L$1, m_preprocess!$1:$1048576, $D171, FALSE))</f>
        <v>1.0899248554047978</v>
      </c>
      <c r="M171">
        <f>IF(ISBLANK(HLOOKUP(M$1,m_preprocess!$1:$1048576, $D171, FALSE)), "", HLOOKUP(M$1, m_preprocess!$1:$1048576, $D171, FALSE))</f>
        <v>1.8092227067802329</v>
      </c>
      <c r="N171">
        <f>IF(ISBLANK(HLOOKUP(N$1,m_preprocess!$1:$1048576, $D171, FALSE)), "", HLOOKUP(N$1, m_preprocess!$1:$1048576, $D171, FALSE))</f>
        <v>2.413932232068511</v>
      </c>
      <c r="O171">
        <f>IF(ISBLANK(HLOOKUP(O$1,m_preprocess!$1:$1048576, $D171, FALSE)), "", HLOOKUP(O$1, m_preprocess!$1:$1048576, $D171, FALSE))</f>
        <v>0.60666209057527287</v>
      </c>
      <c r="P171">
        <f>IF(ISBLANK(HLOOKUP(P$1,m_preprocess!$1:$1048576, $D171, FALSE)), "", HLOOKUP(P$1, m_preprocess!$1:$1048576, $D171, FALSE))</f>
        <v>0.59165533032482498</v>
      </c>
      <c r="Q171">
        <f>IF(ISBLANK(HLOOKUP(Q$1,m_preprocess!$1:$1048576, $D171, FALSE)), "", HLOOKUP(Q$1, m_preprocess!$1:$1048576, $D171, FALSE))</f>
        <v>1.201611833940335</v>
      </c>
      <c r="R171">
        <f>IF(ISBLANK(HLOOKUP(R$1,m_preprocess!$1:$1048576, $D171, FALSE)), "", HLOOKUP(R$1, m_preprocess!$1:$1048576, $D171, FALSE))</f>
        <v>444356.65097924467</v>
      </c>
      <c r="S171">
        <f>IF(ISBLANK(HLOOKUP(S$1,m_preprocess!$1:$1048576, $D171, FALSE)), "", HLOOKUP(S$1, m_preprocess!$1:$1048576, $D171, FALSE))</f>
        <v>187378725.08799285</v>
      </c>
      <c r="T171">
        <f>IF(ISBLANK(HLOOKUP(T$1,m_preprocess!$1:$1048576, $D171, FALSE)), "", HLOOKUP(T$1, m_preprocess!$1:$1048576, $D171, FALSE))</f>
        <v>10.443410739006517</v>
      </c>
      <c r="U171">
        <f>IF(ISBLANK(HLOOKUP(U$1,m_preprocess!$1:$1048576, $D171, FALSE)), "", HLOOKUP(U$1, m_preprocess!$1:$1048576, $D171, FALSE))</f>
        <v>6.7783068453034625</v>
      </c>
      <c r="V171">
        <f>IF(ISBLANK(HLOOKUP(V$1,m_preprocess!$1:$1048576, $D171, FALSE)), "", HLOOKUP(V$1, m_preprocess!$1:$1048576, $D171, FALSE))</f>
        <v>5.2504539800443464</v>
      </c>
      <c r="W171">
        <f>IF(ISBLANK(HLOOKUP(W$1,m_preprocess!$1:$1048576, $D171, FALSE)), "", HLOOKUP(W$1, m_preprocess!$1:$1048576, $D171, FALSE))</f>
        <v>4.5969274769799791</v>
      </c>
      <c r="X171">
        <f>IF(ISBLANK(HLOOKUP(X$1,m_preprocess!$1:$1048576, $D171, FALSE)), "", HLOOKUP(X$1, m_preprocess!$1:$1048576, $D171, FALSE))</f>
        <v>9.8105054330213832</v>
      </c>
      <c r="Y171">
        <f>IF(ISBLANK(HLOOKUP(Y$1,m_preprocess!$1:$1048576, $D171, FALSE)), "", HLOOKUP(Y$1, m_preprocess!$1:$1048576, $D171, FALSE))</f>
        <v>5.269337636431624</v>
      </c>
    </row>
    <row r="172" spans="1:25" x14ac:dyDescent="0.25">
      <c r="A172" s="42">
        <v>39142</v>
      </c>
      <c r="B172">
        <v>2007</v>
      </c>
      <c r="C172">
        <v>3</v>
      </c>
      <c r="D172">
        <v>172</v>
      </c>
      <c r="E172">
        <f>IF(ISBLANK(HLOOKUP(E$1,m_preprocess!$1:$1048576, $D172, FALSE)), "", HLOOKUP(E$1, m_preprocess!$1:$1048576, $D172, FALSE))</f>
        <v>184.33</v>
      </c>
      <c r="F172">
        <f>IF(ISBLANK(HLOOKUP(F$1,m_preprocess!$1:$1048576, $D172, FALSE)), "", HLOOKUP(F$1, m_preprocess!$1:$1048576, $D172, FALSE))</f>
        <v>55.96</v>
      </c>
      <c r="G172">
        <f>IF(ISBLANK(HLOOKUP(G$1,m_preprocess!$1:$1048576, $D172, FALSE)), "", HLOOKUP(G$1, m_preprocess!$1:$1048576, $D172, FALSE))</f>
        <v>125.11</v>
      </c>
      <c r="H172">
        <f>IF(ISBLANK(HLOOKUP(H$1,m_preprocess!$1:$1048576, $D172, FALSE)), "", HLOOKUP(H$1, m_preprocess!$1:$1048576, $D172, FALSE))</f>
        <v>96.4</v>
      </c>
      <c r="I172">
        <f>IF(ISBLANK(HLOOKUP(I$1,m_preprocess!$1:$1048576, $D172, FALSE)), "", HLOOKUP(I$1, m_preprocess!$1:$1048576, $D172, FALSE))</f>
        <v>357.1</v>
      </c>
      <c r="J172">
        <f>IF(ISBLANK(HLOOKUP(J$1,m_preprocess!$1:$1048576, $D172, FALSE)), "", HLOOKUP(J$1, m_preprocess!$1:$1048576, $D172, FALSE))</f>
        <v>90.256998701192487</v>
      </c>
      <c r="K172">
        <f>IF(ISBLANK(HLOOKUP(K$1,m_preprocess!$1:$1048576, $D172, FALSE)), "", HLOOKUP(K$1, m_preprocess!$1:$1048576, $D172, FALSE))</f>
        <v>4.1078703409985708</v>
      </c>
      <c r="L172">
        <f>IF(ISBLANK(HLOOKUP(L$1,m_preprocess!$1:$1048576, $D172, FALSE)), "", HLOOKUP(L$1, m_preprocess!$1:$1048576, $D172, FALSE))</f>
        <v>0.91985391082584822</v>
      </c>
      <c r="M172">
        <f>IF(ISBLANK(HLOOKUP(M$1,m_preprocess!$1:$1048576, $D172, FALSE)), "", HLOOKUP(M$1, m_preprocess!$1:$1048576, $D172, FALSE))</f>
        <v>2.2081175655359315</v>
      </c>
      <c r="N172">
        <f>IF(ISBLANK(HLOOKUP(N$1,m_preprocess!$1:$1048576, $D172, FALSE)), "", HLOOKUP(N$1, m_preprocess!$1:$1048576, $D172, FALSE))</f>
        <v>3.0731836618453534</v>
      </c>
      <c r="O172">
        <f>IF(ISBLANK(HLOOKUP(O$1,m_preprocess!$1:$1048576, $D172, FALSE)), "", HLOOKUP(O$1, m_preprocess!$1:$1048576, $D172, FALSE))</f>
        <v>0.72284854402266874</v>
      </c>
      <c r="P172">
        <f>IF(ISBLANK(HLOOKUP(P$1,m_preprocess!$1:$1048576, $D172, FALSE)), "", HLOOKUP(P$1, m_preprocess!$1:$1048576, $D172, FALSE))</f>
        <v>0.82233941673049105</v>
      </c>
      <c r="Q172">
        <f>IF(ISBLANK(HLOOKUP(Q$1,m_preprocess!$1:$1048576, $D172, FALSE)), "", HLOOKUP(Q$1, m_preprocess!$1:$1048576, $D172, FALSE))</f>
        <v>1.5005408527337232</v>
      </c>
      <c r="R172">
        <f>IF(ISBLANK(HLOOKUP(R$1,m_preprocess!$1:$1048576, $D172, FALSE)), "", HLOOKUP(R$1, m_preprocess!$1:$1048576, $D172, FALSE))</f>
        <v>448047.46734724531</v>
      </c>
      <c r="S172">
        <f>IF(ISBLANK(HLOOKUP(S$1,m_preprocess!$1:$1048576, $D172, FALSE)), "", HLOOKUP(S$1, m_preprocess!$1:$1048576, $D172, FALSE))</f>
        <v>190781996.23195136</v>
      </c>
      <c r="T172">
        <f>IF(ISBLANK(HLOOKUP(T$1,m_preprocess!$1:$1048576, $D172, FALSE)), "", HLOOKUP(T$1, m_preprocess!$1:$1048576, $D172, FALSE))</f>
        <v>12.257645806188926</v>
      </c>
      <c r="U172">
        <f>IF(ISBLANK(HLOOKUP(U$1,m_preprocess!$1:$1048576, $D172, FALSE)), "", HLOOKUP(U$1, m_preprocess!$1:$1048576, $D172, FALSE))</f>
        <v>7.9516798521121599</v>
      </c>
      <c r="V172">
        <f>IF(ISBLANK(HLOOKUP(V$1,m_preprocess!$1:$1048576, $D172, FALSE)), "", HLOOKUP(V$1, m_preprocess!$1:$1048576, $D172, FALSE))</f>
        <v>6.3863850443458974</v>
      </c>
      <c r="W172">
        <f>IF(ISBLANK(HLOOKUP(W$1,m_preprocess!$1:$1048576, $D172, FALSE)), "", HLOOKUP(W$1, m_preprocess!$1:$1048576, $D172, FALSE))</f>
        <v>4.9916639187582801</v>
      </c>
      <c r="X172">
        <f>IF(ISBLANK(HLOOKUP(X$1,m_preprocess!$1:$1048576, $D172, FALSE)), "", HLOOKUP(X$1, m_preprocess!$1:$1048576, $D172, FALSE))</f>
        <v>8.767060524970967</v>
      </c>
      <c r="Y172">
        <f>IF(ISBLANK(HLOOKUP(Y$1,m_preprocess!$1:$1048576, $D172, FALSE)), "", HLOOKUP(Y$1, m_preprocess!$1:$1048576, $D172, FALSE))</f>
        <v>8.7758594533840348</v>
      </c>
    </row>
    <row r="173" spans="1:25" x14ac:dyDescent="0.25">
      <c r="A173" s="42">
        <v>39173</v>
      </c>
      <c r="B173">
        <v>2007</v>
      </c>
      <c r="C173">
        <v>4</v>
      </c>
      <c r="D173">
        <v>173</v>
      </c>
      <c r="E173">
        <f>IF(ISBLANK(HLOOKUP(E$1,m_preprocess!$1:$1048576, $D173, FALSE)), "", HLOOKUP(E$1, m_preprocess!$1:$1048576, $D173, FALSE))</f>
        <v>192.58</v>
      </c>
      <c r="F173">
        <f>IF(ISBLANK(HLOOKUP(F$1,m_preprocess!$1:$1048576, $D173, FALSE)), "", HLOOKUP(F$1, m_preprocess!$1:$1048576, $D173, FALSE))</f>
        <v>55.82</v>
      </c>
      <c r="G173">
        <f>IF(ISBLANK(HLOOKUP(G$1,m_preprocess!$1:$1048576, $D173, FALSE)), "", HLOOKUP(G$1, m_preprocess!$1:$1048576, $D173, FALSE))</f>
        <v>120.29</v>
      </c>
      <c r="H173">
        <f>IF(ISBLANK(HLOOKUP(H$1,m_preprocess!$1:$1048576, $D173, FALSE)), "", HLOOKUP(H$1, m_preprocess!$1:$1048576, $D173, FALSE))</f>
        <v>90.6</v>
      </c>
      <c r="I173">
        <f>IF(ISBLANK(HLOOKUP(I$1,m_preprocess!$1:$1048576, $D173, FALSE)), "", HLOOKUP(I$1, m_preprocess!$1:$1048576, $D173, FALSE))</f>
        <v>343.76</v>
      </c>
      <c r="J173">
        <f>IF(ISBLANK(HLOOKUP(J$1,m_preprocess!$1:$1048576, $D173, FALSE)), "", HLOOKUP(J$1, m_preprocess!$1:$1048576, $D173, FALSE))</f>
        <v>87.374131883798427</v>
      </c>
      <c r="K173">
        <f>IF(ISBLANK(HLOOKUP(K$1,m_preprocess!$1:$1048576, $D173, FALSE)), "", HLOOKUP(K$1, m_preprocess!$1:$1048576, $D173, FALSE))</f>
        <v>4.0521215907712618</v>
      </c>
      <c r="L173">
        <f>IF(ISBLANK(HLOOKUP(L$1,m_preprocess!$1:$1048576, $D173, FALSE)), "", HLOOKUP(L$1, m_preprocess!$1:$1048576, $D173, FALSE))</f>
        <v>1.1267881538202495</v>
      </c>
      <c r="M173">
        <f>IF(ISBLANK(HLOOKUP(M$1,m_preprocess!$1:$1048576, $D173, FALSE)), "", HLOOKUP(M$1, m_preprocess!$1:$1048576, $D173, FALSE))</f>
        <v>1.926657789720208</v>
      </c>
      <c r="N173">
        <f>IF(ISBLANK(HLOOKUP(N$1,m_preprocess!$1:$1048576, $D173, FALSE)), "", HLOOKUP(N$1, m_preprocess!$1:$1048576, $D173, FALSE))</f>
        <v>2.7735289453606868</v>
      </c>
      <c r="O173">
        <f>IF(ISBLANK(HLOOKUP(O$1,m_preprocess!$1:$1048576, $D173, FALSE)), "", HLOOKUP(O$1, m_preprocess!$1:$1048576, $D173, FALSE))</f>
        <v>0.65166792906311188</v>
      </c>
      <c r="P173">
        <f>IF(ISBLANK(HLOOKUP(P$1,m_preprocess!$1:$1048576, $D173, FALSE)), "", HLOOKUP(P$1, m_preprocess!$1:$1048576, $D173, FALSE))</f>
        <v>0.76928435940784645</v>
      </c>
      <c r="Q173">
        <f>IF(ISBLANK(HLOOKUP(Q$1,m_preprocess!$1:$1048576, $D173, FALSE)), "", HLOOKUP(Q$1, m_preprocess!$1:$1048576, $D173, FALSE))</f>
        <v>1.3372119243983427</v>
      </c>
      <c r="R173">
        <f>IF(ISBLANK(HLOOKUP(R$1,m_preprocess!$1:$1048576, $D173, FALSE)), "", HLOOKUP(R$1, m_preprocess!$1:$1048576, $D173, FALSE))</f>
        <v>456561.45711056708</v>
      </c>
      <c r="S173">
        <f>IF(ISBLANK(HLOOKUP(S$1,m_preprocess!$1:$1048576, $D173, FALSE)), "", HLOOKUP(S$1, m_preprocess!$1:$1048576, $D173, FALSE))</f>
        <v>196594976.28126118</v>
      </c>
      <c r="T173">
        <f>IF(ISBLANK(HLOOKUP(T$1,m_preprocess!$1:$1048576, $D173, FALSE)), "", HLOOKUP(T$1, m_preprocess!$1:$1048576, $D173, FALSE))</f>
        <v>19.366143424267101</v>
      </c>
      <c r="U173">
        <f>IF(ISBLANK(HLOOKUP(U$1,m_preprocess!$1:$1048576, $D173, FALSE)), "", HLOOKUP(U$1, m_preprocess!$1:$1048576, $D173, FALSE))</f>
        <v>13.090906398711471</v>
      </c>
      <c r="V173">
        <f>IF(ISBLANK(HLOOKUP(V$1,m_preprocess!$1:$1048576, $D173, FALSE)), "", HLOOKUP(V$1, m_preprocess!$1:$1048576, $D173, FALSE))</f>
        <v>6.2360269733924616</v>
      </c>
      <c r="W173">
        <f>IF(ISBLANK(HLOOKUP(W$1,m_preprocess!$1:$1048576, $D173, FALSE)), "", HLOOKUP(W$1, m_preprocess!$1:$1048576, $D173, FALSE))</f>
        <v>4.9572809711283661</v>
      </c>
      <c r="X173">
        <f>IF(ISBLANK(HLOOKUP(X$1,m_preprocess!$1:$1048576, $D173, FALSE)), "", HLOOKUP(X$1, m_preprocess!$1:$1048576, $D173, FALSE))</f>
        <v>8.9842465017228772</v>
      </c>
      <c r="Y173">
        <f>IF(ISBLANK(HLOOKUP(Y$1,m_preprocess!$1:$1048576, $D173, FALSE)), "", HLOOKUP(Y$1, m_preprocess!$1:$1048576, $D173, FALSE))</f>
        <v>8.3153959023168493</v>
      </c>
    </row>
    <row r="174" spans="1:25" x14ac:dyDescent="0.25">
      <c r="A174" s="42">
        <v>39203</v>
      </c>
      <c r="B174">
        <v>2007</v>
      </c>
      <c r="C174">
        <v>5</v>
      </c>
      <c r="D174">
        <v>174</v>
      </c>
      <c r="E174">
        <f>IF(ISBLANK(HLOOKUP(E$1,m_preprocess!$1:$1048576, $D174, FALSE)), "", HLOOKUP(E$1, m_preprocess!$1:$1048576, $D174, FALSE))</f>
        <v>196.75</v>
      </c>
      <c r="F174">
        <f>IF(ISBLANK(HLOOKUP(F$1,m_preprocess!$1:$1048576, $D174, FALSE)), "", HLOOKUP(F$1, m_preprocess!$1:$1048576, $D174, FALSE))</f>
        <v>56.07</v>
      </c>
      <c r="G174">
        <f>IF(ISBLANK(HLOOKUP(G$1,m_preprocess!$1:$1048576, $D174, FALSE)), "", HLOOKUP(G$1, m_preprocess!$1:$1048576, $D174, FALSE))</f>
        <v>123.9</v>
      </c>
      <c r="H174">
        <f>IF(ISBLANK(HLOOKUP(H$1,m_preprocess!$1:$1048576, $D174, FALSE)), "", HLOOKUP(H$1, m_preprocess!$1:$1048576, $D174, FALSE))</f>
        <v>99.9</v>
      </c>
      <c r="I174">
        <f>IF(ISBLANK(HLOOKUP(I$1,m_preprocess!$1:$1048576, $D174, FALSE)), "", HLOOKUP(I$1, m_preprocess!$1:$1048576, $D174, FALSE))</f>
        <v>381.28</v>
      </c>
      <c r="J174">
        <f>IF(ISBLANK(HLOOKUP(J$1,m_preprocess!$1:$1048576, $D174, FALSE)), "", HLOOKUP(J$1, m_preprocess!$1:$1048576, $D174, FALSE))</f>
        <v>88.584439823106067</v>
      </c>
      <c r="K174">
        <f>IF(ISBLANK(HLOOKUP(K$1,m_preprocess!$1:$1048576, $D174, FALSE)), "", HLOOKUP(K$1, m_preprocess!$1:$1048576, $D174, FALSE))</f>
        <v>4.6175570931822829</v>
      </c>
      <c r="L174">
        <f>IF(ISBLANK(HLOOKUP(L$1,m_preprocess!$1:$1048576, $D174, FALSE)), "", HLOOKUP(L$1, m_preprocess!$1:$1048576, $D174, FALSE))</f>
        <v>1.3266009384515973</v>
      </c>
      <c r="M174">
        <f>IF(ISBLANK(HLOOKUP(M$1,m_preprocess!$1:$1048576, $D174, FALSE)), "", HLOOKUP(M$1, m_preprocess!$1:$1048576, $D174, FALSE))</f>
        <v>2.0416157902831635</v>
      </c>
      <c r="N174">
        <f>IF(ISBLANK(HLOOKUP(N$1,m_preprocess!$1:$1048576, $D174, FALSE)), "", HLOOKUP(N$1, m_preprocess!$1:$1048576, $D174, FALSE))</f>
        <v>3.1487493204570289</v>
      </c>
      <c r="O174">
        <f>IF(ISBLANK(HLOOKUP(O$1,m_preprocess!$1:$1048576, $D174, FALSE)), "", HLOOKUP(O$1, m_preprocess!$1:$1048576, $D174, FALSE))</f>
        <v>0.74044263105197827</v>
      </c>
      <c r="P174">
        <f>IF(ISBLANK(HLOOKUP(P$1,m_preprocess!$1:$1048576, $D174, FALSE)), "", HLOOKUP(P$1, m_preprocess!$1:$1048576, $D174, FALSE))</f>
        <v>0.8560940362332945</v>
      </c>
      <c r="Q174">
        <f>IF(ISBLANK(HLOOKUP(Q$1,m_preprocess!$1:$1048576, $D174, FALSE)), "", HLOOKUP(Q$1, m_preprocess!$1:$1048576, $D174, FALSE))</f>
        <v>1.5276384132093905</v>
      </c>
      <c r="R174">
        <f>IF(ISBLANK(HLOOKUP(R$1,m_preprocess!$1:$1048576, $D174, FALSE)), "", HLOOKUP(R$1, m_preprocess!$1:$1048576, $D174, FALSE))</f>
        <v>460826.68401801988</v>
      </c>
      <c r="S174">
        <f>IF(ISBLANK(HLOOKUP(S$1,m_preprocess!$1:$1048576, $D174, FALSE)), "", HLOOKUP(S$1, m_preprocess!$1:$1048576, $D174, FALSE))</f>
        <v>202447850.67861599</v>
      </c>
      <c r="T174">
        <f>IF(ISBLANK(HLOOKUP(T$1,m_preprocess!$1:$1048576, $D174, FALSE)), "", HLOOKUP(T$1, m_preprocess!$1:$1048576, $D174, FALSE))</f>
        <v>13.013443363192183</v>
      </c>
      <c r="U174">
        <f>IF(ISBLANK(HLOOKUP(U$1,m_preprocess!$1:$1048576, $D174, FALSE)), "", HLOOKUP(U$1, m_preprocess!$1:$1048576, $D174, FALSE))</f>
        <v>8.3924669229079729</v>
      </c>
      <c r="V174">
        <f>IF(ISBLANK(HLOOKUP(V$1,m_preprocess!$1:$1048576, $D174, FALSE)), "", HLOOKUP(V$1, m_preprocess!$1:$1048576, $D174, FALSE))</f>
        <v>6.8854866851441248</v>
      </c>
      <c r="W174">
        <f>IF(ISBLANK(HLOOKUP(W$1,m_preprocess!$1:$1048576, $D174, FALSE)), "", HLOOKUP(W$1, m_preprocess!$1:$1048576, $D174, FALSE))</f>
        <v>5.7853620719674659</v>
      </c>
      <c r="X174">
        <f>IF(ISBLANK(HLOOKUP(X$1,m_preprocess!$1:$1048576, $D174, FALSE)), "", HLOOKUP(X$1, m_preprocess!$1:$1048576, $D174, FALSE))</f>
        <v>10.894927929945117</v>
      </c>
      <c r="Y174">
        <f>IF(ISBLANK(HLOOKUP(Y$1,m_preprocess!$1:$1048576, $D174, FALSE)), "", HLOOKUP(Y$1, m_preprocess!$1:$1048576, $D174, FALSE))</f>
        <v>10.333327411536565</v>
      </c>
    </row>
    <row r="175" spans="1:25" x14ac:dyDescent="0.25">
      <c r="A175" s="42">
        <v>39234</v>
      </c>
      <c r="B175">
        <v>2007</v>
      </c>
      <c r="C175">
        <v>6</v>
      </c>
      <c r="D175">
        <v>175</v>
      </c>
      <c r="E175">
        <f>IF(ISBLANK(HLOOKUP(E$1,m_preprocess!$1:$1048576, $D175, FALSE)), "", HLOOKUP(E$1, m_preprocess!$1:$1048576, $D175, FALSE))</f>
        <v>188.99</v>
      </c>
      <c r="F175">
        <f>IF(ISBLANK(HLOOKUP(F$1,m_preprocess!$1:$1048576, $D175, FALSE)), "", HLOOKUP(F$1, m_preprocess!$1:$1048576, $D175, FALSE))</f>
        <v>56.55</v>
      </c>
      <c r="G175">
        <f>IF(ISBLANK(HLOOKUP(G$1,m_preprocess!$1:$1048576, $D175, FALSE)), "", HLOOKUP(G$1, m_preprocess!$1:$1048576, $D175, FALSE))</f>
        <v>122.38</v>
      </c>
      <c r="H175">
        <f>IF(ISBLANK(HLOOKUP(H$1,m_preprocess!$1:$1048576, $D175, FALSE)), "", HLOOKUP(H$1, m_preprocess!$1:$1048576, $D175, FALSE))</f>
        <v>96.9</v>
      </c>
      <c r="I175">
        <f>IF(ISBLANK(HLOOKUP(I$1,m_preprocess!$1:$1048576, $D175, FALSE)), "", HLOOKUP(I$1, m_preprocess!$1:$1048576, $D175, FALSE))</f>
        <v>383.73</v>
      </c>
      <c r="J175">
        <f>IF(ISBLANK(HLOOKUP(J$1,m_preprocess!$1:$1048576, $D175, FALSE)), "", HLOOKUP(J$1, m_preprocess!$1:$1048576, $D175, FALSE))</f>
        <v>89.744367382066784</v>
      </c>
      <c r="K175">
        <f>IF(ISBLANK(HLOOKUP(K$1,m_preprocess!$1:$1048576, $D175, FALSE)), "", HLOOKUP(K$1, m_preprocess!$1:$1048576, $D175, FALSE))</f>
        <v>4.6244274025969503</v>
      </c>
      <c r="L175">
        <f>IF(ISBLANK(HLOOKUP(L$1,m_preprocess!$1:$1048576, $D175, FALSE)), "", HLOOKUP(L$1, m_preprocess!$1:$1048576, $D175, FALSE))</f>
        <v>1.256850780308254</v>
      </c>
      <c r="M175">
        <f>IF(ISBLANK(HLOOKUP(M$1,m_preprocess!$1:$1048576, $D175, FALSE)), "", HLOOKUP(M$1, m_preprocess!$1:$1048576, $D175, FALSE))</f>
        <v>2.0322348414090716</v>
      </c>
      <c r="N175">
        <f>IF(ISBLANK(HLOOKUP(N$1,m_preprocess!$1:$1048576, $D175, FALSE)), "", HLOOKUP(N$1, m_preprocess!$1:$1048576, $D175, FALSE))</f>
        <v>2.77984104610508</v>
      </c>
      <c r="O175">
        <f>IF(ISBLANK(HLOOKUP(O$1,m_preprocess!$1:$1048576, $D175, FALSE)), "", HLOOKUP(O$1, m_preprocess!$1:$1048576, $D175, FALSE))</f>
        <v>0.65344601166610905</v>
      </c>
      <c r="P175">
        <f>IF(ISBLANK(HLOOKUP(P$1,m_preprocess!$1:$1048576, $D175, FALSE)), "", HLOOKUP(P$1, m_preprocess!$1:$1048576, $D175, FALSE))</f>
        <v>0.65488827654694415</v>
      </c>
      <c r="Q175">
        <f>IF(ISBLANK(HLOOKUP(Q$1,m_preprocess!$1:$1048576, $D175, FALSE)), "", HLOOKUP(Q$1, m_preprocess!$1:$1048576, $D175, FALSE))</f>
        <v>1.448364135601756</v>
      </c>
      <c r="R175">
        <f>IF(ISBLANK(HLOOKUP(R$1,m_preprocess!$1:$1048576, $D175, FALSE)), "", HLOOKUP(R$1, m_preprocess!$1:$1048576, $D175, FALSE))</f>
        <v>462761.75880528567</v>
      </c>
      <c r="S175">
        <f>IF(ISBLANK(HLOOKUP(S$1,m_preprocess!$1:$1048576, $D175, FALSE)), "", HLOOKUP(S$1, m_preprocess!$1:$1048576, $D175, FALSE))</f>
        <v>212710014.09071618</v>
      </c>
      <c r="T175">
        <f>IF(ISBLANK(HLOOKUP(T$1,m_preprocess!$1:$1048576, $D175, FALSE)), "", HLOOKUP(T$1, m_preprocess!$1:$1048576, $D175, FALSE))</f>
        <v>11.157309894136811</v>
      </c>
      <c r="U175">
        <f>IF(ISBLANK(HLOOKUP(U$1,m_preprocess!$1:$1048576, $D175, FALSE)), "", HLOOKUP(U$1, m_preprocess!$1:$1048576, $D175, FALSE))</f>
        <v>7.1212395050882202</v>
      </c>
      <c r="V175">
        <f>IF(ISBLANK(HLOOKUP(V$1,m_preprocess!$1:$1048576, $D175, FALSE)), "", HLOOKUP(V$1, m_preprocess!$1:$1048576, $D175, FALSE))</f>
        <v>7.2272628270509971</v>
      </c>
      <c r="W175">
        <f>IF(ISBLANK(HLOOKUP(W$1,m_preprocess!$1:$1048576, $D175, FALSE)), "", HLOOKUP(W$1, m_preprocess!$1:$1048576, $D175, FALSE))</f>
        <v>7.485817103157661</v>
      </c>
      <c r="X175">
        <f>IF(ISBLANK(HLOOKUP(X$1,m_preprocess!$1:$1048576, $D175, FALSE)), "", HLOOKUP(X$1, m_preprocess!$1:$1048576, $D175, FALSE))</f>
        <v>13.027892908128551</v>
      </c>
      <c r="Y175">
        <f>IF(ISBLANK(HLOOKUP(Y$1,m_preprocess!$1:$1048576, $D175, FALSE)), "", HLOOKUP(Y$1, m_preprocess!$1:$1048576, $D175, FALSE))</f>
        <v>17.031621184135972</v>
      </c>
    </row>
    <row r="176" spans="1:25" x14ac:dyDescent="0.25">
      <c r="A176" s="42">
        <v>39264</v>
      </c>
      <c r="B176">
        <v>2007</v>
      </c>
      <c r="C176">
        <v>7</v>
      </c>
      <c r="D176">
        <v>176</v>
      </c>
      <c r="E176">
        <f>IF(ISBLANK(HLOOKUP(E$1,m_preprocess!$1:$1048576, $D176, FALSE)), "", HLOOKUP(E$1, m_preprocess!$1:$1048576, $D176, FALSE))</f>
        <v>187.45</v>
      </c>
      <c r="F176">
        <f>IF(ISBLANK(HLOOKUP(F$1,m_preprocess!$1:$1048576, $D176, FALSE)), "", HLOOKUP(F$1, m_preprocess!$1:$1048576, $D176, FALSE))</f>
        <v>58.06</v>
      </c>
      <c r="G176">
        <f>IF(ISBLANK(HLOOKUP(G$1,m_preprocess!$1:$1048576, $D176, FALSE)), "", HLOOKUP(G$1, m_preprocess!$1:$1048576, $D176, FALSE))</f>
        <v>127.85</v>
      </c>
      <c r="H176">
        <f>IF(ISBLANK(HLOOKUP(H$1,m_preprocess!$1:$1048576, $D176, FALSE)), "", HLOOKUP(H$1, m_preprocess!$1:$1048576, $D176, FALSE))</f>
        <v>99.8</v>
      </c>
      <c r="I176">
        <f>IF(ISBLANK(HLOOKUP(I$1,m_preprocess!$1:$1048576, $D176, FALSE)), "", HLOOKUP(I$1, m_preprocess!$1:$1048576, $D176, FALSE))</f>
        <v>398.77</v>
      </c>
      <c r="J176">
        <f>IF(ISBLANK(HLOOKUP(J$1,m_preprocess!$1:$1048576, $D176, FALSE)), "", HLOOKUP(J$1, m_preprocess!$1:$1048576, $D176, FALSE))</f>
        <v>90.246458741913969</v>
      </c>
      <c r="K176">
        <f>IF(ISBLANK(HLOOKUP(K$1,m_preprocess!$1:$1048576, $D176, FALSE)), "", HLOOKUP(K$1, m_preprocess!$1:$1048576, $D176, FALSE))</f>
        <v>4.8290874806639623</v>
      </c>
      <c r="L176">
        <f>IF(ISBLANK(HLOOKUP(L$1,m_preprocess!$1:$1048576, $D176, FALSE)), "", HLOOKUP(L$1, m_preprocess!$1:$1048576, $D176, FALSE))</f>
        <v>1.0835858577455699</v>
      </c>
      <c r="M176">
        <f>IF(ISBLANK(HLOOKUP(M$1,m_preprocess!$1:$1048576, $D176, FALSE)), "", HLOOKUP(M$1, m_preprocess!$1:$1048576, $D176, FALSE))</f>
        <v>2.3170918748399032</v>
      </c>
      <c r="N176">
        <f>IF(ISBLANK(HLOOKUP(N$1,m_preprocess!$1:$1048576, $D176, FALSE)), "", HLOOKUP(N$1, m_preprocess!$1:$1048576, $D176, FALSE))</f>
        <v>3.0836995070023585</v>
      </c>
      <c r="O176">
        <f>IF(ISBLANK(HLOOKUP(O$1,m_preprocess!$1:$1048576, $D176, FALSE)), "", HLOOKUP(O$1, m_preprocess!$1:$1048576, $D176, FALSE))</f>
        <v>0.67686214287320956</v>
      </c>
      <c r="P176">
        <f>IF(ISBLANK(HLOOKUP(P$1,m_preprocess!$1:$1048576, $D176, FALSE)), "", HLOOKUP(P$1, m_preprocess!$1:$1048576, $D176, FALSE))</f>
        <v>0.86018996380537338</v>
      </c>
      <c r="Q176">
        <f>IF(ISBLANK(HLOOKUP(Q$1,m_preprocess!$1:$1048576, $D176, FALSE)), "", HLOOKUP(Q$1, m_preprocess!$1:$1048576, $D176, FALSE))</f>
        <v>1.524592050362501</v>
      </c>
      <c r="R176">
        <f>IF(ISBLANK(HLOOKUP(R$1,m_preprocess!$1:$1048576, $D176, FALSE)), "", HLOOKUP(R$1, m_preprocess!$1:$1048576, $D176, FALSE))</f>
        <v>451949.18357868452</v>
      </c>
      <c r="S176">
        <f>IF(ISBLANK(HLOOKUP(S$1,m_preprocess!$1:$1048576, $D176, FALSE)), "", HLOOKUP(S$1, m_preprocess!$1:$1048576, $D176, FALSE))</f>
        <v>214060677.87220117</v>
      </c>
      <c r="T176">
        <f>IF(ISBLANK(HLOOKUP(T$1,m_preprocess!$1:$1048576, $D176, FALSE)), "", HLOOKUP(T$1, m_preprocess!$1:$1048576, $D176, FALSE))</f>
        <v>20.854172557003256</v>
      </c>
      <c r="U176">
        <f>IF(ISBLANK(HLOOKUP(U$1,m_preprocess!$1:$1048576, $D176, FALSE)), "", HLOOKUP(U$1, m_preprocess!$1:$1048576, $D176, FALSE))</f>
        <v>14.063732476755252</v>
      </c>
      <c r="V176">
        <f>IF(ISBLANK(HLOOKUP(V$1,m_preprocess!$1:$1048576, $D176, FALSE)), "", HLOOKUP(V$1, m_preprocess!$1:$1048576, $D176, FALSE))</f>
        <v>13.249868747228382</v>
      </c>
      <c r="W176">
        <f>IF(ISBLANK(HLOOKUP(W$1,m_preprocess!$1:$1048576, $D176, FALSE)), "", HLOOKUP(W$1, m_preprocess!$1:$1048576, $D176, FALSE))</f>
        <v>6.3228811052922111</v>
      </c>
      <c r="X176">
        <f>IF(ISBLANK(HLOOKUP(X$1,m_preprocess!$1:$1048576, $D176, FALSE)), "", HLOOKUP(X$1, m_preprocess!$1:$1048576, $D176, FALSE))</f>
        <v>13.331297958465559</v>
      </c>
      <c r="Y176">
        <f>IF(ISBLANK(HLOOKUP(Y$1,m_preprocess!$1:$1048576, $D176, FALSE)), "", HLOOKUP(Y$1, m_preprocess!$1:$1048576, $D176, FALSE))</f>
        <v>11.485107092097941</v>
      </c>
    </row>
    <row r="177" spans="1:25" x14ac:dyDescent="0.25">
      <c r="A177" s="42">
        <v>39295</v>
      </c>
      <c r="B177">
        <v>2007</v>
      </c>
      <c r="C177">
        <v>8</v>
      </c>
      <c r="D177">
        <v>177</v>
      </c>
      <c r="E177">
        <f>IF(ISBLANK(HLOOKUP(E$1,m_preprocess!$1:$1048576, $D177, FALSE)), "", HLOOKUP(E$1, m_preprocess!$1:$1048576, $D177, FALSE))</f>
        <v>180.04</v>
      </c>
      <c r="F177">
        <f>IF(ISBLANK(HLOOKUP(F$1,m_preprocess!$1:$1048576, $D177, FALSE)), "", HLOOKUP(F$1, m_preprocess!$1:$1048576, $D177, FALSE))</f>
        <v>58.98</v>
      </c>
      <c r="G177">
        <f>IF(ISBLANK(HLOOKUP(G$1,m_preprocess!$1:$1048576, $D177, FALSE)), "", HLOOKUP(G$1, m_preprocess!$1:$1048576, $D177, FALSE))</f>
        <v>129.05000000000001</v>
      </c>
      <c r="H177">
        <f>IF(ISBLANK(HLOOKUP(H$1,m_preprocess!$1:$1048576, $D177, FALSE)), "", HLOOKUP(H$1, m_preprocess!$1:$1048576, $D177, FALSE))</f>
        <v>104.9</v>
      </c>
      <c r="I177">
        <f>IF(ISBLANK(HLOOKUP(I$1,m_preprocess!$1:$1048576, $D177, FALSE)), "", HLOOKUP(I$1, m_preprocess!$1:$1048576, $D177, FALSE))</f>
        <v>389.74</v>
      </c>
      <c r="J177">
        <f>IF(ISBLANK(HLOOKUP(J$1,m_preprocess!$1:$1048576, $D177, FALSE)), "", HLOOKUP(J$1, m_preprocess!$1:$1048576, $D177, FALSE))</f>
        <v>90.120930831127112</v>
      </c>
      <c r="K177">
        <f>IF(ISBLANK(HLOOKUP(K$1,m_preprocess!$1:$1048576, $D177, FALSE)), "", HLOOKUP(K$1, m_preprocess!$1:$1048576, $D177, FALSE))</f>
        <v>4.9611921064128008</v>
      </c>
      <c r="L177">
        <f>IF(ISBLANK(HLOOKUP(L$1,m_preprocess!$1:$1048576, $D177, FALSE)), "", HLOOKUP(L$1, m_preprocess!$1:$1048576, $D177, FALSE))</f>
        <v>1.2762460327531915</v>
      </c>
      <c r="M177">
        <f>IF(ISBLANK(HLOOKUP(M$1,m_preprocess!$1:$1048576, $D177, FALSE)), "", HLOOKUP(M$1, m_preprocess!$1:$1048576, $D177, FALSE))</f>
        <v>2.2378578749778422</v>
      </c>
      <c r="N177">
        <f>IF(ISBLANK(HLOOKUP(N$1,m_preprocess!$1:$1048576, $D177, FALSE)), "", HLOOKUP(N$1, m_preprocess!$1:$1048576, $D177, FALSE))</f>
        <v>3.4570018500417352</v>
      </c>
      <c r="O177">
        <f>IF(ISBLANK(HLOOKUP(O$1,m_preprocess!$1:$1048576, $D177, FALSE)), "", HLOOKUP(O$1, m_preprocess!$1:$1048576, $D177, FALSE))</f>
        <v>0.79326578402572478</v>
      </c>
      <c r="P177">
        <f>IF(ISBLANK(HLOOKUP(P$1,m_preprocess!$1:$1048576, $D177, FALSE)), "", HLOOKUP(P$1, m_preprocess!$1:$1048576, $D177, FALSE))</f>
        <v>0.90635597274107227</v>
      </c>
      <c r="Q177">
        <f>IF(ISBLANK(HLOOKUP(Q$1,m_preprocess!$1:$1048576, $D177, FALSE)), "", HLOOKUP(Q$1, m_preprocess!$1:$1048576, $D177, FALSE))</f>
        <v>1.7220051365624833</v>
      </c>
      <c r="R177">
        <f>IF(ISBLANK(HLOOKUP(R$1,m_preprocess!$1:$1048576, $D177, FALSE)), "", HLOOKUP(R$1, m_preprocess!$1:$1048576, $D177, FALSE))</f>
        <v>445799.18013060227</v>
      </c>
      <c r="S177">
        <f>IF(ISBLANK(HLOOKUP(S$1,m_preprocess!$1:$1048576, $D177, FALSE)), "", HLOOKUP(S$1, m_preprocess!$1:$1048576, $D177, FALSE))</f>
        <v>227125569.5315361</v>
      </c>
      <c r="T177">
        <f>IF(ISBLANK(HLOOKUP(T$1,m_preprocess!$1:$1048576, $D177, FALSE)), "", HLOOKUP(T$1, m_preprocess!$1:$1048576, $D177, FALSE))</f>
        <v>14.566389464576549</v>
      </c>
      <c r="U177">
        <f>IF(ISBLANK(HLOOKUP(U$1,m_preprocess!$1:$1048576, $D177, FALSE)), "", HLOOKUP(U$1, m_preprocess!$1:$1048576, $D177, FALSE))</f>
        <v>9.3661241159674926</v>
      </c>
      <c r="V177">
        <f>IF(ISBLANK(HLOOKUP(V$1,m_preprocess!$1:$1048576, $D177, FALSE)), "", HLOOKUP(V$1, m_preprocess!$1:$1048576, $D177, FALSE))</f>
        <v>15.339813592017739</v>
      </c>
      <c r="W177">
        <f>IF(ISBLANK(HLOOKUP(W$1,m_preprocess!$1:$1048576, $D177, FALSE)), "", HLOOKUP(W$1, m_preprocess!$1:$1048576, $D177, FALSE))</f>
        <v>7.8794444845061085</v>
      </c>
      <c r="X177">
        <f>IF(ISBLANK(HLOOKUP(X$1,m_preprocess!$1:$1048576, $D177, FALSE)), "", HLOOKUP(X$1, m_preprocess!$1:$1048576, $D177, FALSE))</f>
        <v>17.457121641448214</v>
      </c>
      <c r="Y177">
        <f>IF(ISBLANK(HLOOKUP(Y$1,m_preprocess!$1:$1048576, $D177, FALSE)), "", HLOOKUP(Y$1, m_preprocess!$1:$1048576, $D177, FALSE))</f>
        <v>16.225737156442019</v>
      </c>
    </row>
    <row r="178" spans="1:25" x14ac:dyDescent="0.25">
      <c r="A178" s="42">
        <v>39326</v>
      </c>
      <c r="B178">
        <v>2007</v>
      </c>
      <c r="C178">
        <v>9</v>
      </c>
      <c r="D178">
        <v>178</v>
      </c>
      <c r="E178">
        <f>IF(ISBLANK(HLOOKUP(E$1,m_preprocess!$1:$1048576, $D178, FALSE)), "", HLOOKUP(E$1, m_preprocess!$1:$1048576, $D178, FALSE))</f>
        <v>189.78</v>
      </c>
      <c r="F178">
        <f>IF(ISBLANK(HLOOKUP(F$1,m_preprocess!$1:$1048576, $D178, FALSE)), "", HLOOKUP(F$1, m_preprocess!$1:$1048576, $D178, FALSE))</f>
        <v>59.1</v>
      </c>
      <c r="G178">
        <f>IF(ISBLANK(HLOOKUP(G$1,m_preprocess!$1:$1048576, $D178, FALSE)), "", HLOOKUP(G$1, m_preprocess!$1:$1048576, $D178, FALSE))</f>
        <v>123.24</v>
      </c>
      <c r="H178">
        <f>IF(ISBLANK(HLOOKUP(H$1,m_preprocess!$1:$1048576, $D178, FALSE)), "", HLOOKUP(H$1, m_preprocess!$1:$1048576, $D178, FALSE))</f>
        <v>98.4</v>
      </c>
      <c r="I178">
        <f>IF(ISBLANK(HLOOKUP(I$1,m_preprocess!$1:$1048576, $D178, FALSE)), "", HLOOKUP(I$1, m_preprocess!$1:$1048576, $D178, FALSE))</f>
        <v>375.09</v>
      </c>
      <c r="J178">
        <f>IF(ISBLANK(HLOOKUP(J$1,m_preprocess!$1:$1048576, $D178, FALSE)), "", HLOOKUP(J$1, m_preprocess!$1:$1048576, $D178, FALSE))</f>
        <v>91.022857199243674</v>
      </c>
      <c r="K178">
        <f>IF(ISBLANK(HLOOKUP(K$1,m_preprocess!$1:$1048576, $D178, FALSE)), "", HLOOKUP(K$1, m_preprocess!$1:$1048576, $D178, FALSE))</f>
        <v>4.9336714506747521</v>
      </c>
      <c r="L178">
        <f>IF(ISBLANK(HLOOKUP(L$1,m_preprocess!$1:$1048576, $D178, FALSE)), "", HLOOKUP(L$1, m_preprocess!$1:$1048576, $D178, FALSE))</f>
        <v>1.3424493408426244</v>
      </c>
      <c r="M178">
        <f>IF(ISBLANK(HLOOKUP(M$1,m_preprocess!$1:$1048576, $D178, FALSE)), "", HLOOKUP(M$1, m_preprocess!$1:$1048576, $D178, FALSE))</f>
        <v>2.3133442125013559</v>
      </c>
      <c r="N178">
        <f>IF(ISBLANK(HLOOKUP(N$1,m_preprocess!$1:$1048576, $D178, FALSE)), "", HLOOKUP(N$1, m_preprocess!$1:$1048576, $D178, FALSE))</f>
        <v>3.0599515374542654</v>
      </c>
      <c r="O178">
        <f>IF(ISBLANK(HLOOKUP(O$1,m_preprocess!$1:$1048576, $D178, FALSE)), "", HLOOKUP(O$1, m_preprocess!$1:$1048576, $D178, FALSE))</f>
        <v>0.7092572889586376</v>
      </c>
      <c r="P178">
        <f>IF(ISBLANK(HLOOKUP(P$1,m_preprocess!$1:$1048576, $D178, FALSE)), "", HLOOKUP(P$1, m_preprocess!$1:$1048576, $D178, FALSE))</f>
        <v>0.84962327690211892</v>
      </c>
      <c r="Q178">
        <f>IF(ISBLANK(HLOOKUP(Q$1,m_preprocess!$1:$1048576, $D178, FALSE)), "", HLOOKUP(Q$1, m_preprocess!$1:$1048576, $D178, FALSE))</f>
        <v>1.4605981397112051</v>
      </c>
      <c r="R178">
        <f>IF(ISBLANK(HLOOKUP(R$1,m_preprocess!$1:$1048576, $D178, FALSE)), "", HLOOKUP(R$1, m_preprocess!$1:$1048576, $D178, FALSE))</f>
        <v>451817.77514729538</v>
      </c>
      <c r="S178">
        <f>IF(ISBLANK(HLOOKUP(S$1,m_preprocess!$1:$1048576, $D178, FALSE)), "", HLOOKUP(S$1, m_preprocess!$1:$1048576, $D178, FALSE))</f>
        <v>237212053.73925552</v>
      </c>
      <c r="T178">
        <f>IF(ISBLANK(HLOOKUP(T$1,m_preprocess!$1:$1048576, $D178, FALSE)), "", HLOOKUP(T$1, m_preprocess!$1:$1048576, $D178, FALSE))</f>
        <v>12.100918790716612</v>
      </c>
      <c r="U178">
        <f>IF(ISBLANK(HLOOKUP(U$1,m_preprocess!$1:$1048576, $D178, FALSE)), "", HLOOKUP(U$1, m_preprocess!$1:$1048576, $D178, FALSE))</f>
        <v>7.7487026722307624</v>
      </c>
      <c r="V178">
        <f>IF(ISBLANK(HLOOKUP(V$1,m_preprocess!$1:$1048576, $D178, FALSE)), "", HLOOKUP(V$1, m_preprocess!$1:$1048576, $D178, FALSE))</f>
        <v>18.87714949002217</v>
      </c>
      <c r="W178">
        <f>IF(ISBLANK(HLOOKUP(W$1,m_preprocess!$1:$1048576, $D178, FALSE)), "", HLOOKUP(W$1, m_preprocess!$1:$1048576, $D178, FALSE))</f>
        <v>5.9718479646327109</v>
      </c>
      <c r="X178">
        <f>IF(ISBLANK(HLOOKUP(X$1,m_preprocess!$1:$1048576, $D178, FALSE)), "", HLOOKUP(X$1, m_preprocess!$1:$1048576, $D178, FALSE))</f>
        <v>11.105451576583871</v>
      </c>
      <c r="Y178">
        <f>IF(ISBLANK(HLOOKUP(Y$1,m_preprocess!$1:$1048576, $D178, FALSE)), "", HLOOKUP(Y$1, m_preprocess!$1:$1048576, $D178, FALSE))</f>
        <v>10.453389852818491</v>
      </c>
    </row>
    <row r="179" spans="1:25" x14ac:dyDescent="0.25">
      <c r="A179" s="42">
        <v>39356</v>
      </c>
      <c r="B179">
        <v>2007</v>
      </c>
      <c r="C179">
        <v>10</v>
      </c>
      <c r="D179">
        <v>179</v>
      </c>
      <c r="E179">
        <f>IF(ISBLANK(HLOOKUP(E$1,m_preprocess!$1:$1048576, $D179, FALSE)), "", HLOOKUP(E$1, m_preprocess!$1:$1048576, $D179, FALSE))</f>
        <v>192.56</v>
      </c>
      <c r="F179">
        <f>IF(ISBLANK(HLOOKUP(F$1,m_preprocess!$1:$1048576, $D179, FALSE)), "", HLOOKUP(F$1, m_preprocess!$1:$1048576, $D179, FALSE))</f>
        <v>59.83</v>
      </c>
      <c r="G179">
        <f>IF(ISBLANK(HLOOKUP(G$1,m_preprocess!$1:$1048576, $D179, FALSE)), "", HLOOKUP(G$1, m_preprocess!$1:$1048576, $D179, FALSE))</f>
        <v>129.16999999999999</v>
      </c>
      <c r="H179">
        <f>IF(ISBLANK(HLOOKUP(H$1,m_preprocess!$1:$1048576, $D179, FALSE)), "", HLOOKUP(H$1, m_preprocess!$1:$1048576, $D179, FALSE))</f>
        <v>107.8</v>
      </c>
      <c r="I179">
        <f>IF(ISBLANK(HLOOKUP(I$1,m_preprocess!$1:$1048576, $D179, FALSE)), "", HLOOKUP(I$1, m_preprocess!$1:$1048576, $D179, FALSE))</f>
        <v>389.58</v>
      </c>
      <c r="J179">
        <f>IF(ISBLANK(HLOOKUP(J$1,m_preprocess!$1:$1048576, $D179, FALSE)), "", HLOOKUP(J$1, m_preprocess!$1:$1048576, $D179, FALSE))</f>
        <v>95.04974911485732</v>
      </c>
      <c r="K179">
        <f>IF(ISBLANK(HLOOKUP(K$1,m_preprocess!$1:$1048576, $D179, FALSE)), "", HLOOKUP(K$1, m_preprocess!$1:$1048576, $D179, FALSE))</f>
        <v>5.1062026322206959</v>
      </c>
      <c r="L179">
        <f>IF(ISBLANK(HLOOKUP(L$1,m_preprocess!$1:$1048576, $D179, FALSE)), "", HLOOKUP(L$1, m_preprocess!$1:$1048576, $D179, FALSE))</f>
        <v>1.548664969537181</v>
      </c>
      <c r="M179">
        <f>IF(ISBLANK(HLOOKUP(M$1,m_preprocess!$1:$1048576, $D179, FALSE)), "", HLOOKUP(M$1, m_preprocess!$1:$1048576, $D179, FALSE))</f>
        <v>2.3085140465991878</v>
      </c>
      <c r="N179">
        <f>IF(ISBLANK(HLOOKUP(N$1,m_preprocess!$1:$1048576, $D179, FALSE)), "", HLOOKUP(N$1, m_preprocess!$1:$1048576, $D179, FALSE))</f>
        <v>3.5846307576109968</v>
      </c>
      <c r="O179">
        <f>IF(ISBLANK(HLOOKUP(O$1,m_preprocess!$1:$1048576, $D179, FALSE)), "", HLOOKUP(O$1, m_preprocess!$1:$1048576, $D179, FALSE))</f>
        <v>0.8375653993415193</v>
      </c>
      <c r="P179">
        <f>IF(ISBLANK(HLOOKUP(P$1,m_preprocess!$1:$1048576, $D179, FALSE)), "", HLOOKUP(P$1, m_preprocess!$1:$1048576, $D179, FALSE))</f>
        <v>0.94794261774473565</v>
      </c>
      <c r="Q179">
        <f>IF(ISBLANK(HLOOKUP(Q$1,m_preprocess!$1:$1048576, $D179, FALSE)), "", HLOOKUP(Q$1, m_preprocess!$1:$1048576, $D179, FALSE))</f>
        <v>1.7714397435046749</v>
      </c>
      <c r="R179">
        <f>IF(ISBLANK(HLOOKUP(R$1,m_preprocess!$1:$1048576, $D179, FALSE)), "", HLOOKUP(R$1, m_preprocess!$1:$1048576, $D179, FALSE))</f>
        <v>448681.87579882669</v>
      </c>
      <c r="S179">
        <f>IF(ISBLANK(HLOOKUP(S$1,m_preprocess!$1:$1048576, $D179, FALSE)), "", HLOOKUP(S$1, m_preprocess!$1:$1048576, $D179, FALSE))</f>
        <v>241976011.04379079</v>
      </c>
      <c r="T179">
        <f>IF(ISBLANK(HLOOKUP(T$1,m_preprocess!$1:$1048576, $D179, FALSE)), "", HLOOKUP(T$1, m_preprocess!$1:$1048576, $D179, FALSE))</f>
        <v>14.458818821254074</v>
      </c>
      <c r="U179">
        <f>IF(ISBLANK(HLOOKUP(U$1,m_preprocess!$1:$1048576, $D179, FALSE)), "", HLOOKUP(U$1, m_preprocess!$1:$1048576, $D179, FALSE))</f>
        <v>9.1138204041291466</v>
      </c>
      <c r="V179">
        <f>IF(ISBLANK(HLOOKUP(V$1,m_preprocess!$1:$1048576, $D179, FALSE)), "", HLOOKUP(V$1, m_preprocess!$1:$1048576, $D179, FALSE))</f>
        <v>21.363192893569845</v>
      </c>
      <c r="W179">
        <f>IF(ISBLANK(HLOOKUP(W$1,m_preprocess!$1:$1048576, $D179, FALSE)), "", HLOOKUP(W$1, m_preprocess!$1:$1048576, $D179, FALSE))</f>
        <v>7.3041396905638143</v>
      </c>
      <c r="X179">
        <f>IF(ISBLANK(HLOOKUP(X$1,m_preprocess!$1:$1048576, $D179, FALSE)), "", HLOOKUP(X$1, m_preprocess!$1:$1048576, $D179, FALSE))</f>
        <v>16.045405662764544</v>
      </c>
      <c r="Y179">
        <f>IF(ISBLANK(HLOOKUP(Y$1,m_preprocess!$1:$1048576, $D179, FALSE)), "", HLOOKUP(Y$1, m_preprocess!$1:$1048576, $D179, FALSE))</f>
        <v>12.482564516092705</v>
      </c>
    </row>
    <row r="180" spans="1:25" x14ac:dyDescent="0.25">
      <c r="A180" s="42">
        <v>39387</v>
      </c>
      <c r="B180">
        <v>2007</v>
      </c>
      <c r="C180">
        <v>11</v>
      </c>
      <c r="D180">
        <v>180</v>
      </c>
      <c r="E180">
        <f>IF(ISBLANK(HLOOKUP(E$1,m_preprocess!$1:$1048576, $D180, FALSE)), "", HLOOKUP(E$1, m_preprocess!$1:$1048576, $D180, FALSE))</f>
        <v>188.26</v>
      </c>
      <c r="F180">
        <f>IF(ISBLANK(HLOOKUP(F$1,m_preprocess!$1:$1048576, $D180, FALSE)), "", HLOOKUP(F$1, m_preprocess!$1:$1048576, $D180, FALSE))</f>
        <v>60.57</v>
      </c>
      <c r="G180">
        <f>IF(ISBLANK(HLOOKUP(G$1,m_preprocess!$1:$1048576, $D180, FALSE)), "", HLOOKUP(G$1, m_preprocess!$1:$1048576, $D180, FALSE))</f>
        <v>125.88</v>
      </c>
      <c r="H180">
        <f>IF(ISBLANK(HLOOKUP(H$1,m_preprocess!$1:$1048576, $D180, FALSE)), "", HLOOKUP(H$1, m_preprocess!$1:$1048576, $D180, FALSE))</f>
        <v>102.4</v>
      </c>
      <c r="I180">
        <f>IF(ISBLANK(HLOOKUP(I$1,m_preprocess!$1:$1048576, $D180, FALSE)), "", HLOOKUP(I$1, m_preprocess!$1:$1048576, $D180, FALSE))</f>
        <v>375.45</v>
      </c>
      <c r="J180">
        <f>IF(ISBLANK(HLOOKUP(J$1,m_preprocess!$1:$1048576, $D180, FALSE)), "", HLOOKUP(J$1, m_preprocess!$1:$1048576, $D180, FALSE))</f>
        <v>91.192751583395193</v>
      </c>
      <c r="K180">
        <f>IF(ISBLANK(HLOOKUP(K$1,m_preprocess!$1:$1048576, $D180, FALSE)), "", HLOOKUP(K$1, m_preprocess!$1:$1048576, $D180, FALSE))</f>
        <v>5.3690782819671821</v>
      </c>
      <c r="L180">
        <f>IF(ISBLANK(HLOOKUP(L$1,m_preprocess!$1:$1048576, $D180, FALSE)), "", HLOOKUP(L$1, m_preprocess!$1:$1048576, $D180, FALSE))</f>
        <v>1.7838796656559524</v>
      </c>
      <c r="M180">
        <f>IF(ISBLANK(HLOOKUP(M$1,m_preprocess!$1:$1048576, $D180, FALSE)), "", HLOOKUP(M$1, m_preprocess!$1:$1048576, $D180, FALSE))</f>
        <v>2.3539697960996526</v>
      </c>
      <c r="N180">
        <f>IF(ISBLANK(HLOOKUP(N$1,m_preprocess!$1:$1048576, $D180, FALSE)), "", HLOOKUP(N$1, m_preprocess!$1:$1048576, $D180, FALSE))</f>
        <v>3.2945605130298898</v>
      </c>
      <c r="O180">
        <f>IF(ISBLANK(HLOOKUP(O$1,m_preprocess!$1:$1048576, $D180, FALSE)), "", HLOOKUP(O$1, m_preprocess!$1:$1048576, $D180, FALSE))</f>
        <v>0.78160426395175853</v>
      </c>
      <c r="P180">
        <f>IF(ISBLANK(HLOOKUP(P$1,m_preprocess!$1:$1048576, $D180, FALSE)), "", HLOOKUP(P$1, m_preprocess!$1:$1048576, $D180, FALSE))</f>
        <v>0.84384314078402844</v>
      </c>
      <c r="Q180">
        <f>IF(ISBLANK(HLOOKUP(Q$1,m_preprocess!$1:$1048576, $D180, FALSE)), "", HLOOKUP(Q$1, m_preprocess!$1:$1048576, $D180, FALSE))</f>
        <v>1.6483003546349702</v>
      </c>
      <c r="R180">
        <f>IF(ISBLANK(HLOOKUP(R$1,m_preprocess!$1:$1048576, $D180, FALSE)), "", HLOOKUP(R$1, m_preprocess!$1:$1048576, $D180, FALSE))</f>
        <v>447207.69781418593</v>
      </c>
      <c r="S180">
        <f>IF(ISBLANK(HLOOKUP(S$1,m_preprocess!$1:$1048576, $D180, FALSE)), "", HLOOKUP(S$1, m_preprocess!$1:$1048576, $D180, FALSE))</f>
        <v>251353020.23427433</v>
      </c>
      <c r="T180">
        <f>IF(ISBLANK(HLOOKUP(T$1,m_preprocess!$1:$1048576, $D180, FALSE)), "", HLOOKUP(T$1, m_preprocess!$1:$1048576, $D180, FALSE))</f>
        <v>13.728004153094464</v>
      </c>
      <c r="U180">
        <f>IF(ISBLANK(HLOOKUP(U$1,m_preprocess!$1:$1048576, $D180, FALSE)), "", HLOOKUP(U$1, m_preprocess!$1:$1048576, $D180, FALSE))</f>
        <v>8.6527061058642651</v>
      </c>
      <c r="V180">
        <f>IF(ISBLANK(HLOOKUP(V$1,m_preprocess!$1:$1048576, $D180, FALSE)), "", HLOOKUP(V$1, m_preprocess!$1:$1048576, $D180, FALSE))</f>
        <v>22.246265077605322</v>
      </c>
      <c r="W180">
        <f>IF(ISBLANK(HLOOKUP(W$1,m_preprocess!$1:$1048576, $D180, FALSE)), "", HLOOKUP(W$1, m_preprocess!$1:$1048576, $D180, FALSE))</f>
        <v>7.9897850409612836</v>
      </c>
      <c r="X180">
        <f>IF(ISBLANK(HLOOKUP(X$1,m_preprocess!$1:$1048576, $D180, FALSE)), "", HLOOKUP(X$1, m_preprocess!$1:$1048576, $D180, FALSE))</f>
        <v>17.978797817734048</v>
      </c>
      <c r="Y180">
        <f>IF(ISBLANK(HLOOKUP(Y$1,m_preprocess!$1:$1048576, $D180, FALSE)), "", HLOOKUP(Y$1, m_preprocess!$1:$1048576, $D180, FALSE))</f>
        <v>13.247599637815435</v>
      </c>
    </row>
    <row r="181" spans="1:25" x14ac:dyDescent="0.25">
      <c r="A181" s="42">
        <v>39417</v>
      </c>
      <c r="B181">
        <v>2007</v>
      </c>
      <c r="C181">
        <v>12</v>
      </c>
      <c r="D181">
        <v>181</v>
      </c>
      <c r="E181">
        <f>IF(ISBLANK(HLOOKUP(E$1,m_preprocess!$1:$1048576, $D181, FALSE)), "", HLOOKUP(E$1, m_preprocess!$1:$1048576, $D181, FALSE))</f>
        <v>201.37</v>
      </c>
      <c r="F181">
        <f>IF(ISBLANK(HLOOKUP(F$1,m_preprocess!$1:$1048576, $D181, FALSE)), "", HLOOKUP(F$1, m_preprocess!$1:$1048576, $D181, FALSE))</f>
        <v>60.95</v>
      </c>
      <c r="G181">
        <f>IF(ISBLANK(HLOOKUP(G$1,m_preprocess!$1:$1048576, $D181, FALSE)), "", HLOOKUP(G$1, m_preprocess!$1:$1048576, $D181, FALSE))</f>
        <v>122.43</v>
      </c>
      <c r="H181">
        <f>IF(ISBLANK(HLOOKUP(H$1,m_preprocess!$1:$1048576, $D181, FALSE)), "", HLOOKUP(H$1, m_preprocess!$1:$1048576, $D181, FALSE))</f>
        <v>92.6</v>
      </c>
      <c r="I181">
        <f>IF(ISBLANK(HLOOKUP(I$1,m_preprocess!$1:$1048576, $D181, FALSE)), "", HLOOKUP(I$1, m_preprocess!$1:$1048576, $D181, FALSE))</f>
        <v>387.23</v>
      </c>
      <c r="J181">
        <f>IF(ISBLANK(HLOOKUP(J$1,m_preprocess!$1:$1048576, $D181, FALSE)), "", HLOOKUP(J$1, m_preprocess!$1:$1048576, $D181, FALSE))</f>
        <v>93.6548150476751</v>
      </c>
      <c r="K181">
        <f>IF(ISBLANK(HLOOKUP(K$1,m_preprocess!$1:$1048576, $D181, FALSE)), "", HLOOKUP(K$1, m_preprocess!$1:$1048576, $D181, FALSE))</f>
        <v>5.2364577025285346</v>
      </c>
      <c r="L181">
        <f>IF(ISBLANK(HLOOKUP(L$1,m_preprocess!$1:$1048576, $D181, FALSE)), "", HLOOKUP(L$1, m_preprocess!$1:$1048576, $D181, FALSE))</f>
        <v>1.7591199785109963</v>
      </c>
      <c r="M181">
        <f>IF(ISBLANK(HLOOKUP(M$1,m_preprocess!$1:$1048576, $D181, FALSE)), "", HLOOKUP(M$1, m_preprocess!$1:$1048576, $D181, FALSE))</f>
        <v>2.1141154430393554</v>
      </c>
      <c r="N181">
        <f>IF(ISBLANK(HLOOKUP(N$1,m_preprocess!$1:$1048576, $D181, FALSE)), "", HLOOKUP(N$1, m_preprocess!$1:$1048576, $D181, FALSE))</f>
        <v>3.4007285111812462</v>
      </c>
      <c r="O181">
        <f>IF(ISBLANK(HLOOKUP(O$1,m_preprocess!$1:$1048576, $D181, FALSE)), "", HLOOKUP(O$1, m_preprocess!$1:$1048576, $D181, FALSE))</f>
        <v>0.83051266159026671</v>
      </c>
      <c r="P181">
        <f>IF(ISBLANK(HLOOKUP(P$1,m_preprocess!$1:$1048576, $D181, FALSE)), "", HLOOKUP(P$1, m_preprocess!$1:$1048576, $D181, FALSE))</f>
        <v>0.84119139136745347</v>
      </c>
      <c r="Q181">
        <f>IF(ISBLANK(HLOOKUP(Q$1,m_preprocess!$1:$1048576, $D181, FALSE)), "", HLOOKUP(Q$1, m_preprocess!$1:$1048576, $D181, FALSE))</f>
        <v>1.7001620707105891</v>
      </c>
      <c r="R181">
        <f>IF(ISBLANK(HLOOKUP(R$1,m_preprocess!$1:$1048576, $D181, FALSE)), "", HLOOKUP(R$1, m_preprocess!$1:$1048576, $D181, FALSE))</f>
        <v>445538.78235427703</v>
      </c>
      <c r="S181">
        <f>IF(ISBLANK(HLOOKUP(S$1,m_preprocess!$1:$1048576, $D181, FALSE)), "", HLOOKUP(S$1, m_preprocess!$1:$1048576, $D181, FALSE))</f>
        <v>280518605.23789984</v>
      </c>
      <c r="T181">
        <f>IF(ISBLANK(HLOOKUP(T$1,m_preprocess!$1:$1048576, $D181, FALSE)), "", HLOOKUP(T$1, m_preprocess!$1:$1048576, $D181, FALSE))</f>
        <v>13.914055791938111</v>
      </c>
      <c r="U181">
        <f>IF(ISBLANK(HLOOKUP(U$1,m_preprocess!$1:$1048576, $D181, FALSE)), "", HLOOKUP(U$1, m_preprocess!$1:$1048576, $D181, FALSE))</f>
        <v>8.8038845523098317</v>
      </c>
      <c r="V181">
        <f>IF(ISBLANK(HLOOKUP(V$1,m_preprocess!$1:$1048576, $D181, FALSE)), "", HLOOKUP(V$1, m_preprocess!$1:$1048576, $D181, FALSE))</f>
        <v>17.869222339246122</v>
      </c>
      <c r="W181">
        <f>IF(ISBLANK(HLOOKUP(W$1,m_preprocess!$1:$1048576, $D181, FALSE)), "", HLOOKUP(W$1, m_preprocess!$1:$1048576, $D181, FALSE))</f>
        <v>11.490433536618577</v>
      </c>
      <c r="X181">
        <f>IF(ISBLANK(HLOOKUP(X$1,m_preprocess!$1:$1048576, $D181, FALSE)), "", HLOOKUP(X$1, m_preprocess!$1:$1048576, $D181, FALSE))</f>
        <v>16.552263443182557</v>
      </c>
      <c r="Y181">
        <f>IF(ISBLANK(HLOOKUP(Y$1,m_preprocess!$1:$1048576, $D181, FALSE)), "", HLOOKUP(Y$1, m_preprocess!$1:$1048576, $D181, FALSE))</f>
        <v>26.859315209404418</v>
      </c>
    </row>
    <row r="182" spans="1:25" x14ac:dyDescent="0.25">
      <c r="A182" s="42">
        <v>39448</v>
      </c>
      <c r="B182">
        <v>2008</v>
      </c>
      <c r="C182">
        <v>1</v>
      </c>
      <c r="D182">
        <v>182</v>
      </c>
      <c r="E182">
        <f>IF(ISBLANK(HLOOKUP(E$1,m_preprocess!$1:$1048576, $D182, FALSE)), "", HLOOKUP(E$1, m_preprocess!$1:$1048576, $D182, FALSE))</f>
        <v>173.16</v>
      </c>
      <c r="F182">
        <f>IF(ISBLANK(HLOOKUP(F$1,m_preprocess!$1:$1048576, $D182, FALSE)), "", HLOOKUP(F$1, m_preprocess!$1:$1048576, $D182, FALSE))</f>
        <v>61.61</v>
      </c>
      <c r="G182">
        <f>IF(ISBLANK(HLOOKUP(G$1,m_preprocess!$1:$1048576, $D182, FALSE)), "", HLOOKUP(G$1, m_preprocess!$1:$1048576, $D182, FALSE))</f>
        <v>121.86</v>
      </c>
      <c r="H182">
        <f>IF(ISBLANK(HLOOKUP(H$1,m_preprocess!$1:$1048576, $D182, FALSE)), "", HLOOKUP(H$1, m_preprocess!$1:$1048576, $D182, FALSE))</f>
        <v>94.8</v>
      </c>
      <c r="I182">
        <f>IF(ISBLANK(HLOOKUP(I$1,m_preprocess!$1:$1048576, $D182, FALSE)), "", HLOOKUP(I$1, m_preprocess!$1:$1048576, $D182, FALSE))</f>
        <v>385.69</v>
      </c>
      <c r="J182">
        <f>IF(ISBLANK(HLOOKUP(J$1,m_preprocess!$1:$1048576, $D182, FALSE)), "", HLOOKUP(J$1, m_preprocess!$1:$1048576, $D182, FALSE))</f>
        <v>96.21409373832924</v>
      </c>
      <c r="K182">
        <f>IF(ISBLANK(HLOOKUP(K$1,m_preprocess!$1:$1048576, $D182, FALSE)), "", HLOOKUP(K$1, m_preprocess!$1:$1048576, $D182, FALSE))</f>
        <v>5.1809097915764699</v>
      </c>
      <c r="L182">
        <f>IF(ISBLANK(HLOOKUP(L$1,m_preprocess!$1:$1048576, $D182, FALSE)), "", HLOOKUP(L$1, m_preprocess!$1:$1048576, $D182, FALSE))</f>
        <v>1.3434452964494563</v>
      </c>
      <c r="M182">
        <f>IF(ISBLANK(HLOOKUP(M$1,m_preprocess!$1:$1048576, $D182, FALSE)), "", HLOOKUP(M$1, m_preprocess!$1:$1048576, $D182, FALSE))</f>
        <v>2.5756942846248156</v>
      </c>
      <c r="N182">
        <f>IF(ISBLANK(HLOOKUP(N$1,m_preprocess!$1:$1048576, $D182, FALSE)), "", HLOOKUP(N$1, m_preprocess!$1:$1048576, $D182, FALSE))</f>
        <v>3.3908815238237775</v>
      </c>
      <c r="O182">
        <f>IF(ISBLANK(HLOOKUP(O$1,m_preprocess!$1:$1048576, $D182, FALSE)), "", HLOOKUP(O$1, m_preprocess!$1:$1048576, $D182, FALSE))</f>
        <v>0.77972317886502729</v>
      </c>
      <c r="P182">
        <f>IF(ISBLANK(HLOOKUP(P$1,m_preprocess!$1:$1048576, $D182, FALSE)), "", HLOOKUP(P$1, m_preprocess!$1:$1048576, $D182, FALSE))</f>
        <v>0.94706082550880166</v>
      </c>
      <c r="Q182">
        <f>IF(ISBLANK(HLOOKUP(Q$1,m_preprocess!$1:$1048576, $D182, FALSE)), "", HLOOKUP(Q$1, m_preprocess!$1:$1048576, $D182, FALSE))</f>
        <v>1.6272951016439012</v>
      </c>
      <c r="R182">
        <f>IF(ISBLANK(HLOOKUP(R$1,m_preprocess!$1:$1048576, $D182, FALSE)), "", HLOOKUP(R$1, m_preprocess!$1:$1048576, $D182, FALSE))</f>
        <v>440409.49508124305</v>
      </c>
      <c r="S182">
        <f>IF(ISBLANK(HLOOKUP(S$1,m_preprocess!$1:$1048576, $D182, FALSE)), "", HLOOKUP(S$1, m_preprocess!$1:$1048576, $D182, FALSE))</f>
        <v>272360661.94416493</v>
      </c>
      <c r="T182">
        <f>IF(ISBLANK(HLOOKUP(T$1,m_preprocess!$1:$1048576, $D182, FALSE)), "", HLOOKUP(T$1, m_preprocess!$1:$1048576, $D182, FALSE))</f>
        <v>17.093913487377851</v>
      </c>
      <c r="U182">
        <f>IF(ISBLANK(HLOOKUP(U$1,m_preprocess!$1:$1048576, $D182, FALSE)), "", HLOOKUP(U$1, m_preprocess!$1:$1048576, $D182, FALSE))</f>
        <v>11.091651497181346</v>
      </c>
      <c r="V182">
        <f>IF(ISBLANK(HLOOKUP(V$1,m_preprocess!$1:$1048576, $D182, FALSE)), "", HLOOKUP(V$1, m_preprocess!$1:$1048576, $D182, FALSE))</f>
        <v>19.942848237250555</v>
      </c>
      <c r="W182">
        <f>IF(ISBLANK(HLOOKUP(W$1,m_preprocess!$1:$1048576, $D182, FALSE)), "", HLOOKUP(W$1, m_preprocess!$1:$1048576, $D182, FALSE))</f>
        <v>6.6160209910017667</v>
      </c>
      <c r="X182">
        <f>IF(ISBLANK(HLOOKUP(X$1,m_preprocess!$1:$1048576, $D182, FALSE)), "", HLOOKUP(X$1, m_preprocess!$1:$1048576, $D182, FALSE))</f>
        <v>13.468884509397526</v>
      </c>
      <c r="Y182">
        <f>IF(ISBLANK(HLOOKUP(Y$1,m_preprocess!$1:$1048576, $D182, FALSE)), "", HLOOKUP(Y$1, m_preprocess!$1:$1048576, $D182, FALSE))</f>
        <v>11.100970917789425</v>
      </c>
    </row>
    <row r="183" spans="1:25" x14ac:dyDescent="0.25">
      <c r="A183" s="42">
        <v>39479</v>
      </c>
      <c r="B183">
        <v>2008</v>
      </c>
      <c r="C183">
        <v>2</v>
      </c>
      <c r="D183">
        <v>183</v>
      </c>
      <c r="E183">
        <f>IF(ISBLANK(HLOOKUP(E$1,m_preprocess!$1:$1048576, $D183, FALSE)), "", HLOOKUP(E$1, m_preprocess!$1:$1048576, $D183, FALSE))</f>
        <v>167.19</v>
      </c>
      <c r="F183">
        <f>IF(ISBLANK(HLOOKUP(F$1,m_preprocess!$1:$1048576, $D183, FALSE)), "", HLOOKUP(F$1, m_preprocess!$1:$1048576, $D183, FALSE))</f>
        <v>63.23</v>
      </c>
      <c r="G183">
        <f>IF(ISBLANK(HLOOKUP(G$1,m_preprocess!$1:$1048576, $D183, FALSE)), "", HLOOKUP(G$1, m_preprocess!$1:$1048576, $D183, FALSE))</f>
        <v>121.91</v>
      </c>
      <c r="H183">
        <f>IF(ISBLANK(HLOOKUP(H$1,m_preprocess!$1:$1048576, $D183, FALSE)), "", HLOOKUP(H$1, m_preprocess!$1:$1048576, $D183, FALSE))</f>
        <v>91.1</v>
      </c>
      <c r="I183">
        <f>IF(ISBLANK(HLOOKUP(I$1,m_preprocess!$1:$1048576, $D183, FALSE)), "", HLOOKUP(I$1, m_preprocess!$1:$1048576, $D183, FALSE))</f>
        <v>358.89</v>
      </c>
      <c r="J183">
        <f>IF(ISBLANK(HLOOKUP(J$1,m_preprocess!$1:$1048576, $D183, FALSE)), "", HLOOKUP(J$1, m_preprocess!$1:$1048576, $D183, FALSE))</f>
        <v>101.13994301797554</v>
      </c>
      <c r="K183">
        <f>IF(ISBLANK(HLOOKUP(K$1,m_preprocess!$1:$1048576, $D183, FALSE)), "", HLOOKUP(K$1, m_preprocess!$1:$1048576, $D183, FALSE))</f>
        <v>4.6470681727976384</v>
      </c>
      <c r="L183">
        <f>IF(ISBLANK(HLOOKUP(L$1,m_preprocess!$1:$1048576, $D183, FALSE)), "", HLOOKUP(L$1, m_preprocess!$1:$1048576, $D183, FALSE))</f>
        <v>1.3220736671440676</v>
      </c>
      <c r="M183">
        <f>IF(ISBLANK(HLOOKUP(M$1,m_preprocess!$1:$1048576, $D183, FALSE)), "", HLOOKUP(M$1, m_preprocess!$1:$1048576, $D183, FALSE))</f>
        <v>2.0333636551036518</v>
      </c>
      <c r="N183">
        <f>IF(ISBLANK(HLOOKUP(N$1,m_preprocess!$1:$1048576, $D183, FALSE)), "", HLOOKUP(N$1, m_preprocess!$1:$1048576, $D183, FALSE))</f>
        <v>3.066814177674539</v>
      </c>
      <c r="O183">
        <f>IF(ISBLANK(HLOOKUP(O$1,m_preprocess!$1:$1048576, $D183, FALSE)), "", HLOOKUP(O$1, m_preprocess!$1:$1048576, $D183, FALSE))</f>
        <v>0.69657505971994405</v>
      </c>
      <c r="P183">
        <f>IF(ISBLANK(HLOOKUP(P$1,m_preprocess!$1:$1048576, $D183, FALSE)), "", HLOOKUP(P$1, m_preprocess!$1:$1048576, $D183, FALSE))</f>
        <v>0.77483014921809346</v>
      </c>
      <c r="Q183">
        <f>IF(ISBLANK(HLOOKUP(Q$1,m_preprocess!$1:$1048576, $D183, FALSE)), "", HLOOKUP(Q$1, m_preprocess!$1:$1048576, $D183, FALSE))</f>
        <v>1.5332037677403367</v>
      </c>
      <c r="R183">
        <f>IF(ISBLANK(HLOOKUP(R$1,m_preprocess!$1:$1048576, $D183, FALSE)), "", HLOOKUP(R$1, m_preprocess!$1:$1048576, $D183, FALSE))</f>
        <v>427286.0654831882</v>
      </c>
      <c r="S183">
        <f>IF(ISBLANK(HLOOKUP(S$1,m_preprocess!$1:$1048576, $D183, FALSE)), "", HLOOKUP(S$1, m_preprocess!$1:$1048576, $D183, FALSE))</f>
        <v>271832637.1973747</v>
      </c>
      <c r="T183">
        <f>IF(ISBLANK(HLOOKUP(T$1,m_preprocess!$1:$1048576, $D183, FALSE)), "", HLOOKUP(T$1, m_preprocess!$1:$1048576, $D183, FALSE))</f>
        <v>13.24469862581433</v>
      </c>
      <c r="U183">
        <f>IF(ISBLANK(HLOOKUP(U$1,m_preprocess!$1:$1048576, $D183, FALSE)), "", HLOOKUP(U$1, m_preprocess!$1:$1048576, $D183, FALSE))</f>
        <v>8.4078601361739498</v>
      </c>
      <c r="V183">
        <f>IF(ISBLANK(HLOOKUP(V$1,m_preprocess!$1:$1048576, $D183, FALSE)), "", HLOOKUP(V$1, m_preprocess!$1:$1048576, $D183, FALSE))</f>
        <v>22.357352815964525</v>
      </c>
      <c r="W183">
        <f>IF(ISBLANK(HLOOKUP(W$1,m_preprocess!$1:$1048576, $D183, FALSE)), "", HLOOKUP(W$1, m_preprocess!$1:$1048576, $D183, FALSE))</f>
        <v>5.9886085095134698</v>
      </c>
      <c r="X183">
        <f>IF(ISBLANK(HLOOKUP(X$1,m_preprocess!$1:$1048576, $D183, FALSE)), "", HLOOKUP(X$1, m_preprocess!$1:$1048576, $D183, FALSE))</f>
        <v>14.653476118239379</v>
      </c>
      <c r="Y183">
        <f>IF(ISBLANK(HLOOKUP(Y$1,m_preprocess!$1:$1048576, $D183, FALSE)), "", HLOOKUP(Y$1, m_preprocess!$1:$1048576, $D183, FALSE))</f>
        <v>7.6701472114987173</v>
      </c>
    </row>
    <row r="184" spans="1:25" x14ac:dyDescent="0.25">
      <c r="A184" s="42">
        <v>39508</v>
      </c>
      <c r="B184">
        <v>2008</v>
      </c>
      <c r="C184">
        <v>3</v>
      </c>
      <c r="D184">
        <v>184</v>
      </c>
      <c r="E184">
        <f>IF(ISBLANK(HLOOKUP(E$1,m_preprocess!$1:$1048576, $D184, FALSE)), "", HLOOKUP(E$1, m_preprocess!$1:$1048576, $D184, FALSE))</f>
        <v>190.98</v>
      </c>
      <c r="F184">
        <f>IF(ISBLANK(HLOOKUP(F$1,m_preprocess!$1:$1048576, $D184, FALSE)), "", HLOOKUP(F$1, m_preprocess!$1:$1048576, $D184, FALSE))</f>
        <v>63.84</v>
      </c>
      <c r="G184">
        <f>IF(ISBLANK(HLOOKUP(G$1,m_preprocess!$1:$1048576, $D184, FALSE)), "", HLOOKUP(G$1, m_preprocess!$1:$1048576, $D184, FALSE))</f>
        <v>128.99</v>
      </c>
      <c r="H184">
        <f>IF(ISBLANK(HLOOKUP(H$1,m_preprocess!$1:$1048576, $D184, FALSE)), "", HLOOKUP(H$1, m_preprocess!$1:$1048576, $D184, FALSE))</f>
        <v>97.7</v>
      </c>
      <c r="I184">
        <f>IF(ISBLANK(HLOOKUP(I$1,m_preprocess!$1:$1048576, $D184, FALSE)), "", HLOOKUP(I$1, m_preprocess!$1:$1048576, $D184, FALSE))</f>
        <v>385.29</v>
      </c>
      <c r="J184">
        <f>IF(ISBLANK(HLOOKUP(J$1,m_preprocess!$1:$1048576, $D184, FALSE)), "", HLOOKUP(J$1, m_preprocess!$1:$1048576, $D184, FALSE))</f>
        <v>100.76587281693442</v>
      </c>
      <c r="K184">
        <f>IF(ISBLANK(HLOOKUP(K$1,m_preprocess!$1:$1048576, $D184, FALSE)), "", HLOOKUP(K$1, m_preprocess!$1:$1048576, $D184, FALSE))</f>
        <v>5.2387041765886755</v>
      </c>
      <c r="L184">
        <f>IF(ISBLANK(HLOOKUP(L$1,m_preprocess!$1:$1048576, $D184, FALSE)), "", HLOOKUP(L$1, m_preprocess!$1:$1048576, $D184, FALSE))</f>
        <v>1.4529961741049926</v>
      </c>
      <c r="M184">
        <f>IF(ISBLANK(HLOOKUP(M$1,m_preprocess!$1:$1048576, $D184, FALSE)), "", HLOOKUP(M$1, m_preprocess!$1:$1048576, $D184, FALSE))</f>
        <v>2.6300762258154342</v>
      </c>
      <c r="N184">
        <f>IF(ISBLANK(HLOOKUP(N$1,m_preprocess!$1:$1048576, $D184, FALSE)), "", HLOOKUP(N$1, m_preprocess!$1:$1048576, $D184, FALSE))</f>
        <v>3.2982504286463161</v>
      </c>
      <c r="O184">
        <f>IF(ISBLANK(HLOOKUP(O$1,m_preprocess!$1:$1048576, $D184, FALSE)), "", HLOOKUP(O$1, m_preprocess!$1:$1048576, $D184, FALSE))</f>
        <v>0.80203778725123553</v>
      </c>
      <c r="P184">
        <f>IF(ISBLANK(HLOOKUP(P$1,m_preprocess!$1:$1048576, $D184, FALSE)), "", HLOOKUP(P$1, m_preprocess!$1:$1048576, $D184, FALSE))</f>
        <v>0.7956035965243915</v>
      </c>
      <c r="Q184">
        <f>IF(ISBLANK(HLOOKUP(Q$1,m_preprocess!$1:$1048576, $D184, FALSE)), "", HLOOKUP(Q$1, m_preprocess!$1:$1048576, $D184, FALSE))</f>
        <v>1.6001704937029118</v>
      </c>
      <c r="R184">
        <f>IF(ISBLANK(HLOOKUP(R$1,m_preprocess!$1:$1048576, $D184, FALSE)), "", HLOOKUP(R$1, m_preprocess!$1:$1048576, $D184, FALSE))</f>
        <v>422098.89884638245</v>
      </c>
      <c r="S184">
        <f>IF(ISBLANK(HLOOKUP(S$1,m_preprocess!$1:$1048576, $D184, FALSE)), "", HLOOKUP(S$1, m_preprocess!$1:$1048576, $D184, FALSE))</f>
        <v>271386211.09743106</v>
      </c>
      <c r="T184">
        <f>IF(ISBLANK(HLOOKUP(T$1,m_preprocess!$1:$1048576, $D184, FALSE)), "", HLOOKUP(T$1, m_preprocess!$1:$1048576, $D184, FALSE))</f>
        <v>15.968532166123778</v>
      </c>
      <c r="U184">
        <f>IF(ISBLANK(HLOOKUP(U$1,m_preprocess!$1:$1048576, $D184, FALSE)), "", HLOOKUP(U$1, m_preprocess!$1:$1048576, $D184, FALSE))</f>
        <v>10.312711172120947</v>
      </c>
      <c r="V184">
        <f>IF(ISBLANK(HLOOKUP(V$1,m_preprocess!$1:$1048576, $D184, FALSE)), "", HLOOKUP(V$1, m_preprocess!$1:$1048576, $D184, FALSE))</f>
        <v>21.14544401330377</v>
      </c>
      <c r="W184">
        <f>IF(ISBLANK(HLOOKUP(W$1,m_preprocess!$1:$1048576, $D184, FALSE)), "", HLOOKUP(W$1, m_preprocess!$1:$1048576, $D184, FALSE))</f>
        <v>5.9401922519137331</v>
      </c>
      <c r="X184">
        <f>IF(ISBLANK(HLOOKUP(X$1,m_preprocess!$1:$1048576, $D184, FALSE)), "", HLOOKUP(X$1, m_preprocess!$1:$1048576, $D184, FALSE))</f>
        <v>14.223834466357811</v>
      </c>
      <c r="Y184">
        <f>IF(ISBLANK(HLOOKUP(Y$1,m_preprocess!$1:$1048576, $D184, FALSE)), "", HLOOKUP(Y$1, m_preprocess!$1:$1048576, $D184, FALSE))</f>
        <v>9.0184751861639825</v>
      </c>
    </row>
    <row r="185" spans="1:25" x14ac:dyDescent="0.25">
      <c r="A185" s="42">
        <v>39539</v>
      </c>
      <c r="B185">
        <v>2008</v>
      </c>
      <c r="C185">
        <v>4</v>
      </c>
      <c r="D185">
        <v>185</v>
      </c>
      <c r="E185">
        <f>IF(ISBLANK(HLOOKUP(E$1,m_preprocess!$1:$1048576, $D185, FALSE)), "", HLOOKUP(E$1, m_preprocess!$1:$1048576, $D185, FALSE))</f>
        <v>207.59</v>
      </c>
      <c r="F185">
        <f>IF(ISBLANK(HLOOKUP(F$1,m_preprocess!$1:$1048576, $D185, FALSE)), "", HLOOKUP(F$1, m_preprocess!$1:$1048576, $D185, FALSE))</f>
        <v>64.31</v>
      </c>
      <c r="G185">
        <f>IF(ISBLANK(HLOOKUP(G$1,m_preprocess!$1:$1048576, $D185, FALSE)), "", HLOOKUP(G$1, m_preprocess!$1:$1048576, $D185, FALSE))</f>
        <v>129.47999999999999</v>
      </c>
      <c r="H185">
        <f>IF(ISBLANK(HLOOKUP(H$1,m_preprocess!$1:$1048576, $D185, FALSE)), "", HLOOKUP(H$1, m_preprocess!$1:$1048576, $D185, FALSE))</f>
        <v>99.2</v>
      </c>
      <c r="I185">
        <f>IF(ISBLANK(HLOOKUP(I$1,m_preprocess!$1:$1048576, $D185, FALSE)), "", HLOOKUP(I$1, m_preprocess!$1:$1048576, $D185, FALSE))</f>
        <v>372.71</v>
      </c>
      <c r="J185">
        <f>IF(ISBLANK(HLOOKUP(J$1,m_preprocess!$1:$1048576, $D185, FALSE)), "", HLOOKUP(J$1, m_preprocess!$1:$1048576, $D185, FALSE))</f>
        <v>98.558893524207647</v>
      </c>
      <c r="K185">
        <f>IF(ISBLANK(HLOOKUP(K$1,m_preprocess!$1:$1048576, $D185, FALSE)), "", HLOOKUP(K$1, m_preprocess!$1:$1048576, $D185, FALSE))</f>
        <v>5.403983646107184</v>
      </c>
      <c r="L185">
        <f>IF(ISBLANK(HLOOKUP(L$1,m_preprocess!$1:$1048576, $D185, FALSE)), "", HLOOKUP(L$1, m_preprocess!$1:$1048576, $D185, FALSE))</f>
        <v>1.6696082384955995</v>
      </c>
      <c r="M185">
        <f>IF(ISBLANK(HLOOKUP(M$1,m_preprocess!$1:$1048576, $D185, FALSE)), "", HLOOKUP(M$1, m_preprocess!$1:$1048576, $D185, FALSE))</f>
        <v>2.7247135490775882</v>
      </c>
      <c r="N185">
        <f>IF(ISBLANK(HLOOKUP(N$1,m_preprocess!$1:$1048576, $D185, FALSE)), "", HLOOKUP(N$1, m_preprocess!$1:$1048576, $D185, FALSE))</f>
        <v>3.5169472664577914</v>
      </c>
      <c r="O185">
        <f>IF(ISBLANK(HLOOKUP(O$1,m_preprocess!$1:$1048576, $D185, FALSE)), "", HLOOKUP(O$1, m_preprocess!$1:$1048576, $D185, FALSE))</f>
        <v>0.82026586037383731</v>
      </c>
      <c r="P185">
        <f>IF(ISBLANK(HLOOKUP(P$1,m_preprocess!$1:$1048576, $D185, FALSE)), "", HLOOKUP(P$1, m_preprocess!$1:$1048576, $D185, FALSE))</f>
        <v>0.87978674022935033</v>
      </c>
      <c r="Q185">
        <f>IF(ISBLANK(HLOOKUP(Q$1,m_preprocess!$1:$1048576, $D185, FALSE)), "", HLOOKUP(Q$1, m_preprocess!$1:$1048576, $D185, FALSE))</f>
        <v>1.7810050217829461</v>
      </c>
      <c r="R185">
        <f>IF(ISBLANK(HLOOKUP(R$1,m_preprocess!$1:$1048576, $D185, FALSE)), "", HLOOKUP(R$1, m_preprocess!$1:$1048576, $D185, FALSE))</f>
        <v>422527.209785913</v>
      </c>
      <c r="S185">
        <f>IF(ISBLANK(HLOOKUP(S$1,m_preprocess!$1:$1048576, $D185, FALSE)), "", HLOOKUP(S$1, m_preprocess!$1:$1048576, $D185, FALSE))</f>
        <v>282181341.25765818</v>
      </c>
      <c r="T185">
        <f>IF(ISBLANK(HLOOKUP(T$1,m_preprocess!$1:$1048576, $D185, FALSE)), "", HLOOKUP(T$1, m_preprocess!$1:$1048576, $D185, FALSE))</f>
        <v>24.524851007736157</v>
      </c>
      <c r="U185">
        <f>IF(ISBLANK(HLOOKUP(U$1,m_preprocess!$1:$1048576, $D185, FALSE)), "", HLOOKUP(U$1, m_preprocess!$1:$1048576, $D185, FALSE))</f>
        <v>16.287820155209019</v>
      </c>
      <c r="V185">
        <f>IF(ISBLANK(HLOOKUP(V$1,m_preprocess!$1:$1048576, $D185, FALSE)), "", HLOOKUP(V$1, m_preprocess!$1:$1048576, $D185, FALSE))</f>
        <v>28.493294323725053</v>
      </c>
      <c r="W185">
        <f>IF(ISBLANK(HLOOKUP(W$1,m_preprocess!$1:$1048576, $D185, FALSE)), "", HLOOKUP(W$1, m_preprocess!$1:$1048576, $D185, FALSE))</f>
        <v>8.6804651735978204</v>
      </c>
      <c r="X185">
        <f>IF(ISBLANK(HLOOKUP(X$1,m_preprocess!$1:$1048576, $D185, FALSE)), "", HLOOKUP(X$1, m_preprocess!$1:$1048576, $D185, FALSE))</f>
        <v>18.71539441125049</v>
      </c>
      <c r="Y185">
        <f>IF(ISBLANK(HLOOKUP(Y$1,m_preprocess!$1:$1048576, $D185, FALSE)), "", HLOOKUP(Y$1, m_preprocess!$1:$1048576, $D185, FALSE))</f>
        <v>16.736951802135067</v>
      </c>
    </row>
    <row r="186" spans="1:25" x14ac:dyDescent="0.25">
      <c r="A186" s="42">
        <v>39569</v>
      </c>
      <c r="B186">
        <v>2008</v>
      </c>
      <c r="C186">
        <v>5</v>
      </c>
      <c r="D186">
        <v>186</v>
      </c>
      <c r="E186">
        <f>IF(ISBLANK(HLOOKUP(E$1,m_preprocess!$1:$1048576, $D186, FALSE)), "", HLOOKUP(E$1, m_preprocess!$1:$1048576, $D186, FALSE))</f>
        <v>206.5</v>
      </c>
      <c r="F186">
        <f>IF(ISBLANK(HLOOKUP(F$1,m_preprocess!$1:$1048576, $D186, FALSE)), "", HLOOKUP(F$1, m_preprocess!$1:$1048576, $D186, FALSE))</f>
        <v>65.52</v>
      </c>
      <c r="G186">
        <f>IF(ISBLANK(HLOOKUP(G$1,m_preprocess!$1:$1048576, $D186, FALSE)), "", HLOOKUP(G$1, m_preprocess!$1:$1048576, $D186, FALSE))</f>
        <v>128.91999999999999</v>
      </c>
      <c r="H186">
        <f>IF(ISBLANK(HLOOKUP(H$1,m_preprocess!$1:$1048576, $D186, FALSE)), "", HLOOKUP(H$1, m_preprocess!$1:$1048576, $D186, FALSE))</f>
        <v>102.5</v>
      </c>
      <c r="I186">
        <f>IF(ISBLANK(HLOOKUP(I$1,m_preprocess!$1:$1048576, $D186, FALSE)), "", HLOOKUP(I$1, m_preprocess!$1:$1048576, $D186, FALSE))</f>
        <v>387.9</v>
      </c>
      <c r="J186">
        <f>IF(ISBLANK(HLOOKUP(J$1,m_preprocess!$1:$1048576, $D186, FALSE)), "", HLOOKUP(J$1, m_preprocess!$1:$1048576, $D186, FALSE))</f>
        <v>98.888909892877294</v>
      </c>
      <c r="K186">
        <f>IF(ISBLANK(HLOOKUP(K$1,m_preprocess!$1:$1048576, $D186, FALSE)), "", HLOOKUP(K$1, m_preprocess!$1:$1048576, $D186, FALSE))</f>
        <v>5.1923214441866294</v>
      </c>
      <c r="L186">
        <f>IF(ISBLANK(HLOOKUP(L$1,m_preprocess!$1:$1048576, $D186, FALSE)), "", HLOOKUP(L$1, m_preprocess!$1:$1048576, $D186, FALSE))</f>
        <v>1.5487320968283462</v>
      </c>
      <c r="M186">
        <f>IF(ISBLANK(HLOOKUP(M$1,m_preprocess!$1:$1048576, $D186, FALSE)), "", HLOOKUP(M$1, m_preprocess!$1:$1048576, $D186, FALSE))</f>
        <v>2.4846275976712655</v>
      </c>
      <c r="N186">
        <f>IF(ISBLANK(HLOOKUP(N$1,m_preprocess!$1:$1048576, $D186, FALSE)), "", HLOOKUP(N$1, m_preprocess!$1:$1048576, $D186, FALSE))</f>
        <v>3.8093621973099081</v>
      </c>
      <c r="O186">
        <f>IF(ISBLANK(HLOOKUP(O$1,m_preprocess!$1:$1048576, $D186, FALSE)), "", HLOOKUP(O$1, m_preprocess!$1:$1048576, $D186, FALSE))</f>
        <v>0.78866057398550127</v>
      </c>
      <c r="P186">
        <f>IF(ISBLANK(HLOOKUP(P$1,m_preprocess!$1:$1048576, $D186, FALSE)), "", HLOOKUP(P$1, m_preprocess!$1:$1048576, $D186, FALSE))</f>
        <v>1.0458206260924254</v>
      </c>
      <c r="Q186">
        <f>IF(ISBLANK(HLOOKUP(Q$1,m_preprocess!$1:$1048576, $D186, FALSE)), "", HLOOKUP(Q$1, m_preprocess!$1:$1048576, $D186, FALSE))</f>
        <v>1.9195237037775439</v>
      </c>
      <c r="R186">
        <f>IF(ISBLANK(HLOOKUP(R$1,m_preprocess!$1:$1048576, $D186, FALSE)), "", HLOOKUP(R$1, m_preprocess!$1:$1048576, $D186, FALSE))</f>
        <v>418418.48837308114</v>
      </c>
      <c r="S186">
        <f>IF(ISBLANK(HLOOKUP(S$1,m_preprocess!$1:$1048576, $D186, FALSE)), "", HLOOKUP(S$1, m_preprocess!$1:$1048576, $D186, FALSE))</f>
        <v>288831514.79441404</v>
      </c>
      <c r="T186">
        <f>IF(ISBLANK(HLOOKUP(T$1,m_preprocess!$1:$1048576, $D186, FALSE)), "", HLOOKUP(T$1, m_preprocess!$1:$1048576, $D186, FALSE))</f>
        <v>18.842448798859934</v>
      </c>
      <c r="U186">
        <f>IF(ISBLANK(HLOOKUP(U$1,m_preprocess!$1:$1048576, $D186, FALSE)), "", HLOOKUP(U$1, m_preprocess!$1:$1048576, $D186, FALSE))</f>
        <v>12.228929789882129</v>
      </c>
      <c r="V186">
        <f>IF(ISBLANK(HLOOKUP(V$1,m_preprocess!$1:$1048576, $D186, FALSE)), "", HLOOKUP(V$1, m_preprocess!$1:$1048576, $D186, FALSE))</f>
        <v>24.639349667405764</v>
      </c>
      <c r="W186">
        <f>IF(ISBLANK(HLOOKUP(W$1,m_preprocess!$1:$1048576, $D186, FALSE)), "", HLOOKUP(W$1, m_preprocess!$1:$1048576, $D186, FALSE))</f>
        <v>7.8558120316778304</v>
      </c>
      <c r="X186">
        <f>IF(ISBLANK(HLOOKUP(X$1,m_preprocess!$1:$1048576, $D186, FALSE)), "", HLOOKUP(X$1, m_preprocess!$1:$1048576, $D186, FALSE))</f>
        <v>17.126500125841392</v>
      </c>
      <c r="Y186">
        <f>IF(ISBLANK(HLOOKUP(Y$1,m_preprocess!$1:$1048576, $D186, FALSE)), "", HLOOKUP(Y$1, m_preprocess!$1:$1048576, $D186, FALSE))</f>
        <v>10.655166711787317</v>
      </c>
    </row>
    <row r="187" spans="1:25" x14ac:dyDescent="0.25">
      <c r="A187" s="42">
        <v>39600</v>
      </c>
      <c r="B187">
        <v>2008</v>
      </c>
      <c r="C187">
        <v>6</v>
      </c>
      <c r="D187">
        <v>187</v>
      </c>
      <c r="E187">
        <f>IF(ISBLANK(HLOOKUP(E$1,m_preprocess!$1:$1048576, $D187, FALSE)), "", HLOOKUP(E$1, m_preprocess!$1:$1048576, $D187, FALSE))</f>
        <v>204.06</v>
      </c>
      <c r="F187">
        <f>IF(ISBLANK(HLOOKUP(F$1,m_preprocess!$1:$1048576, $D187, FALSE)), "", HLOOKUP(F$1, m_preprocess!$1:$1048576, $D187, FALSE))</f>
        <v>66.34</v>
      </c>
      <c r="G187">
        <f>IF(ISBLANK(HLOOKUP(G$1,m_preprocess!$1:$1048576, $D187, FALSE)), "", HLOOKUP(G$1, m_preprocess!$1:$1048576, $D187, FALSE))</f>
        <v>130.59</v>
      </c>
      <c r="H187">
        <f>IF(ISBLANK(HLOOKUP(H$1,m_preprocess!$1:$1048576, $D187, FALSE)), "", HLOOKUP(H$1, m_preprocess!$1:$1048576, $D187, FALSE))</f>
        <v>103.3</v>
      </c>
      <c r="I187">
        <f>IF(ISBLANK(HLOOKUP(I$1,m_preprocess!$1:$1048576, $D187, FALSE)), "", HLOOKUP(I$1, m_preprocess!$1:$1048576, $D187, FALSE))</f>
        <v>377.07</v>
      </c>
      <c r="J187">
        <f>IF(ISBLANK(HLOOKUP(J$1,m_preprocess!$1:$1048576, $D187, FALSE)), "", HLOOKUP(J$1, m_preprocess!$1:$1048576, $D187, FALSE))</f>
        <v>96.784571195040698</v>
      </c>
      <c r="K187">
        <f>IF(ISBLANK(HLOOKUP(K$1,m_preprocess!$1:$1048576, $D187, FALSE)), "", HLOOKUP(K$1, m_preprocess!$1:$1048576, $D187, FALSE))</f>
        <v>5.0020457625097494</v>
      </c>
      <c r="L187">
        <f>IF(ISBLANK(HLOOKUP(L$1,m_preprocess!$1:$1048576, $D187, FALSE)), "", HLOOKUP(L$1, m_preprocess!$1:$1048576, $D187, FALSE))</f>
        <v>1.6581956832279159</v>
      </c>
      <c r="M187">
        <f>IF(ISBLANK(HLOOKUP(M$1,m_preprocess!$1:$1048576, $D187, FALSE)), "", HLOOKUP(M$1, m_preprocess!$1:$1048576, $D187, FALSE))</f>
        <v>2.0574622708909365</v>
      </c>
      <c r="N187">
        <f>IF(ISBLANK(HLOOKUP(N$1,m_preprocess!$1:$1048576, $D187, FALSE)), "", HLOOKUP(N$1, m_preprocess!$1:$1048576, $D187, FALSE))</f>
        <v>3.5739041028646628</v>
      </c>
      <c r="O187">
        <f>IF(ISBLANK(HLOOKUP(O$1,m_preprocess!$1:$1048576, $D187, FALSE)), "", HLOOKUP(O$1, m_preprocess!$1:$1048576, $D187, FALSE))</f>
        <v>0.77600122885825018</v>
      </c>
      <c r="P187">
        <f>IF(ISBLANK(HLOOKUP(P$1,m_preprocess!$1:$1048576, $D187, FALSE)), "", HLOOKUP(P$1, m_preprocess!$1:$1048576, $D187, FALSE))</f>
        <v>0.89170547115699283</v>
      </c>
      <c r="Q187">
        <f>IF(ISBLANK(HLOOKUP(Q$1,m_preprocess!$1:$1048576, $D187, FALSE)), "", HLOOKUP(Q$1, m_preprocess!$1:$1048576, $D187, FALSE))</f>
        <v>1.8564367826242609</v>
      </c>
      <c r="R187">
        <f>IF(ISBLANK(HLOOKUP(R$1,m_preprocess!$1:$1048576, $D187, FALSE)), "", HLOOKUP(R$1, m_preprocess!$1:$1048576, $D187, FALSE))</f>
        <v>417151.16021564923</v>
      </c>
      <c r="S187">
        <f>IF(ISBLANK(HLOOKUP(S$1,m_preprocess!$1:$1048576, $D187, FALSE)), "", HLOOKUP(S$1, m_preprocess!$1:$1048576, $D187, FALSE))</f>
        <v>294278377.66249621</v>
      </c>
      <c r="T187">
        <f>IF(ISBLANK(HLOOKUP(T$1,m_preprocess!$1:$1048576, $D187, FALSE)), "", HLOOKUP(T$1, m_preprocess!$1:$1048576, $D187, FALSE))</f>
        <v>15.088473249185668</v>
      </c>
      <c r="U187">
        <f>IF(ISBLANK(HLOOKUP(U$1,m_preprocess!$1:$1048576, $D187, FALSE)), "", HLOOKUP(U$1, m_preprocess!$1:$1048576, $D187, FALSE))</f>
        <v>9.5454290577641103</v>
      </c>
      <c r="V187">
        <f>IF(ISBLANK(HLOOKUP(V$1,m_preprocess!$1:$1048576, $D187, FALSE)), "", HLOOKUP(V$1, m_preprocess!$1:$1048576, $D187, FALSE))</f>
        <v>26.382587893569845</v>
      </c>
      <c r="W187">
        <f>IF(ISBLANK(HLOOKUP(W$1,m_preprocess!$1:$1048576, $D187, FALSE)), "", HLOOKUP(W$1, m_preprocess!$1:$1048576, $D187, FALSE))</f>
        <v>7.3566541434196946</v>
      </c>
      <c r="X187">
        <f>IF(ISBLANK(HLOOKUP(X$1,m_preprocess!$1:$1048576, $D187, FALSE)), "", HLOOKUP(X$1, m_preprocess!$1:$1048576, $D187, FALSE))</f>
        <v>18.584261611106403</v>
      </c>
      <c r="Y187">
        <f>IF(ISBLANK(HLOOKUP(Y$1,m_preprocess!$1:$1048576, $D187, FALSE)), "", HLOOKUP(Y$1, m_preprocess!$1:$1048576, $D187, FALSE))</f>
        <v>11.646267514065684</v>
      </c>
    </row>
    <row r="188" spans="1:25" x14ac:dyDescent="0.25">
      <c r="A188" s="42">
        <v>39630</v>
      </c>
      <c r="B188">
        <v>2008</v>
      </c>
      <c r="C188">
        <v>7</v>
      </c>
      <c r="D188">
        <v>188</v>
      </c>
      <c r="E188">
        <f>IF(ISBLANK(HLOOKUP(E$1,m_preprocess!$1:$1048576, $D188, FALSE)), "", HLOOKUP(E$1, m_preprocess!$1:$1048576, $D188, FALSE))</f>
        <v>201.22</v>
      </c>
      <c r="F188">
        <f>IF(ISBLANK(HLOOKUP(F$1,m_preprocess!$1:$1048576, $D188, FALSE)), "", HLOOKUP(F$1, m_preprocess!$1:$1048576, $D188, FALSE))</f>
        <v>66.650000000000006</v>
      </c>
      <c r="G188">
        <f>IF(ISBLANK(HLOOKUP(G$1,m_preprocess!$1:$1048576, $D188, FALSE)), "", HLOOKUP(G$1, m_preprocess!$1:$1048576, $D188, FALSE))</f>
        <v>136.53</v>
      </c>
      <c r="H188">
        <f>IF(ISBLANK(HLOOKUP(H$1,m_preprocess!$1:$1048576, $D188, FALSE)), "", HLOOKUP(H$1, m_preprocess!$1:$1048576, $D188, FALSE))</f>
        <v>108.5</v>
      </c>
      <c r="I188">
        <f>IF(ISBLANK(HLOOKUP(I$1,m_preprocess!$1:$1048576, $D188, FALSE)), "", HLOOKUP(I$1, m_preprocess!$1:$1048576, $D188, FALSE))</f>
        <v>397.45</v>
      </c>
      <c r="J188">
        <f>IF(ISBLANK(HLOOKUP(J$1,m_preprocess!$1:$1048576, $D188, FALSE)), "", HLOOKUP(J$1, m_preprocess!$1:$1048576, $D188, FALSE))</f>
        <v>98.460345750938146</v>
      </c>
      <c r="K188">
        <f>IF(ISBLANK(HLOOKUP(K$1,m_preprocess!$1:$1048576, $D188, FALSE)), "", HLOOKUP(K$1, m_preprocess!$1:$1048576, $D188, FALSE))</f>
        <v>5.6873776411177115</v>
      </c>
      <c r="L188">
        <f>IF(ISBLANK(HLOOKUP(L$1,m_preprocess!$1:$1048576, $D188, FALSE)), "", HLOOKUP(L$1, m_preprocess!$1:$1048576, $D188, FALSE))</f>
        <v>1.5163800562641607</v>
      </c>
      <c r="M188">
        <f>IF(ISBLANK(HLOOKUP(M$1,m_preprocess!$1:$1048576, $D188, FALSE)), "", HLOOKUP(M$1, m_preprocess!$1:$1048576, $D188, FALSE))</f>
        <v>2.7760909592355518</v>
      </c>
      <c r="N188">
        <f>IF(ISBLANK(HLOOKUP(N$1,m_preprocess!$1:$1048576, $D188, FALSE)), "", HLOOKUP(N$1, m_preprocess!$1:$1048576, $D188, FALSE))</f>
        <v>4.3647095031058285</v>
      </c>
      <c r="O188">
        <f>IF(ISBLANK(HLOOKUP(O$1,m_preprocess!$1:$1048576, $D188, FALSE)), "", HLOOKUP(O$1, m_preprocess!$1:$1048576, $D188, FALSE))</f>
        <v>0.87857887330758844</v>
      </c>
      <c r="P188">
        <f>IF(ISBLANK(HLOOKUP(P$1,m_preprocess!$1:$1048576, $D188, FALSE)), "", HLOOKUP(P$1, m_preprocess!$1:$1048576, $D188, FALSE))</f>
        <v>1.3423190109910241</v>
      </c>
      <c r="Q188">
        <f>IF(ISBLANK(HLOOKUP(Q$1,m_preprocess!$1:$1048576, $D188, FALSE)), "", HLOOKUP(Q$1, m_preprocess!$1:$1048576, $D188, FALSE))</f>
        <v>2.1089787815504666</v>
      </c>
      <c r="R188">
        <f>IF(ISBLANK(HLOOKUP(R$1,m_preprocess!$1:$1048576, $D188, FALSE)), "", HLOOKUP(R$1, m_preprocess!$1:$1048576, $D188, FALSE))</f>
        <v>419061.3092112852</v>
      </c>
      <c r="S188">
        <f>IF(ISBLANK(HLOOKUP(S$1,m_preprocess!$1:$1048576, $D188, FALSE)), "", HLOOKUP(S$1, m_preprocess!$1:$1048576, $D188, FALSE))</f>
        <v>305486013.80930227</v>
      </c>
      <c r="T188">
        <f>IF(ISBLANK(HLOOKUP(T$1,m_preprocess!$1:$1048576, $D188, FALSE)), "", HLOOKUP(T$1, m_preprocess!$1:$1048576, $D188, FALSE))</f>
        <v>31.024075274837134</v>
      </c>
      <c r="U188">
        <f>IF(ISBLANK(HLOOKUP(U$1,m_preprocess!$1:$1048576, $D188, FALSE)), "", HLOOKUP(U$1, m_preprocess!$1:$1048576, $D188, FALSE))</f>
        <v>20.890035295409618</v>
      </c>
      <c r="V188">
        <f>IF(ISBLANK(HLOOKUP(V$1,m_preprocess!$1:$1048576, $D188, FALSE)), "", HLOOKUP(V$1, m_preprocess!$1:$1048576, $D188, FALSE))</f>
        <v>23.316707860310416</v>
      </c>
      <c r="W188">
        <f>IF(ISBLANK(HLOOKUP(W$1,m_preprocess!$1:$1048576, $D188, FALSE)), "", HLOOKUP(W$1, m_preprocess!$1:$1048576, $D188, FALSE))</f>
        <v>8.6247737732776368</v>
      </c>
      <c r="X188">
        <f>IF(ISBLANK(HLOOKUP(X$1,m_preprocess!$1:$1048576, $D188, FALSE)), "", HLOOKUP(X$1, m_preprocess!$1:$1048576, $D188, FALSE))</f>
        <v>19.629995526268956</v>
      </c>
      <c r="Y188">
        <f>IF(ISBLANK(HLOOKUP(Y$1,m_preprocess!$1:$1048576, $D188, FALSE)), "", HLOOKUP(Y$1, m_preprocess!$1:$1048576, $D188, FALSE))</f>
        <v>13.564392177472445</v>
      </c>
    </row>
    <row r="189" spans="1:25" x14ac:dyDescent="0.25">
      <c r="A189" s="42">
        <v>39661</v>
      </c>
      <c r="B189">
        <v>2008</v>
      </c>
      <c r="C189">
        <v>8</v>
      </c>
      <c r="D189">
        <v>189</v>
      </c>
      <c r="E189">
        <f>IF(ISBLANK(HLOOKUP(E$1,m_preprocess!$1:$1048576, $D189, FALSE)), "", HLOOKUP(E$1, m_preprocess!$1:$1048576, $D189, FALSE))</f>
        <v>193.4</v>
      </c>
      <c r="F189">
        <f>IF(ISBLANK(HLOOKUP(F$1,m_preprocess!$1:$1048576, $D189, FALSE)), "", HLOOKUP(F$1, m_preprocess!$1:$1048576, $D189, FALSE))</f>
        <v>67.08</v>
      </c>
      <c r="G189">
        <f>IF(ISBLANK(HLOOKUP(G$1,m_preprocess!$1:$1048576, $D189, FALSE)), "", HLOOKUP(G$1, m_preprocess!$1:$1048576, $D189, FALSE))</f>
        <v>133.87</v>
      </c>
      <c r="H189">
        <f>IF(ISBLANK(HLOOKUP(H$1,m_preprocess!$1:$1048576, $D189, FALSE)), "", HLOOKUP(H$1, m_preprocess!$1:$1048576, $D189, FALSE))</f>
        <v>106.9</v>
      </c>
      <c r="I189">
        <f>IF(ISBLANK(HLOOKUP(I$1,m_preprocess!$1:$1048576, $D189, FALSE)), "", HLOOKUP(I$1, m_preprocess!$1:$1048576, $D189, FALSE))</f>
        <v>387.76</v>
      </c>
      <c r="J189">
        <f>IF(ISBLANK(HLOOKUP(J$1,m_preprocess!$1:$1048576, $D189, FALSE)), "", HLOOKUP(J$1, m_preprocess!$1:$1048576, $D189, FALSE))</f>
        <v>100.57937216350749</v>
      </c>
      <c r="K189">
        <f>IF(ISBLANK(HLOOKUP(K$1,m_preprocess!$1:$1048576, $D189, FALSE)), "", HLOOKUP(K$1, m_preprocess!$1:$1048576, $D189, FALSE))</f>
        <v>5.4623102421457057</v>
      </c>
      <c r="L189">
        <f>IF(ISBLANK(HLOOKUP(L$1,m_preprocess!$1:$1048576, $D189, FALSE)), "", HLOOKUP(L$1, m_preprocess!$1:$1048576, $D189, FALSE))</f>
        <v>1.570321944336859</v>
      </c>
      <c r="M189">
        <f>IF(ISBLANK(HLOOKUP(M$1,m_preprocess!$1:$1048576, $D189, FALSE)), "", HLOOKUP(M$1, m_preprocess!$1:$1048576, $D189, FALSE))</f>
        <v>2.6498318730363257</v>
      </c>
      <c r="N189">
        <f>IF(ISBLANK(HLOOKUP(N$1,m_preprocess!$1:$1048576, $D189, FALSE)), "", HLOOKUP(N$1, m_preprocess!$1:$1048576, $D189, FALSE))</f>
        <v>3.9048367662092112</v>
      </c>
      <c r="O189">
        <f>IF(ISBLANK(HLOOKUP(O$1,m_preprocess!$1:$1048576, $D189, FALSE)), "", HLOOKUP(O$1, m_preprocess!$1:$1048576, $D189, FALSE))</f>
        <v>0.77854415062652471</v>
      </c>
      <c r="P189">
        <f>IF(ISBLANK(HLOOKUP(P$1,m_preprocess!$1:$1048576, $D189, FALSE)), "", HLOOKUP(P$1, m_preprocess!$1:$1048576, $D189, FALSE))</f>
        <v>0.85295657308349571</v>
      </c>
      <c r="Q189">
        <f>IF(ISBLANK(HLOOKUP(Q$1,m_preprocess!$1:$1048576, $D189, FALSE)), "", HLOOKUP(Q$1, m_preprocess!$1:$1048576, $D189, FALSE))</f>
        <v>2.1831561176844243</v>
      </c>
      <c r="R189">
        <f>IF(ISBLANK(HLOOKUP(R$1,m_preprocess!$1:$1048576, $D189, FALSE)), "", HLOOKUP(R$1, m_preprocess!$1:$1048576, $D189, FALSE))</f>
        <v>417248.00787474919</v>
      </c>
      <c r="S189">
        <f>IF(ISBLANK(HLOOKUP(S$1,m_preprocess!$1:$1048576, $D189, FALSE)), "", HLOOKUP(S$1, m_preprocess!$1:$1048576, $D189, FALSE))</f>
        <v>311494802.45140129</v>
      </c>
      <c r="T189">
        <f>IF(ISBLANK(HLOOKUP(T$1,m_preprocess!$1:$1048576, $D189, FALSE)), "", HLOOKUP(T$1, m_preprocess!$1:$1048576, $D189, FALSE))</f>
        <v>15.52314276262215</v>
      </c>
      <c r="U189">
        <f>IF(ISBLANK(HLOOKUP(U$1,m_preprocess!$1:$1048576, $D189, FALSE)), "", HLOOKUP(U$1, m_preprocess!$1:$1048576, $D189, FALSE))</f>
        <v>9.9209741049857243</v>
      </c>
      <c r="V189">
        <f>IF(ISBLANK(HLOOKUP(V$1,m_preprocess!$1:$1048576, $D189, FALSE)), "", HLOOKUP(V$1, m_preprocess!$1:$1048576, $D189, FALSE))</f>
        <v>25.722845909090911</v>
      </c>
      <c r="W189">
        <f>IF(ISBLANK(HLOOKUP(W$1,m_preprocess!$1:$1048576, $D189, FALSE)), "", HLOOKUP(W$1, m_preprocess!$1:$1048576, $D189, FALSE))</f>
        <v>7.3050030542010154</v>
      </c>
      <c r="X189">
        <f>IF(ISBLANK(HLOOKUP(X$1,m_preprocess!$1:$1048576, $D189, FALSE)), "", HLOOKUP(X$1, m_preprocess!$1:$1048576, $D189, FALSE))</f>
        <v>15.780859732738271</v>
      </c>
      <c r="Y189">
        <f>IF(ISBLANK(HLOOKUP(Y$1,m_preprocess!$1:$1048576, $D189, FALSE)), "", HLOOKUP(Y$1, m_preprocess!$1:$1048576, $D189, FALSE))</f>
        <v>12.78818196234301</v>
      </c>
    </row>
    <row r="190" spans="1:25" x14ac:dyDescent="0.25">
      <c r="A190" s="42">
        <v>39692</v>
      </c>
      <c r="B190">
        <v>2008</v>
      </c>
      <c r="C190">
        <v>9</v>
      </c>
      <c r="D190">
        <v>190</v>
      </c>
      <c r="E190">
        <f>IF(ISBLANK(HLOOKUP(E$1,m_preprocess!$1:$1048576, $D190, FALSE)), "", HLOOKUP(E$1, m_preprocess!$1:$1048576, $D190, FALSE))</f>
        <v>202.01</v>
      </c>
      <c r="F190">
        <f>IF(ISBLANK(HLOOKUP(F$1,m_preprocess!$1:$1048576, $D190, FALSE)), "", HLOOKUP(F$1, m_preprocess!$1:$1048576, $D190, FALSE))</f>
        <v>67.67</v>
      </c>
      <c r="G190">
        <f>IF(ISBLANK(HLOOKUP(G$1,m_preprocess!$1:$1048576, $D190, FALSE)), "", HLOOKUP(G$1, m_preprocess!$1:$1048576, $D190, FALSE))</f>
        <v>132.6</v>
      </c>
      <c r="H190">
        <f>IF(ISBLANK(HLOOKUP(H$1,m_preprocess!$1:$1048576, $D190, FALSE)), "", HLOOKUP(H$1, m_preprocess!$1:$1048576, $D190, FALSE))</f>
        <v>107.3</v>
      </c>
      <c r="I190">
        <f>IF(ISBLANK(HLOOKUP(I$1,m_preprocess!$1:$1048576, $D190, FALSE)), "", HLOOKUP(I$1, m_preprocess!$1:$1048576, $D190, FALSE))</f>
        <v>368.19</v>
      </c>
      <c r="J190">
        <f>IF(ISBLANK(HLOOKUP(J$1,m_preprocess!$1:$1048576, $D190, FALSE)), "", HLOOKUP(J$1, m_preprocess!$1:$1048576, $D190, FALSE))</f>
        <v>104.17451958479253</v>
      </c>
      <c r="K190">
        <f>IF(ISBLANK(HLOOKUP(K$1,m_preprocess!$1:$1048576, $D190, FALSE)), "", HLOOKUP(K$1, m_preprocess!$1:$1048576, $D190, FALSE))</f>
        <v>4.9855509560078151</v>
      </c>
      <c r="L190">
        <f>IF(ISBLANK(HLOOKUP(L$1,m_preprocess!$1:$1048576, $D190, FALSE)), "", HLOOKUP(L$1, m_preprocess!$1:$1048576, $D190, FALSE))</f>
        <v>1.5174620433009112</v>
      </c>
      <c r="M190">
        <f>IF(ISBLANK(HLOOKUP(M$1,m_preprocess!$1:$1048576, $D190, FALSE)), "", HLOOKUP(M$1, m_preprocess!$1:$1048576, $D190, FALSE))</f>
        <v>2.4380752662451095</v>
      </c>
      <c r="N190">
        <f>IF(ISBLANK(HLOOKUP(N$1,m_preprocess!$1:$1048576, $D190, FALSE)), "", HLOOKUP(N$1, m_preprocess!$1:$1048576, $D190, FALSE))</f>
        <v>3.5370088679002287</v>
      </c>
      <c r="O190">
        <f>IF(ISBLANK(HLOOKUP(O$1,m_preprocess!$1:$1048576, $D190, FALSE)), "", HLOOKUP(O$1, m_preprocess!$1:$1048576, $D190, FALSE))</f>
        <v>0.76183265510410747</v>
      </c>
      <c r="P190">
        <f>IF(ISBLANK(HLOOKUP(P$1,m_preprocess!$1:$1048576, $D190, FALSE)), "", HLOOKUP(P$1, m_preprocess!$1:$1048576, $D190, FALSE))</f>
        <v>0.86481872260602666</v>
      </c>
      <c r="Q190">
        <f>IF(ISBLANK(HLOOKUP(Q$1,m_preprocess!$1:$1048576, $D190, FALSE)), "", HLOOKUP(Q$1, m_preprocess!$1:$1048576, $D190, FALSE))</f>
        <v>1.8721229087947266</v>
      </c>
      <c r="R190">
        <f>IF(ISBLANK(HLOOKUP(R$1,m_preprocess!$1:$1048576, $D190, FALSE)), "", HLOOKUP(R$1, m_preprocess!$1:$1048576, $D190, FALSE))</f>
        <v>419171.89266962843</v>
      </c>
      <c r="S190">
        <f>IF(ISBLANK(HLOOKUP(S$1,m_preprocess!$1:$1048576, $D190, FALSE)), "", HLOOKUP(S$1, m_preprocess!$1:$1048576, $D190, FALSE))</f>
        <v>316397045.20171416</v>
      </c>
      <c r="T190">
        <f>IF(ISBLANK(HLOOKUP(T$1,m_preprocess!$1:$1048576, $D190, FALSE)), "", HLOOKUP(T$1, m_preprocess!$1:$1048576, $D190, FALSE))</f>
        <v>15.660230720684039</v>
      </c>
      <c r="U190">
        <f>IF(ISBLANK(HLOOKUP(U$1,m_preprocess!$1:$1048576, $D190, FALSE)), "", HLOOKUP(U$1, m_preprocess!$1:$1048576, $D190, FALSE))</f>
        <v>10.0317429460429</v>
      </c>
      <c r="V190">
        <f>IF(ISBLANK(HLOOKUP(V$1,m_preprocess!$1:$1048576, $D190, FALSE)), "", HLOOKUP(V$1, m_preprocess!$1:$1048576, $D190, FALSE))</f>
        <v>27.117268736141906</v>
      </c>
      <c r="W190">
        <f>IF(ISBLANK(HLOOKUP(W$1,m_preprocess!$1:$1048576, $D190, FALSE)), "", HLOOKUP(W$1, m_preprocess!$1:$1048576, $D190, FALSE))</f>
        <v>9.0163873877796998</v>
      </c>
      <c r="X190">
        <f>IF(ISBLANK(HLOOKUP(X$1,m_preprocess!$1:$1048576, $D190, FALSE)), "", HLOOKUP(X$1, m_preprocess!$1:$1048576, $D190, FALSE))</f>
        <v>20.303792372423803</v>
      </c>
      <c r="Y190">
        <f>IF(ISBLANK(HLOOKUP(Y$1,m_preprocess!$1:$1048576, $D190, FALSE)), "", HLOOKUP(Y$1, m_preprocess!$1:$1048576, $D190, FALSE))</f>
        <v>18.583473972788166</v>
      </c>
    </row>
    <row r="191" spans="1:25" x14ac:dyDescent="0.25">
      <c r="A191" s="42">
        <v>39722</v>
      </c>
      <c r="B191">
        <v>2008</v>
      </c>
      <c r="C191">
        <v>10</v>
      </c>
      <c r="D191">
        <v>191</v>
      </c>
      <c r="E191">
        <f>IF(ISBLANK(HLOOKUP(E$1,m_preprocess!$1:$1048576, $D191, FALSE)), "", HLOOKUP(E$1, m_preprocess!$1:$1048576, $D191, FALSE))</f>
        <v>207.98</v>
      </c>
      <c r="F191">
        <f>IF(ISBLANK(HLOOKUP(F$1,m_preprocess!$1:$1048576, $D191, FALSE)), "", HLOOKUP(F$1, m_preprocess!$1:$1048576, $D191, FALSE))</f>
        <v>67.790000000000006</v>
      </c>
      <c r="G191">
        <f>IF(ISBLANK(HLOOKUP(G$1,m_preprocess!$1:$1048576, $D191, FALSE)), "", HLOOKUP(G$1, m_preprocess!$1:$1048576, $D191, FALSE))</f>
        <v>132.80000000000001</v>
      </c>
      <c r="H191">
        <f>IF(ISBLANK(HLOOKUP(H$1,m_preprocess!$1:$1048576, $D191, FALSE)), "", HLOOKUP(H$1, m_preprocess!$1:$1048576, $D191, FALSE))</f>
        <v>108.4</v>
      </c>
      <c r="I191">
        <f>IF(ISBLANK(HLOOKUP(I$1,m_preprocess!$1:$1048576, $D191, FALSE)), "", HLOOKUP(I$1, m_preprocess!$1:$1048576, $D191, FALSE))</f>
        <v>384.22</v>
      </c>
      <c r="J191">
        <f>IF(ISBLANK(HLOOKUP(J$1,m_preprocess!$1:$1048576, $D191, FALSE)), "", HLOOKUP(J$1, m_preprocess!$1:$1048576, $D191, FALSE))</f>
        <v>105.81988256126121</v>
      </c>
      <c r="K191">
        <f>IF(ISBLANK(HLOOKUP(K$1,m_preprocess!$1:$1048576, $D191, FALSE)), "", HLOOKUP(K$1, m_preprocess!$1:$1048576, $D191, FALSE))</f>
        <v>5.5844364705249196</v>
      </c>
      <c r="L191">
        <f>IF(ISBLANK(HLOOKUP(L$1,m_preprocess!$1:$1048576, $D191, FALSE)), "", HLOOKUP(L$1, m_preprocess!$1:$1048576, $D191, FALSE))</f>
        <v>1.2714985163910395</v>
      </c>
      <c r="M191">
        <f>IF(ISBLANK(HLOOKUP(M$1,m_preprocess!$1:$1048576, $D191, FALSE)), "", HLOOKUP(M$1, m_preprocess!$1:$1048576, $D191, FALSE))</f>
        <v>2.7587296520132036</v>
      </c>
      <c r="N191">
        <f>IF(ISBLANK(HLOOKUP(N$1,m_preprocess!$1:$1048576, $D191, FALSE)), "", HLOOKUP(N$1, m_preprocess!$1:$1048576, $D191, FALSE))</f>
        <v>4.9921266908299939</v>
      </c>
      <c r="O191">
        <f>IF(ISBLANK(HLOOKUP(O$1,m_preprocess!$1:$1048576, $D191, FALSE)), "", HLOOKUP(O$1, m_preprocess!$1:$1048576, $D191, FALSE))</f>
        <v>1.1271243355504246</v>
      </c>
      <c r="P191">
        <f>IF(ISBLANK(HLOOKUP(P$1,m_preprocess!$1:$1048576, $D191, FALSE)), "", HLOOKUP(P$1, m_preprocess!$1:$1048576, $D191, FALSE))</f>
        <v>1.2142972165162502</v>
      </c>
      <c r="Q191">
        <f>IF(ISBLANK(HLOOKUP(Q$1,m_preprocess!$1:$1048576, $D191, FALSE)), "", HLOOKUP(Q$1, m_preprocess!$1:$1048576, $D191, FALSE))</f>
        <v>2.5926905384934842</v>
      </c>
      <c r="R191">
        <f>IF(ISBLANK(HLOOKUP(R$1,m_preprocess!$1:$1048576, $D191, FALSE)), "", HLOOKUP(R$1, m_preprocess!$1:$1048576, $D191, FALSE))</f>
        <v>420313.43748192949</v>
      </c>
      <c r="S191">
        <f>IF(ISBLANK(HLOOKUP(S$1,m_preprocess!$1:$1048576, $D191, FALSE)), "", HLOOKUP(S$1, m_preprocess!$1:$1048576, $D191, FALSE))</f>
        <v>303026907.55170375</v>
      </c>
      <c r="T191">
        <f>IF(ISBLANK(HLOOKUP(T$1,m_preprocess!$1:$1048576, $D191, FALSE)), "", HLOOKUP(T$1, m_preprocess!$1:$1048576, $D191, FALSE))</f>
        <v>18.572943159609121</v>
      </c>
      <c r="U191">
        <f>IF(ISBLANK(HLOOKUP(U$1,m_preprocess!$1:$1048576, $D191, FALSE)), "", HLOOKUP(U$1, m_preprocess!$1:$1048576, $D191, FALSE))</f>
        <v>12.057813507577421</v>
      </c>
      <c r="V191">
        <f>IF(ISBLANK(HLOOKUP(V$1,m_preprocess!$1:$1048576, $D191, FALSE)), "", HLOOKUP(V$1, m_preprocess!$1:$1048576, $D191, FALSE))</f>
        <v>26.769879567627495</v>
      </c>
      <c r="W191">
        <f>IF(ISBLANK(HLOOKUP(W$1,m_preprocess!$1:$1048576, $D191, FALSE)), "", HLOOKUP(W$1, m_preprocess!$1:$1048576, $D191, FALSE))</f>
        <v>8.6981543931988803</v>
      </c>
      <c r="X191">
        <f>IF(ISBLANK(HLOOKUP(X$1,m_preprocess!$1:$1048576, $D191, FALSE)), "", HLOOKUP(X$1, m_preprocess!$1:$1048576, $D191, FALSE))</f>
        <v>16.592270806504484</v>
      </c>
      <c r="Y191">
        <f>IF(ISBLANK(HLOOKUP(Y$1,m_preprocess!$1:$1048576, $D191, FALSE)), "", HLOOKUP(Y$1, m_preprocess!$1:$1048576, $D191, FALSE))</f>
        <v>18.746185577428331</v>
      </c>
    </row>
    <row r="192" spans="1:25" x14ac:dyDescent="0.25">
      <c r="A192" s="42">
        <v>39753</v>
      </c>
      <c r="B192">
        <v>2008</v>
      </c>
      <c r="C192">
        <v>11</v>
      </c>
      <c r="D192">
        <v>192</v>
      </c>
      <c r="E192">
        <f>IF(ISBLANK(HLOOKUP(E$1,m_preprocess!$1:$1048576, $D192, FALSE)), "", HLOOKUP(E$1, m_preprocess!$1:$1048576, $D192, FALSE))</f>
        <v>199.81</v>
      </c>
      <c r="F192">
        <f>IF(ISBLANK(HLOOKUP(F$1,m_preprocess!$1:$1048576, $D192, FALSE)), "", HLOOKUP(F$1, m_preprocess!$1:$1048576, $D192, FALSE))</f>
        <v>67.88</v>
      </c>
      <c r="G192">
        <f>IF(ISBLANK(HLOOKUP(G$1,m_preprocess!$1:$1048576, $D192, FALSE)), "", HLOOKUP(G$1, m_preprocess!$1:$1048576, $D192, FALSE))</f>
        <v>124.58</v>
      </c>
      <c r="H192">
        <f>IF(ISBLANK(HLOOKUP(H$1,m_preprocess!$1:$1048576, $D192, FALSE)), "", HLOOKUP(H$1, m_preprocess!$1:$1048576, $D192, FALSE))</f>
        <v>96.2</v>
      </c>
      <c r="I192">
        <f>IF(ISBLANK(HLOOKUP(I$1,m_preprocess!$1:$1048576, $D192, FALSE)), "", HLOOKUP(I$1, m_preprocess!$1:$1048576, $D192, FALSE))</f>
        <v>369.26</v>
      </c>
      <c r="J192">
        <f>IF(ISBLANK(HLOOKUP(J$1,m_preprocess!$1:$1048576, $D192, FALSE)), "", HLOOKUP(J$1, m_preprocess!$1:$1048576, $D192, FALSE))</f>
        <v>107.1939736163027</v>
      </c>
      <c r="K192">
        <f>IF(ISBLANK(HLOOKUP(K$1,m_preprocess!$1:$1048576, $D192, FALSE)), "", HLOOKUP(K$1, m_preprocess!$1:$1048576, $D192, FALSE))</f>
        <v>5.7512938604566486</v>
      </c>
      <c r="L192">
        <f>IF(ISBLANK(HLOOKUP(L$1,m_preprocess!$1:$1048576, $D192, FALSE)), "", HLOOKUP(L$1, m_preprocess!$1:$1048576, $D192, FALSE))</f>
        <v>1.2613782020033111</v>
      </c>
      <c r="M192">
        <f>IF(ISBLANK(HLOOKUP(M$1,m_preprocess!$1:$1048576, $D192, FALSE)), "", HLOOKUP(M$1, m_preprocess!$1:$1048576, $D192, FALSE))</f>
        <v>3.1208985241053049</v>
      </c>
      <c r="N192">
        <f>IF(ISBLANK(HLOOKUP(N$1,m_preprocess!$1:$1048576, $D192, FALSE)), "", HLOOKUP(N$1, m_preprocess!$1:$1048576, $D192, FALSE))</f>
        <v>4.2866393922333659</v>
      </c>
      <c r="O192">
        <f>IF(ISBLANK(HLOOKUP(O$1,m_preprocess!$1:$1048576, $D192, FALSE)), "", HLOOKUP(O$1, m_preprocess!$1:$1048576, $D192, FALSE))</f>
        <v>0.92749977860554889</v>
      </c>
      <c r="P192">
        <f>IF(ISBLANK(HLOOKUP(P$1,m_preprocess!$1:$1048576, $D192, FALSE)), "", HLOOKUP(P$1, m_preprocess!$1:$1048576, $D192, FALSE))</f>
        <v>1.1057238699624841</v>
      </c>
      <c r="Q192">
        <f>IF(ISBLANK(HLOOKUP(Q$1,m_preprocess!$1:$1048576, $D192, FALSE)), "", HLOOKUP(Q$1, m_preprocess!$1:$1048576, $D192, FALSE))</f>
        <v>2.2305465554555592</v>
      </c>
      <c r="R192">
        <f>IF(ISBLANK(HLOOKUP(R$1,m_preprocess!$1:$1048576, $D192, FALSE)), "", HLOOKUP(R$1, m_preprocess!$1:$1048576, $D192, FALSE))</f>
        <v>421352.87027155363</v>
      </c>
      <c r="S192">
        <f>IF(ISBLANK(HLOOKUP(S$1,m_preprocess!$1:$1048576, $D192, FALSE)), "", HLOOKUP(S$1, m_preprocess!$1:$1048576, $D192, FALSE))</f>
        <v>298630381.38229227</v>
      </c>
      <c r="T192">
        <f>IF(ISBLANK(HLOOKUP(T$1,m_preprocess!$1:$1048576, $D192, FALSE)), "", HLOOKUP(T$1, m_preprocess!$1:$1048576, $D192, FALSE))</f>
        <v>15.545680914087947</v>
      </c>
      <c r="U192">
        <f>IF(ISBLANK(HLOOKUP(U$1,m_preprocess!$1:$1048576, $D192, FALSE)), "", HLOOKUP(U$1, m_preprocess!$1:$1048576, $D192, FALSE))</f>
        <v>10.138984911047661</v>
      </c>
      <c r="V192">
        <f>IF(ISBLANK(HLOOKUP(V$1,m_preprocess!$1:$1048576, $D192, FALSE)), "", HLOOKUP(V$1, m_preprocess!$1:$1048576, $D192, FALSE))</f>
        <v>21.44591936807095</v>
      </c>
      <c r="W192">
        <f>IF(ISBLANK(HLOOKUP(W$1,m_preprocess!$1:$1048576, $D192, FALSE)), "", HLOOKUP(W$1, m_preprocess!$1:$1048576, $D192, FALSE))</f>
        <v>6.8703252639665822</v>
      </c>
      <c r="X192">
        <f>IF(ISBLANK(HLOOKUP(X$1,m_preprocess!$1:$1048576, $D192, FALSE)), "", HLOOKUP(X$1, m_preprocess!$1:$1048576, $D192, FALSE))</f>
        <v>12.128620320235184</v>
      </c>
      <c r="Y192">
        <f>IF(ISBLANK(HLOOKUP(Y$1,m_preprocess!$1:$1048576, $D192, FALSE)), "", HLOOKUP(Y$1, m_preprocess!$1:$1048576, $D192, FALSE))</f>
        <v>12.557636166455643</v>
      </c>
    </row>
    <row r="193" spans="1:25" x14ac:dyDescent="0.25">
      <c r="A193" s="42">
        <v>39783</v>
      </c>
      <c r="B193">
        <v>2008</v>
      </c>
      <c r="C193">
        <v>12</v>
      </c>
      <c r="D193">
        <v>193</v>
      </c>
      <c r="E193">
        <f>IF(ISBLANK(HLOOKUP(E$1,m_preprocess!$1:$1048576, $D193, FALSE)), "", HLOOKUP(E$1, m_preprocess!$1:$1048576, $D193, FALSE))</f>
        <v>198.82</v>
      </c>
      <c r="F193">
        <f>IF(ISBLANK(HLOOKUP(F$1,m_preprocess!$1:$1048576, $D193, FALSE)), "", HLOOKUP(F$1, m_preprocess!$1:$1048576, $D193, FALSE))</f>
        <v>68.17</v>
      </c>
      <c r="G193">
        <f>IF(ISBLANK(HLOOKUP(G$1,m_preprocess!$1:$1048576, $D193, FALSE)), "", HLOOKUP(G$1, m_preprocess!$1:$1048576, $D193, FALSE))</f>
        <v>118.9</v>
      </c>
      <c r="H193">
        <f>IF(ISBLANK(HLOOKUP(H$1,m_preprocess!$1:$1048576, $D193, FALSE)), "", HLOOKUP(H$1, m_preprocess!$1:$1048576, $D193, FALSE))</f>
        <v>79.099999999999994</v>
      </c>
      <c r="I193">
        <f>IF(ISBLANK(HLOOKUP(I$1,m_preprocess!$1:$1048576, $D193, FALSE)), "", HLOOKUP(I$1, m_preprocess!$1:$1048576, $D193, FALSE))</f>
        <v>357.04</v>
      </c>
      <c r="J193">
        <f>IF(ISBLANK(HLOOKUP(J$1,m_preprocess!$1:$1048576, $D193, FALSE)), "", HLOOKUP(J$1, m_preprocess!$1:$1048576, $D193, FALSE))</f>
        <v>111.77402998935823</v>
      </c>
      <c r="K193">
        <f>IF(ISBLANK(HLOOKUP(K$1,m_preprocess!$1:$1048576, $D193, FALSE)), "", HLOOKUP(K$1, m_preprocess!$1:$1048576, $D193, FALSE))</f>
        <v>5.0348177594320811</v>
      </c>
      <c r="L193">
        <f>IF(ISBLANK(HLOOKUP(L$1,m_preprocess!$1:$1048576, $D193, FALSE)), "", HLOOKUP(L$1, m_preprocess!$1:$1048576, $D193, FALSE))</f>
        <v>1.1114701428547245</v>
      </c>
      <c r="M193">
        <f>IF(ISBLANK(HLOOKUP(M$1,m_preprocess!$1:$1048576, $D193, FALSE)), "", HLOOKUP(M$1, m_preprocess!$1:$1048576, $D193, FALSE))</f>
        <v>3.0194149805156707</v>
      </c>
      <c r="N193">
        <f>IF(ISBLANK(HLOOKUP(N$1,m_preprocess!$1:$1048576, $D193, FALSE)), "", HLOOKUP(N$1, m_preprocess!$1:$1048576, $D193, FALSE))</f>
        <v>4.7469893074824085</v>
      </c>
      <c r="O193">
        <f>IF(ISBLANK(HLOOKUP(O$1,m_preprocess!$1:$1048576, $D193, FALSE)), "", HLOOKUP(O$1, m_preprocess!$1:$1048576, $D193, FALSE))</f>
        <v>1.0871047606697719</v>
      </c>
      <c r="P193">
        <f>IF(ISBLANK(HLOOKUP(P$1,m_preprocess!$1:$1048576, $D193, FALSE)), "", HLOOKUP(P$1, m_preprocess!$1:$1048576, $D193, FALSE))</f>
        <v>1.2721724037041879</v>
      </c>
      <c r="Q193">
        <f>IF(ISBLANK(HLOOKUP(Q$1,m_preprocess!$1:$1048576, $D193, FALSE)), "", HLOOKUP(Q$1, m_preprocess!$1:$1048576, $D193, FALSE))</f>
        <v>2.3675795356494111</v>
      </c>
      <c r="R193">
        <f>IF(ISBLANK(HLOOKUP(R$1,m_preprocess!$1:$1048576, $D193, FALSE)), "", HLOOKUP(R$1, m_preprocess!$1:$1048576, $D193, FALSE))</f>
        <v>420553.64601295377</v>
      </c>
      <c r="S193">
        <f>IF(ISBLANK(HLOOKUP(S$1,m_preprocess!$1:$1048576, $D193, FALSE)), "", HLOOKUP(S$1, m_preprocess!$1:$1048576, $D193, FALSE))</f>
        <v>318594860.45709258</v>
      </c>
      <c r="T193">
        <f>IF(ISBLANK(HLOOKUP(T$1,m_preprocess!$1:$1048576, $D193, FALSE)), "", HLOOKUP(T$1, m_preprocess!$1:$1048576, $D193, FALSE))</f>
        <v>16.601275936482086</v>
      </c>
      <c r="U193">
        <f>IF(ISBLANK(HLOOKUP(U$1,m_preprocess!$1:$1048576, $D193, FALSE)), "", HLOOKUP(U$1, m_preprocess!$1:$1048576, $D193, FALSE))</f>
        <v>10.86481682407204</v>
      </c>
      <c r="V193">
        <f>IF(ISBLANK(HLOOKUP(V$1,m_preprocess!$1:$1048576, $D193, FALSE)), "", HLOOKUP(V$1, m_preprocess!$1:$1048576, $D193, FALSE))</f>
        <v>24.604207915742794</v>
      </c>
      <c r="W193">
        <f>IF(ISBLANK(HLOOKUP(W$1,m_preprocess!$1:$1048576, $D193, FALSE)), "", HLOOKUP(W$1, m_preprocess!$1:$1048576, $D193, FALSE))</f>
        <v>17.294585886418002</v>
      </c>
      <c r="X193">
        <f>IF(ISBLANK(HLOOKUP(X$1,m_preprocess!$1:$1048576, $D193, FALSE)), "", HLOOKUP(X$1, m_preprocess!$1:$1048576, $D193, FALSE))</f>
        <v>43.071209292979717</v>
      </c>
      <c r="Y193">
        <f>IF(ISBLANK(HLOOKUP(Y$1,m_preprocess!$1:$1048576, $D193, FALSE)), "", HLOOKUP(Y$1, m_preprocess!$1:$1048576, $D193, FALSE))</f>
        <v>31.491831009169463</v>
      </c>
    </row>
    <row r="194" spans="1:25" x14ac:dyDescent="0.25">
      <c r="A194" s="42">
        <v>39814</v>
      </c>
      <c r="B194">
        <v>2009</v>
      </c>
      <c r="C194">
        <v>1</v>
      </c>
      <c r="D194">
        <v>194</v>
      </c>
      <c r="E194">
        <f>IF(ISBLANK(HLOOKUP(E$1,m_preprocess!$1:$1048576, $D194, FALSE)), "", HLOOKUP(E$1, m_preprocess!$1:$1048576, $D194, FALSE))</f>
        <v>178.47</v>
      </c>
      <c r="F194">
        <f>IF(ISBLANK(HLOOKUP(F$1,m_preprocess!$1:$1048576, $D194, FALSE)), "", HLOOKUP(F$1, m_preprocess!$1:$1048576, $D194, FALSE))</f>
        <v>68.42</v>
      </c>
      <c r="G194">
        <f>IF(ISBLANK(HLOOKUP(G$1,m_preprocess!$1:$1048576, $D194, FALSE)), "", HLOOKUP(G$1, m_preprocess!$1:$1048576, $D194, FALSE))</f>
        <v>115.2</v>
      </c>
      <c r="H194">
        <f>IF(ISBLANK(HLOOKUP(H$1,m_preprocess!$1:$1048576, $D194, FALSE)), "", HLOOKUP(H$1, m_preprocess!$1:$1048576, $D194, FALSE))</f>
        <v>78.7</v>
      </c>
      <c r="I194">
        <f>IF(ISBLANK(HLOOKUP(I$1,m_preprocess!$1:$1048576, $D194, FALSE)), "", HLOOKUP(I$1, m_preprocess!$1:$1048576, $D194, FALSE))</f>
        <v>304.76</v>
      </c>
      <c r="J194">
        <f>IF(ISBLANK(HLOOKUP(J$1,m_preprocess!$1:$1048576, $D194, FALSE)), "", HLOOKUP(J$1, m_preprocess!$1:$1048576, $D194, FALSE))</f>
        <v>106.02817462002267</v>
      </c>
      <c r="K194">
        <f>IF(ISBLANK(HLOOKUP(K$1,m_preprocess!$1:$1048576, $D194, FALSE)), "", HLOOKUP(K$1, m_preprocess!$1:$1048576, $D194, FALSE))</f>
        <v>3.8445664635783627</v>
      </c>
      <c r="L194">
        <f>IF(ISBLANK(HLOOKUP(L$1,m_preprocess!$1:$1048576, $D194, FALSE)), "", HLOOKUP(L$1, m_preprocess!$1:$1048576, $D194, FALSE))</f>
        <v>1.087491569895646</v>
      </c>
      <c r="M194">
        <f>IF(ISBLANK(HLOOKUP(M$1,m_preprocess!$1:$1048576, $D194, FALSE)), "", HLOOKUP(M$1, m_preprocess!$1:$1048576, $D194, FALSE))</f>
        <v>1.8958215922973696</v>
      </c>
      <c r="N194">
        <f>IF(ISBLANK(HLOOKUP(N$1,m_preprocess!$1:$1048576, $D194, FALSE)), "", HLOOKUP(N$1, m_preprocess!$1:$1048576, $D194, FALSE))</f>
        <v>4.3327208948193805</v>
      </c>
      <c r="O194">
        <f>IF(ISBLANK(HLOOKUP(O$1,m_preprocess!$1:$1048576, $D194, FALSE)), "", HLOOKUP(O$1, m_preprocess!$1:$1048576, $D194, FALSE))</f>
        <v>0.80387763843367799</v>
      </c>
      <c r="P194">
        <f>IF(ISBLANK(HLOOKUP(P$1,m_preprocess!$1:$1048576, $D194, FALSE)), "", HLOOKUP(P$1, m_preprocess!$1:$1048576, $D194, FALSE))</f>
        <v>1.2182255342133694</v>
      </c>
      <c r="Q194">
        <f>IF(ISBLANK(HLOOKUP(Q$1,m_preprocess!$1:$1048576, $D194, FALSE)), "", HLOOKUP(Q$1, m_preprocess!$1:$1048576, $D194, FALSE))</f>
        <v>2.2618402306004013</v>
      </c>
      <c r="R194">
        <f>IF(ISBLANK(HLOOKUP(R$1,m_preprocess!$1:$1048576, $D194, FALSE)), "", HLOOKUP(R$1, m_preprocess!$1:$1048576, $D194, FALSE))</f>
        <v>414213.81082699588</v>
      </c>
      <c r="S194">
        <f>IF(ISBLANK(HLOOKUP(S$1,m_preprocess!$1:$1048576, $D194, FALSE)), "", HLOOKUP(S$1, m_preprocess!$1:$1048576, $D194, FALSE))</f>
        <v>303488067.356767</v>
      </c>
      <c r="T194">
        <f>IF(ISBLANK(HLOOKUP(T$1,m_preprocess!$1:$1048576, $D194, FALSE)), "", HLOOKUP(T$1, m_preprocess!$1:$1048576, $D194, FALSE))</f>
        <v>17.57609976587948</v>
      </c>
      <c r="U194">
        <f>IF(ISBLANK(HLOOKUP(U$1,m_preprocess!$1:$1048576, $D194, FALSE)), "", HLOOKUP(U$1, m_preprocess!$1:$1048576, $D194, FALSE))</f>
        <v>11.749603162749835</v>
      </c>
      <c r="V194">
        <f>IF(ISBLANK(HLOOKUP(V$1,m_preprocess!$1:$1048576, $D194, FALSE)), "", HLOOKUP(V$1, m_preprocess!$1:$1048576, $D194, FALSE))</f>
        <v>25.524647793791573</v>
      </c>
      <c r="W194">
        <f>IF(ISBLANK(HLOOKUP(W$1,m_preprocess!$1:$1048576, $D194, FALSE)), "", HLOOKUP(W$1, m_preprocess!$1:$1048576, $D194, FALSE))</f>
        <v>6.2936631185963492</v>
      </c>
      <c r="X194">
        <f>IF(ISBLANK(HLOOKUP(X$1,m_preprocess!$1:$1048576, $D194, FALSE)), "", HLOOKUP(X$1, m_preprocess!$1:$1048576, $D194, FALSE))</f>
        <v>7.1701931866586532</v>
      </c>
      <c r="Y194">
        <f>IF(ISBLANK(HLOOKUP(Y$1,m_preprocess!$1:$1048576, $D194, FALSE)), "", HLOOKUP(Y$1, m_preprocess!$1:$1048576, $D194, FALSE))</f>
        <v>11.923335597148101</v>
      </c>
    </row>
    <row r="195" spans="1:25" x14ac:dyDescent="0.25">
      <c r="A195" s="42">
        <v>39845</v>
      </c>
      <c r="B195">
        <v>2009</v>
      </c>
      <c r="C195">
        <v>2</v>
      </c>
      <c r="D195">
        <v>195</v>
      </c>
      <c r="E195">
        <f>IF(ISBLANK(HLOOKUP(E$1,m_preprocess!$1:$1048576, $D195, FALSE)), "", HLOOKUP(E$1, m_preprocess!$1:$1048576, $D195, FALSE))</f>
        <v>173.29</v>
      </c>
      <c r="F195">
        <f>IF(ISBLANK(HLOOKUP(F$1,m_preprocess!$1:$1048576, $D195, FALSE)), "", HLOOKUP(F$1, m_preprocess!$1:$1048576, $D195, FALSE))</f>
        <v>68.37</v>
      </c>
      <c r="G195">
        <f>IF(ISBLANK(HLOOKUP(G$1,m_preprocess!$1:$1048576, $D195, FALSE)), "", HLOOKUP(G$1, m_preprocess!$1:$1048576, $D195, FALSE))</f>
        <v>115.26</v>
      </c>
      <c r="H195">
        <f>IF(ISBLANK(HLOOKUP(H$1,m_preprocess!$1:$1048576, $D195, FALSE)), "", HLOOKUP(H$1, m_preprocess!$1:$1048576, $D195, FALSE))</f>
        <v>76.099999999999994</v>
      </c>
      <c r="I195">
        <f>IF(ISBLANK(HLOOKUP(I$1,m_preprocess!$1:$1048576, $D195, FALSE)), "", HLOOKUP(I$1, m_preprocess!$1:$1048576, $D195, FALSE))</f>
        <v>291.68</v>
      </c>
      <c r="J195">
        <f>IF(ISBLANK(HLOOKUP(J$1,m_preprocess!$1:$1048576, $D195, FALSE)), "", HLOOKUP(J$1, m_preprocess!$1:$1048576, $D195, FALSE))</f>
        <v>94.948681823728805</v>
      </c>
      <c r="K195">
        <f>IF(ISBLANK(HLOOKUP(K$1,m_preprocess!$1:$1048576, $D195, FALSE)), "", HLOOKUP(K$1, m_preprocess!$1:$1048576, $D195, FALSE))</f>
        <v>4.5919331519972486</v>
      </c>
      <c r="L195">
        <f>IF(ISBLANK(HLOOKUP(L$1,m_preprocess!$1:$1048576, $D195, FALSE)), "", HLOOKUP(L$1, m_preprocess!$1:$1048576, $D195, FALSE))</f>
        <v>1.3754488724422107</v>
      </c>
      <c r="M195">
        <f>IF(ISBLANK(HLOOKUP(M$1,m_preprocess!$1:$1048576, $D195, FALSE)), "", HLOOKUP(M$1, m_preprocess!$1:$1048576, $D195, FALSE))</f>
        <v>2.1980951631253305</v>
      </c>
      <c r="N195">
        <f>IF(ISBLANK(HLOOKUP(N$1,m_preprocess!$1:$1048576, $D195, FALSE)), "", HLOOKUP(N$1, m_preprocess!$1:$1048576, $D195, FALSE))</f>
        <v>3.5023749623998515</v>
      </c>
      <c r="O195">
        <f>IF(ISBLANK(HLOOKUP(O$1,m_preprocess!$1:$1048576, $D195, FALSE)), "", HLOOKUP(O$1, m_preprocess!$1:$1048576, $D195, FALSE))</f>
        <v>0.66183672497331947</v>
      </c>
      <c r="P195">
        <f>IF(ISBLANK(HLOOKUP(P$1,m_preprocess!$1:$1048576, $D195, FALSE)), "", HLOOKUP(P$1, m_preprocess!$1:$1048576, $D195, FALSE))</f>
        <v>0.97438241389991587</v>
      </c>
      <c r="Q195">
        <f>IF(ISBLANK(HLOOKUP(Q$1,m_preprocess!$1:$1048576, $D195, FALSE)), "", HLOOKUP(Q$1, m_preprocess!$1:$1048576, $D195, FALSE))</f>
        <v>1.8186717855918382</v>
      </c>
      <c r="R195">
        <f>IF(ISBLANK(HLOOKUP(R$1,m_preprocess!$1:$1048576, $D195, FALSE)), "", HLOOKUP(R$1, m_preprocess!$1:$1048576, $D195, FALSE))</f>
        <v>413263.57025878388</v>
      </c>
      <c r="S195">
        <f>IF(ISBLANK(HLOOKUP(S$1,m_preprocess!$1:$1048576, $D195, FALSE)), "", HLOOKUP(S$1, m_preprocess!$1:$1048576, $D195, FALSE))</f>
        <v>295261522.61854607</v>
      </c>
      <c r="T195">
        <f>IF(ISBLANK(HLOOKUP(T$1,m_preprocess!$1:$1048576, $D195, FALSE)), "", HLOOKUP(T$1, m_preprocess!$1:$1048576, $D195, FALSE))</f>
        <v>11.295475111970685</v>
      </c>
      <c r="U195">
        <f>IF(ISBLANK(HLOOKUP(U$1,m_preprocess!$1:$1048576, $D195, FALSE)), "", HLOOKUP(U$1, m_preprocess!$1:$1048576, $D195, FALSE))</f>
        <v>7.3947792005271253</v>
      </c>
      <c r="V195">
        <f>IF(ISBLANK(HLOOKUP(V$1,m_preprocess!$1:$1048576, $D195, FALSE)), "", HLOOKUP(V$1, m_preprocess!$1:$1048576, $D195, FALSE))</f>
        <v>24.54638201773836</v>
      </c>
      <c r="W195">
        <f>IF(ISBLANK(HLOOKUP(W$1,m_preprocess!$1:$1048576, $D195, FALSE)), "", HLOOKUP(W$1, m_preprocess!$1:$1048576, $D195, FALSE))</f>
        <v>7.6139940853452091</v>
      </c>
      <c r="X195">
        <f>IF(ISBLANK(HLOOKUP(X$1,m_preprocess!$1:$1048576, $D195, FALSE)), "", HLOOKUP(X$1, m_preprocess!$1:$1048576, $D195, FALSE))</f>
        <v>9.0005307539774719</v>
      </c>
      <c r="Y195">
        <f>IF(ISBLANK(HLOOKUP(Y$1,m_preprocess!$1:$1048576, $D195, FALSE)), "", HLOOKUP(Y$1, m_preprocess!$1:$1048576, $D195, FALSE))</f>
        <v>12.725197014948433</v>
      </c>
    </row>
    <row r="196" spans="1:25" x14ac:dyDescent="0.25">
      <c r="A196" s="42">
        <v>39873</v>
      </c>
      <c r="B196">
        <v>2009</v>
      </c>
      <c r="C196">
        <v>3</v>
      </c>
      <c r="D196">
        <v>196</v>
      </c>
      <c r="E196">
        <f>IF(ISBLANK(HLOOKUP(E$1,m_preprocess!$1:$1048576, $D196, FALSE)), "", HLOOKUP(E$1, m_preprocess!$1:$1048576, $D196, FALSE))</f>
        <v>195.24</v>
      </c>
      <c r="F196">
        <f>IF(ISBLANK(HLOOKUP(F$1,m_preprocess!$1:$1048576, $D196, FALSE)), "", HLOOKUP(F$1, m_preprocess!$1:$1048576, $D196, FALSE))</f>
        <v>68.03</v>
      </c>
      <c r="G196">
        <f>IF(ISBLANK(HLOOKUP(G$1,m_preprocess!$1:$1048576, $D196, FALSE)), "", HLOOKUP(G$1, m_preprocess!$1:$1048576, $D196, FALSE))</f>
        <v>127.81</v>
      </c>
      <c r="H196">
        <f>IF(ISBLANK(HLOOKUP(H$1,m_preprocess!$1:$1048576, $D196, FALSE)), "", HLOOKUP(H$1, m_preprocess!$1:$1048576, $D196, FALSE))</f>
        <v>88.6</v>
      </c>
      <c r="I196">
        <f>IF(ISBLANK(HLOOKUP(I$1,m_preprocess!$1:$1048576, $D196, FALSE)), "", HLOOKUP(I$1, m_preprocess!$1:$1048576, $D196, FALSE))</f>
        <v>308.42</v>
      </c>
      <c r="J196">
        <f>IF(ISBLANK(HLOOKUP(J$1,m_preprocess!$1:$1048576, $D196, FALSE)), "", HLOOKUP(J$1, m_preprocess!$1:$1048576, $D196, FALSE))</f>
        <v>87.698972353154559</v>
      </c>
      <c r="K196">
        <f>IF(ISBLANK(HLOOKUP(K$1,m_preprocess!$1:$1048576, $D196, FALSE)), "", HLOOKUP(K$1, m_preprocess!$1:$1048576, $D196, FALSE))</f>
        <v>5.309955650660684</v>
      </c>
      <c r="L196">
        <f>IF(ISBLANK(HLOOKUP(L$1,m_preprocess!$1:$1048576, $D196, FALSE)), "", HLOOKUP(L$1, m_preprocess!$1:$1048576, $D196, FALSE))</f>
        <v>1.5232767885230902</v>
      </c>
      <c r="M196">
        <f>IF(ISBLANK(HLOOKUP(M$1,m_preprocess!$1:$1048576, $D196, FALSE)), "", HLOOKUP(M$1, m_preprocess!$1:$1048576, $D196, FALSE))</f>
        <v>2.3935056542126585</v>
      </c>
      <c r="N196">
        <f>IF(ISBLANK(HLOOKUP(N$1,m_preprocess!$1:$1048576, $D196, FALSE)), "", HLOOKUP(N$1, m_preprocess!$1:$1048576, $D196, FALSE))</f>
        <v>4.1229960214544841</v>
      </c>
      <c r="O196">
        <f>IF(ISBLANK(HLOOKUP(O$1,m_preprocess!$1:$1048576, $D196, FALSE)), "", HLOOKUP(O$1, m_preprocess!$1:$1048576, $D196, FALSE))</f>
        <v>0.75253949147210719</v>
      </c>
      <c r="P196">
        <f>IF(ISBLANK(HLOOKUP(P$1,m_preprocess!$1:$1048576, $D196, FALSE)), "", HLOOKUP(P$1, m_preprocess!$1:$1048576, $D196, FALSE))</f>
        <v>1.2916729417573827</v>
      </c>
      <c r="Q196">
        <f>IF(ISBLANK(HLOOKUP(Q$1,m_preprocess!$1:$1048576, $D196, FALSE)), "", HLOOKUP(Q$1, m_preprocess!$1:$1048576, $D196, FALSE))</f>
        <v>2.0355377238395391</v>
      </c>
      <c r="R196">
        <f>IF(ISBLANK(HLOOKUP(R$1,m_preprocess!$1:$1048576, $D196, FALSE)), "", HLOOKUP(R$1, m_preprocess!$1:$1048576, $D196, FALSE))</f>
        <v>415181.15523273643</v>
      </c>
      <c r="S196">
        <f>IF(ISBLANK(HLOOKUP(S$1,m_preprocess!$1:$1048576, $D196, FALSE)), "", HLOOKUP(S$1, m_preprocess!$1:$1048576, $D196, FALSE))</f>
        <v>287532968.3771866</v>
      </c>
      <c r="T196">
        <f>IF(ISBLANK(HLOOKUP(T$1,m_preprocess!$1:$1048576, $D196, FALSE)), "", HLOOKUP(T$1, m_preprocess!$1:$1048576, $D196, FALSE))</f>
        <v>12.85866726384365</v>
      </c>
      <c r="U196">
        <f>IF(ISBLANK(HLOOKUP(U$1,m_preprocess!$1:$1048576, $D196, FALSE)), "", HLOOKUP(U$1, m_preprocess!$1:$1048576, $D196, FALSE))</f>
        <v>8.4303604949117794</v>
      </c>
      <c r="V196">
        <f>IF(ISBLANK(HLOOKUP(V$1,m_preprocess!$1:$1048576, $D196, FALSE)), "", HLOOKUP(V$1, m_preprocess!$1:$1048576, $D196, FALSE))</f>
        <v>23.141185598669622</v>
      </c>
      <c r="W196">
        <f>IF(ISBLANK(HLOOKUP(W$1,m_preprocess!$1:$1048576, $D196, FALSE)), "", HLOOKUP(W$1, m_preprocess!$1:$1048576, $D196, FALSE))</f>
        <v>5.9091573180080594</v>
      </c>
      <c r="X196">
        <f>IF(ISBLANK(HLOOKUP(X$1,m_preprocess!$1:$1048576, $D196, FALSE)), "", HLOOKUP(X$1, m_preprocess!$1:$1048576, $D196, FALSE))</f>
        <v>17.392562906974224</v>
      </c>
      <c r="Y196">
        <f>IF(ISBLANK(HLOOKUP(Y$1,m_preprocess!$1:$1048576, $D196, FALSE)), "", HLOOKUP(Y$1, m_preprocess!$1:$1048576, $D196, FALSE))</f>
        <v>10.101287694164553</v>
      </c>
    </row>
    <row r="197" spans="1:25" x14ac:dyDescent="0.25">
      <c r="A197" s="42">
        <v>39904</v>
      </c>
      <c r="B197">
        <v>2009</v>
      </c>
      <c r="C197">
        <v>4</v>
      </c>
      <c r="D197">
        <v>197</v>
      </c>
      <c r="E197">
        <f>IF(ISBLANK(HLOOKUP(E$1,m_preprocess!$1:$1048576, $D197, FALSE)), "", HLOOKUP(E$1, m_preprocess!$1:$1048576, $D197, FALSE))</f>
        <v>211.58</v>
      </c>
      <c r="F197">
        <f>IF(ISBLANK(HLOOKUP(F$1,m_preprocess!$1:$1048576, $D197, FALSE)), "", HLOOKUP(F$1, m_preprocess!$1:$1048576, $D197, FALSE))</f>
        <v>67.739999999999995</v>
      </c>
      <c r="G197">
        <f>IF(ISBLANK(HLOOKUP(G$1,m_preprocess!$1:$1048576, $D197, FALSE)), "", HLOOKUP(G$1, m_preprocess!$1:$1048576, $D197, FALSE))</f>
        <v>123.09</v>
      </c>
      <c r="H197">
        <f>IF(ISBLANK(HLOOKUP(H$1,m_preprocess!$1:$1048576, $D197, FALSE)), "", HLOOKUP(H$1, m_preprocess!$1:$1048576, $D197, FALSE))</f>
        <v>85.2</v>
      </c>
      <c r="I197">
        <f>IF(ISBLANK(HLOOKUP(I$1,m_preprocess!$1:$1048576, $D197, FALSE)), "", HLOOKUP(I$1, m_preprocess!$1:$1048576, $D197, FALSE))</f>
        <v>310.42</v>
      </c>
      <c r="J197">
        <f>IF(ISBLANK(HLOOKUP(J$1,m_preprocess!$1:$1048576, $D197, FALSE)), "", HLOOKUP(J$1, m_preprocess!$1:$1048576, $D197, FALSE))</f>
        <v>82.90403881815233</v>
      </c>
      <c r="K197">
        <f>IF(ISBLANK(HLOOKUP(K$1,m_preprocess!$1:$1048576, $D197, FALSE)), "", HLOOKUP(K$1, m_preprocess!$1:$1048576, $D197, FALSE))</f>
        <v>5.1472076283002117</v>
      </c>
      <c r="L197">
        <f>IF(ISBLANK(HLOOKUP(L$1,m_preprocess!$1:$1048576, $D197, FALSE)), "", HLOOKUP(L$1, m_preprocess!$1:$1048576, $D197, FALSE))</f>
        <v>1.7011348820741992</v>
      </c>
      <c r="M197">
        <f>IF(ISBLANK(HLOOKUP(M$1,m_preprocess!$1:$1048576, $D197, FALSE)), "", HLOOKUP(M$1, m_preprocess!$1:$1048576, $D197, FALSE))</f>
        <v>2.089380994312704</v>
      </c>
      <c r="N197">
        <f>IF(ISBLANK(HLOOKUP(N$1,m_preprocess!$1:$1048576, $D197, FALSE)), "", HLOOKUP(N$1, m_preprocess!$1:$1048576, $D197, FALSE))</f>
        <v>3.7534252849436562</v>
      </c>
      <c r="O197">
        <f>IF(ISBLANK(HLOOKUP(O$1,m_preprocess!$1:$1048576, $D197, FALSE)), "", HLOOKUP(O$1, m_preprocess!$1:$1048576, $D197, FALSE))</f>
        <v>0.6722314424500998</v>
      </c>
      <c r="P197">
        <f>IF(ISBLANK(HLOOKUP(P$1,m_preprocess!$1:$1048576, $D197, FALSE)), "", HLOOKUP(P$1, m_preprocess!$1:$1048576, $D197, FALSE))</f>
        <v>1.1936392690420026</v>
      </c>
      <c r="Q197">
        <f>IF(ISBLANK(HLOOKUP(Q$1,m_preprocess!$1:$1048576, $D197, FALSE)), "", HLOOKUP(Q$1, m_preprocess!$1:$1048576, $D197, FALSE))</f>
        <v>1.8292737548862561</v>
      </c>
      <c r="R197">
        <f>IF(ISBLANK(HLOOKUP(R$1,m_preprocess!$1:$1048576, $D197, FALSE)), "", HLOOKUP(R$1, m_preprocess!$1:$1048576, $D197, FALSE))</f>
        <v>423174.51907607116</v>
      </c>
      <c r="S197">
        <f>IF(ISBLANK(HLOOKUP(S$1,m_preprocess!$1:$1048576, $D197, FALSE)), "", HLOOKUP(S$1, m_preprocess!$1:$1048576, $D197, FALSE))</f>
        <v>285089156.99453801</v>
      </c>
      <c r="T197">
        <f>IF(ISBLANK(HLOOKUP(T$1,m_preprocess!$1:$1048576, $D197, FALSE)), "", HLOOKUP(T$1, m_preprocess!$1:$1048576, $D197, FALSE))</f>
        <v>17.435624949104234</v>
      </c>
      <c r="U197">
        <f>IF(ISBLANK(HLOOKUP(U$1,m_preprocess!$1:$1048576, $D197, FALSE)), "", HLOOKUP(U$1, m_preprocess!$1:$1048576, $D197, FALSE))</f>
        <v>11.662864111574786</v>
      </c>
      <c r="V197">
        <f>IF(ISBLANK(HLOOKUP(V$1,m_preprocess!$1:$1048576, $D197, FALSE)), "", HLOOKUP(V$1, m_preprocess!$1:$1048576, $D197, FALSE))</f>
        <v>22.247351973392458</v>
      </c>
      <c r="W197">
        <f>IF(ISBLANK(HLOOKUP(W$1,m_preprocess!$1:$1048576, $D197, FALSE)), "", HLOOKUP(W$1, m_preprocess!$1:$1048576, $D197, FALSE))</f>
        <v>9.7677142307706468</v>
      </c>
      <c r="X197">
        <f>IF(ISBLANK(HLOOKUP(X$1,m_preprocess!$1:$1048576, $D197, FALSE)), "", HLOOKUP(X$1, m_preprocess!$1:$1048576, $D197, FALSE))</f>
        <v>13.089256321326564</v>
      </c>
      <c r="Y197">
        <f>IF(ISBLANK(HLOOKUP(Y$1,m_preprocess!$1:$1048576, $D197, FALSE)), "", HLOOKUP(Y$1, m_preprocess!$1:$1048576, $D197, FALSE))</f>
        <v>10.825193249930289</v>
      </c>
    </row>
    <row r="198" spans="1:25" x14ac:dyDescent="0.25">
      <c r="A198" s="42">
        <v>39934</v>
      </c>
      <c r="B198">
        <v>2009</v>
      </c>
      <c r="C198">
        <v>5</v>
      </c>
      <c r="D198">
        <v>198</v>
      </c>
      <c r="E198">
        <f>IF(ISBLANK(HLOOKUP(E$1,m_preprocess!$1:$1048576, $D198, FALSE)), "", HLOOKUP(E$1, m_preprocess!$1:$1048576, $D198, FALSE))</f>
        <v>210.36</v>
      </c>
      <c r="F198">
        <f>IF(ISBLANK(HLOOKUP(F$1,m_preprocess!$1:$1048576, $D198, FALSE)), "", HLOOKUP(F$1, m_preprocess!$1:$1048576, $D198, FALSE))</f>
        <v>67.61</v>
      </c>
      <c r="G198">
        <f>IF(ISBLANK(HLOOKUP(G$1,m_preprocess!$1:$1048576, $D198, FALSE)), "", HLOOKUP(G$1, m_preprocess!$1:$1048576, $D198, FALSE))</f>
        <v>124.41</v>
      </c>
      <c r="H198">
        <f>IF(ISBLANK(HLOOKUP(H$1,m_preprocess!$1:$1048576, $D198, FALSE)), "", HLOOKUP(H$1, m_preprocess!$1:$1048576, $D198, FALSE))</f>
        <v>91.3</v>
      </c>
      <c r="I198">
        <f>IF(ISBLANK(HLOOKUP(I$1,m_preprocess!$1:$1048576, $D198, FALSE)), "", HLOOKUP(I$1, m_preprocess!$1:$1048576, $D198, FALSE))</f>
        <v>376.31</v>
      </c>
      <c r="J198">
        <f>IF(ISBLANK(HLOOKUP(J$1,m_preprocess!$1:$1048576, $D198, FALSE)), "", HLOOKUP(J$1, m_preprocess!$1:$1048576, $D198, FALSE))</f>
        <v>79.461404181419482</v>
      </c>
      <c r="K198">
        <f>IF(ISBLANK(HLOOKUP(K$1,m_preprocess!$1:$1048576, $D198, FALSE)), "", HLOOKUP(K$1, m_preprocess!$1:$1048576, $D198, FALSE))</f>
        <v>6.3162163684850645</v>
      </c>
      <c r="L198">
        <f>IF(ISBLANK(HLOOKUP(L$1,m_preprocess!$1:$1048576, $D198, FALSE)), "", HLOOKUP(L$1, m_preprocess!$1:$1048576, $D198, FALSE))</f>
        <v>1.8730970778704559</v>
      </c>
      <c r="M198">
        <f>IF(ISBLANK(HLOOKUP(M$1,m_preprocess!$1:$1048576, $D198, FALSE)), "", HLOOKUP(M$1, m_preprocess!$1:$1048576, $D198, FALSE))</f>
        <v>2.7071217952864073</v>
      </c>
      <c r="N198">
        <f>IF(ISBLANK(HLOOKUP(N$1,m_preprocess!$1:$1048576, $D198, FALSE)), "", HLOOKUP(N$1, m_preprocess!$1:$1048576, $D198, FALSE))</f>
        <v>3.641262355296035</v>
      </c>
      <c r="O198">
        <f>IF(ISBLANK(HLOOKUP(O$1,m_preprocess!$1:$1048576, $D198, FALSE)), "", HLOOKUP(O$1, m_preprocess!$1:$1048576, $D198, FALSE))</f>
        <v>0.74114352026999375</v>
      </c>
      <c r="P198">
        <f>IF(ISBLANK(HLOOKUP(P$1,m_preprocess!$1:$1048576, $D198, FALSE)), "", HLOOKUP(P$1, m_preprocess!$1:$1048576, $D198, FALSE))</f>
        <v>0.96581658787607683</v>
      </c>
      <c r="Q198">
        <f>IF(ISBLANK(HLOOKUP(Q$1,m_preprocess!$1:$1048576, $D198, FALSE)), "", HLOOKUP(Q$1, m_preprocess!$1:$1048576, $D198, FALSE))</f>
        <v>1.8853331352047675</v>
      </c>
      <c r="R198">
        <f>IF(ISBLANK(HLOOKUP(R$1,m_preprocess!$1:$1048576, $D198, FALSE)), "", HLOOKUP(R$1, m_preprocess!$1:$1048576, $D198, FALSE))</f>
        <v>427641.67838800565</v>
      </c>
      <c r="S198">
        <f>IF(ISBLANK(HLOOKUP(S$1,m_preprocess!$1:$1048576, $D198, FALSE)), "", HLOOKUP(S$1, m_preprocess!$1:$1048576, $D198, FALSE))</f>
        <v>286708810.85179698</v>
      </c>
      <c r="T198">
        <f>IF(ISBLANK(HLOOKUP(T$1,m_preprocess!$1:$1048576, $D198, FALSE)), "", HLOOKUP(T$1, m_preprocess!$1:$1048576, $D198, FALSE))</f>
        <v>18.692466133957659</v>
      </c>
      <c r="U198">
        <f>IF(ISBLANK(HLOOKUP(U$1,m_preprocess!$1:$1048576, $D198, FALSE)), "", HLOOKUP(U$1, m_preprocess!$1:$1048576, $D198, FALSE))</f>
        <v>12.595081726334286</v>
      </c>
      <c r="V198">
        <f>IF(ISBLANK(HLOOKUP(V$1,m_preprocess!$1:$1048576, $D198, FALSE)), "", HLOOKUP(V$1, m_preprocess!$1:$1048576, $D198, FALSE))</f>
        <v>25.087642583148558</v>
      </c>
      <c r="W198">
        <f>IF(ISBLANK(HLOOKUP(W$1,m_preprocess!$1:$1048576, $D198, FALSE)), "", HLOOKUP(W$1, m_preprocess!$1:$1048576, $D198, FALSE))</f>
        <v>7.8360976540004419</v>
      </c>
      <c r="X198">
        <f>IF(ISBLANK(HLOOKUP(X$1,m_preprocess!$1:$1048576, $D198, FALSE)), "", HLOOKUP(X$1, m_preprocess!$1:$1048576, $D198, FALSE))</f>
        <v>15.437475684331545</v>
      </c>
      <c r="Y198">
        <f>IF(ISBLANK(HLOOKUP(Y$1,m_preprocess!$1:$1048576, $D198, FALSE)), "", HLOOKUP(Y$1, m_preprocess!$1:$1048576, $D198, FALSE))</f>
        <v>12.910706039183026</v>
      </c>
    </row>
    <row r="199" spans="1:25" x14ac:dyDescent="0.25">
      <c r="A199" s="42">
        <v>39965</v>
      </c>
      <c r="B199">
        <v>2009</v>
      </c>
      <c r="C199">
        <v>6</v>
      </c>
      <c r="D199">
        <v>199</v>
      </c>
      <c r="E199">
        <f>IF(ISBLANK(HLOOKUP(E$1,m_preprocess!$1:$1048576, $D199, FALSE)), "", HLOOKUP(E$1, m_preprocess!$1:$1048576, $D199, FALSE))</f>
        <v>209.81</v>
      </c>
      <c r="F199">
        <f>IF(ISBLANK(HLOOKUP(F$1,m_preprocess!$1:$1048576, $D199, FALSE)), "", HLOOKUP(F$1, m_preprocess!$1:$1048576, $D199, FALSE))</f>
        <v>67.75</v>
      </c>
      <c r="G199">
        <f>IF(ISBLANK(HLOOKUP(G$1,m_preprocess!$1:$1048576, $D199, FALSE)), "", HLOOKUP(G$1, m_preprocess!$1:$1048576, $D199, FALSE))</f>
        <v>125.61</v>
      </c>
      <c r="H199">
        <f>IF(ISBLANK(HLOOKUP(H$1,m_preprocess!$1:$1048576, $D199, FALSE)), "", HLOOKUP(H$1, m_preprocess!$1:$1048576, $D199, FALSE))</f>
        <v>92.2</v>
      </c>
      <c r="I199">
        <f>IF(ISBLANK(HLOOKUP(I$1,m_preprocess!$1:$1048576, $D199, FALSE)), "", HLOOKUP(I$1, m_preprocess!$1:$1048576, $D199, FALSE))</f>
        <v>372.34</v>
      </c>
      <c r="J199">
        <f>IF(ISBLANK(HLOOKUP(J$1,m_preprocess!$1:$1048576, $D199, FALSE)), "", HLOOKUP(J$1, m_preprocess!$1:$1048576, $D199, FALSE))</f>
        <v>78.512318763532775</v>
      </c>
      <c r="K199">
        <f>IF(ISBLANK(HLOOKUP(K$1,m_preprocess!$1:$1048576, $D199, FALSE)), "", HLOOKUP(K$1, m_preprocess!$1:$1048576, $D199, FALSE))</f>
        <v>6.3708866098431862</v>
      </c>
      <c r="L199">
        <f>IF(ISBLANK(HLOOKUP(L$1,m_preprocess!$1:$1048576, $D199, FALSE)), "", HLOOKUP(L$1, m_preprocess!$1:$1048576, $D199, FALSE))</f>
        <v>2.0021950395142905</v>
      </c>
      <c r="M199">
        <f>IF(ISBLANK(HLOOKUP(M$1,m_preprocess!$1:$1048576, $D199, FALSE)), "", HLOOKUP(M$1, m_preprocess!$1:$1048576, $D199, FALSE))</f>
        <v>2.4054853189626724</v>
      </c>
      <c r="N199">
        <f>IF(ISBLANK(HLOOKUP(N$1,m_preprocess!$1:$1048576, $D199, FALSE)), "", HLOOKUP(N$1, m_preprocess!$1:$1048576, $D199, FALSE))</f>
        <v>3.5879190840121482</v>
      </c>
      <c r="O199">
        <f>IF(ISBLANK(HLOOKUP(O$1,m_preprocess!$1:$1048576, $D199, FALSE)), "", HLOOKUP(O$1, m_preprocess!$1:$1048576, $D199, FALSE))</f>
        <v>0.68929287545465634</v>
      </c>
      <c r="P199">
        <f>IF(ISBLANK(HLOOKUP(P$1,m_preprocess!$1:$1048576, $D199, FALSE)), "", HLOOKUP(P$1, m_preprocess!$1:$1048576, $D199, FALSE))</f>
        <v>1.0612064015698341</v>
      </c>
      <c r="Q199">
        <f>IF(ISBLANK(HLOOKUP(Q$1,m_preprocess!$1:$1048576, $D199, FALSE)), "", HLOOKUP(Q$1, m_preprocess!$1:$1048576, $D199, FALSE))</f>
        <v>1.8122998459673521</v>
      </c>
      <c r="R199">
        <f>IF(ISBLANK(HLOOKUP(R$1,m_preprocess!$1:$1048576, $D199, FALSE)), "", HLOOKUP(R$1, m_preprocess!$1:$1048576, $D199, FALSE))</f>
        <v>432586.13913701935</v>
      </c>
      <c r="S199">
        <f>IF(ISBLANK(HLOOKUP(S$1,m_preprocess!$1:$1048576, $D199, FALSE)), "", HLOOKUP(S$1, m_preprocess!$1:$1048576, $D199, FALSE))</f>
        <v>296357439.14479709</v>
      </c>
      <c r="T199">
        <f>IF(ISBLANK(HLOOKUP(T$1,m_preprocess!$1:$1048576, $D199, FALSE)), "", HLOOKUP(T$1, m_preprocess!$1:$1048576, $D199, FALSE))</f>
        <v>13.439272241449512</v>
      </c>
      <c r="U199">
        <f>IF(ISBLANK(HLOOKUP(U$1,m_preprocess!$1:$1048576, $D199, FALSE)), "", HLOOKUP(U$1, m_preprocess!$1:$1048576, $D199, FALSE))</f>
        <v>8.700034460795079</v>
      </c>
      <c r="V199">
        <f>IF(ISBLANK(HLOOKUP(V$1,m_preprocess!$1:$1048576, $D199, FALSE)), "", HLOOKUP(V$1, m_preprocess!$1:$1048576, $D199, FALSE))</f>
        <v>17.706812095343679</v>
      </c>
      <c r="W199">
        <f>IF(ISBLANK(HLOOKUP(W$1,m_preprocess!$1:$1048576, $D199, FALSE)), "", HLOOKUP(W$1, m_preprocess!$1:$1048576, $D199, FALSE))</f>
        <v>8.2228736540004412</v>
      </c>
      <c r="X199">
        <f>IF(ISBLANK(HLOOKUP(X$1,m_preprocess!$1:$1048576, $D199, FALSE)), "", HLOOKUP(X$1, m_preprocess!$1:$1048576, $D199, FALSE))</f>
        <v>15.167119241680005</v>
      </c>
      <c r="Y199">
        <f>IF(ISBLANK(HLOOKUP(Y$1,m_preprocess!$1:$1048576, $D199, FALSE)), "", HLOOKUP(Y$1, m_preprocess!$1:$1048576, $D199, FALSE))</f>
        <v>14.162293275596085</v>
      </c>
    </row>
    <row r="200" spans="1:25" x14ac:dyDescent="0.25">
      <c r="A200" s="42">
        <v>39995</v>
      </c>
      <c r="B200">
        <v>2009</v>
      </c>
      <c r="C200">
        <v>7</v>
      </c>
      <c r="D200">
        <v>200</v>
      </c>
      <c r="E200">
        <f>IF(ISBLANK(HLOOKUP(E$1,m_preprocess!$1:$1048576, $D200, FALSE)), "", HLOOKUP(E$1, m_preprocess!$1:$1048576, $D200, FALSE))</f>
        <v>206.19</v>
      </c>
      <c r="F200">
        <f>IF(ISBLANK(HLOOKUP(F$1,m_preprocess!$1:$1048576, $D200, FALSE)), "", HLOOKUP(F$1, m_preprocess!$1:$1048576, $D200, FALSE))</f>
        <v>67.61</v>
      </c>
      <c r="G200">
        <f>IF(ISBLANK(HLOOKUP(G$1,m_preprocess!$1:$1048576, $D200, FALSE)), "", HLOOKUP(G$1, m_preprocess!$1:$1048576, $D200, FALSE))</f>
        <v>131.44</v>
      </c>
      <c r="H200">
        <f>IF(ISBLANK(HLOOKUP(H$1,m_preprocess!$1:$1048576, $D200, FALSE)), "", HLOOKUP(H$1, m_preprocess!$1:$1048576, $D200, FALSE))</f>
        <v>97.7</v>
      </c>
      <c r="I200">
        <f>IF(ISBLANK(HLOOKUP(I$1,m_preprocess!$1:$1048576, $D200, FALSE)), "", HLOOKUP(I$1, m_preprocess!$1:$1048576, $D200, FALSE))</f>
        <v>366.29</v>
      </c>
      <c r="J200">
        <f>IF(ISBLANK(HLOOKUP(J$1,m_preprocess!$1:$1048576, $D200, FALSE)), "", HLOOKUP(J$1, m_preprocess!$1:$1048576, $D200, FALSE))</f>
        <v>78.784953703822993</v>
      </c>
      <c r="K200">
        <f>IF(ISBLANK(HLOOKUP(K$1,m_preprocess!$1:$1048576, $D200, FALSE)), "", HLOOKUP(K$1, m_preprocess!$1:$1048576, $D200, FALSE))</f>
        <v>6.714607089179248</v>
      </c>
      <c r="L200">
        <f>IF(ISBLANK(HLOOKUP(L$1,m_preprocess!$1:$1048576, $D200, FALSE)), "", HLOOKUP(L$1, m_preprocess!$1:$1048576, $D200, FALSE))</f>
        <v>2.1712787875418535</v>
      </c>
      <c r="M200">
        <f>IF(ISBLANK(HLOOKUP(M$1,m_preprocess!$1:$1048576, $D200, FALSE)), "", HLOOKUP(M$1, m_preprocess!$1:$1048576, $D200, FALSE))</f>
        <v>2.6176135715755215</v>
      </c>
      <c r="N200">
        <f>IF(ISBLANK(HLOOKUP(N$1,m_preprocess!$1:$1048576, $D200, FALSE)), "", HLOOKUP(N$1, m_preprocess!$1:$1048576, $D200, FALSE))</f>
        <v>4.1937882656047192</v>
      </c>
      <c r="O200">
        <f>IF(ISBLANK(HLOOKUP(O$1,m_preprocess!$1:$1048576, $D200, FALSE)), "", HLOOKUP(O$1, m_preprocess!$1:$1048576, $D200, FALSE))</f>
        <v>0.90627376522279834</v>
      </c>
      <c r="P200">
        <f>IF(ISBLANK(HLOOKUP(P$1,m_preprocess!$1:$1048576, $D200, FALSE)), "", HLOOKUP(P$1, m_preprocess!$1:$1048576, $D200, FALSE))</f>
        <v>1.0883373324268715</v>
      </c>
      <c r="Q200">
        <f>IF(ISBLANK(HLOOKUP(Q$1,m_preprocess!$1:$1048576, $D200, FALSE)), "", HLOOKUP(Q$1, m_preprocess!$1:$1048576, $D200, FALSE))</f>
        <v>2.1588334789832007</v>
      </c>
      <c r="R200">
        <f>IF(ISBLANK(HLOOKUP(R$1,m_preprocess!$1:$1048576, $D200, FALSE)), "", HLOOKUP(R$1, m_preprocess!$1:$1048576, $D200, FALSE))</f>
        <v>433497.13050130237</v>
      </c>
      <c r="S200">
        <f>IF(ISBLANK(HLOOKUP(S$1,m_preprocess!$1:$1048576, $D200, FALSE)), "", HLOOKUP(S$1, m_preprocess!$1:$1048576, $D200, FALSE))</f>
        <v>299055896.40659666</v>
      </c>
      <c r="T200">
        <f>IF(ISBLANK(HLOOKUP(T$1,m_preprocess!$1:$1048576, $D200, FALSE)), "", HLOOKUP(T$1, m_preprocess!$1:$1048576, $D200, FALSE))</f>
        <v>32.679653410016293</v>
      </c>
      <c r="U200">
        <f>IF(ISBLANK(HLOOKUP(U$1,m_preprocess!$1:$1048576, $D200, FALSE)), "", HLOOKUP(U$1, m_preprocess!$1:$1048576, $D200, FALSE))</f>
        <v>22.45372812065305</v>
      </c>
      <c r="V200">
        <f>IF(ISBLANK(HLOOKUP(V$1,m_preprocess!$1:$1048576, $D200, FALSE)), "", HLOOKUP(V$1, m_preprocess!$1:$1048576, $D200, FALSE))</f>
        <v>23.015120099778269</v>
      </c>
      <c r="W200">
        <f>IF(ISBLANK(HLOOKUP(W$1,m_preprocess!$1:$1048576, $D200, FALSE)), "", HLOOKUP(W$1, m_preprocess!$1:$1048576, $D200, FALSE))</f>
        <v>9.2957548196120996</v>
      </c>
      <c r="X200">
        <f>IF(ISBLANK(HLOOKUP(X$1,m_preprocess!$1:$1048576, $D200, FALSE)), "", HLOOKUP(X$1, m_preprocess!$1:$1048576, $D200, FALSE))</f>
        <v>24.421556294515824</v>
      </c>
      <c r="Y200">
        <f>IF(ISBLANK(HLOOKUP(Y$1,m_preprocess!$1:$1048576, $D200, FALSE)), "", HLOOKUP(Y$1, m_preprocess!$1:$1048576, $D200, FALSE))</f>
        <v>13.93478597592472</v>
      </c>
    </row>
    <row r="201" spans="1:25" x14ac:dyDescent="0.25">
      <c r="A201" s="42">
        <v>40026</v>
      </c>
      <c r="B201">
        <v>2009</v>
      </c>
      <c r="C201">
        <v>8</v>
      </c>
      <c r="D201">
        <v>201</v>
      </c>
      <c r="E201">
        <f>IF(ISBLANK(HLOOKUP(E$1,m_preprocess!$1:$1048576, $D201, FALSE)), "", HLOOKUP(E$1, m_preprocess!$1:$1048576, $D201, FALSE))</f>
        <v>199.9</v>
      </c>
      <c r="F201">
        <f>IF(ISBLANK(HLOOKUP(F$1,m_preprocess!$1:$1048576, $D201, FALSE)), "", HLOOKUP(F$1, m_preprocess!$1:$1048576, $D201, FALSE))</f>
        <v>68.03</v>
      </c>
      <c r="G201">
        <f>IF(ISBLANK(HLOOKUP(G$1,m_preprocess!$1:$1048576, $D201, FALSE)), "", HLOOKUP(G$1, m_preprocess!$1:$1048576, $D201, FALSE))</f>
        <v>130.69999999999999</v>
      </c>
      <c r="H201">
        <f>IF(ISBLANK(HLOOKUP(H$1,m_preprocess!$1:$1048576, $D201, FALSE)), "", HLOOKUP(H$1, m_preprocess!$1:$1048576, $D201, FALSE))</f>
        <v>99.6</v>
      </c>
      <c r="I201">
        <f>IF(ISBLANK(HLOOKUP(I$1,m_preprocess!$1:$1048576, $D201, FALSE)), "", HLOOKUP(I$1, m_preprocess!$1:$1048576, $D201, FALSE))</f>
        <v>340.8</v>
      </c>
      <c r="J201">
        <f>IF(ISBLANK(HLOOKUP(J$1,m_preprocess!$1:$1048576, $D201, FALSE)), "", HLOOKUP(J$1, m_preprocess!$1:$1048576, $D201, FALSE))</f>
        <v>82.450827599539977</v>
      </c>
      <c r="K201">
        <f>IF(ISBLANK(HLOOKUP(K$1,m_preprocess!$1:$1048576, $D201, FALSE)), "", HLOOKUP(K$1, m_preprocess!$1:$1048576, $D201, FALSE))</f>
        <v>6.3719402251705048</v>
      </c>
      <c r="L201">
        <f>IF(ISBLANK(HLOOKUP(L$1,m_preprocess!$1:$1048576, $D201, FALSE)), "", HLOOKUP(L$1, m_preprocess!$1:$1048576, $D201, FALSE))</f>
        <v>2.1055778258225484</v>
      </c>
      <c r="M201">
        <f>IF(ISBLANK(HLOOKUP(M$1,m_preprocess!$1:$1048576, $D201, FALSE)), "", HLOOKUP(M$1, m_preprocess!$1:$1048576, $D201, FALSE))</f>
        <v>2.277666285809659</v>
      </c>
      <c r="N201">
        <f>IF(ISBLANK(HLOOKUP(N$1,m_preprocess!$1:$1048576, $D201, FALSE)), "", HLOOKUP(N$1, m_preprocess!$1:$1048576, $D201, FALSE))</f>
        <v>3.9119467208410299</v>
      </c>
      <c r="O201">
        <f>IF(ISBLANK(HLOOKUP(O$1,m_preprocess!$1:$1048576, $D201, FALSE)), "", HLOOKUP(O$1, m_preprocess!$1:$1048576, $D201, FALSE))</f>
        <v>0.79134389359783952</v>
      </c>
      <c r="P201">
        <f>IF(ISBLANK(HLOOKUP(P$1,m_preprocess!$1:$1048576, $D201, FALSE)), "", HLOOKUP(P$1, m_preprocess!$1:$1048576, $D201, FALSE))</f>
        <v>1.1269130707969315</v>
      </c>
      <c r="Q201">
        <f>IF(ISBLANK(HLOOKUP(Q$1,m_preprocess!$1:$1048576, $D201, FALSE)), "", HLOOKUP(Q$1, m_preprocess!$1:$1048576, $D201, FALSE))</f>
        <v>1.9239417821366851</v>
      </c>
      <c r="R201">
        <f>IF(ISBLANK(HLOOKUP(R$1,m_preprocess!$1:$1048576, $D201, FALSE)), "", HLOOKUP(R$1, m_preprocess!$1:$1048576, $D201, FALSE))</f>
        <v>432427.22777573223</v>
      </c>
      <c r="S201">
        <f>IF(ISBLANK(HLOOKUP(S$1,m_preprocess!$1:$1048576, $D201, FALSE)), "", HLOOKUP(S$1, m_preprocess!$1:$1048576, $D201, FALSE))</f>
        <v>298743414.11686021</v>
      </c>
      <c r="T201">
        <f>IF(ISBLANK(HLOOKUP(T$1,m_preprocess!$1:$1048576, $D201, FALSE)), "", HLOOKUP(T$1, m_preprocess!$1:$1048576, $D201, FALSE))</f>
        <v>13.142302504071663</v>
      </c>
      <c r="U201">
        <f>IF(ISBLANK(HLOOKUP(U$1,m_preprocess!$1:$1048576, $D201, FALSE)), "", HLOOKUP(U$1, m_preprocess!$1:$1048576, $D201, FALSE))</f>
        <v>8.4123719525587521</v>
      </c>
      <c r="V201">
        <f>IF(ISBLANK(HLOOKUP(V$1,m_preprocess!$1:$1048576, $D201, FALSE)), "", HLOOKUP(V$1, m_preprocess!$1:$1048576, $D201, FALSE))</f>
        <v>21.588669966740579</v>
      </c>
      <c r="W201">
        <f>IF(ISBLANK(HLOOKUP(W$1,m_preprocess!$1:$1048576, $D201, FALSE)), "", HLOOKUP(W$1, m_preprocess!$1:$1048576, $D201, FALSE))</f>
        <v>8.5467940092558514</v>
      </c>
      <c r="X201">
        <f>IF(ISBLANK(HLOOKUP(X$1,m_preprocess!$1:$1048576, $D201, FALSE)), "", HLOOKUP(X$1, m_preprocess!$1:$1048576, $D201, FALSE))</f>
        <v>16.694194285656309</v>
      </c>
      <c r="Y201">
        <f>IF(ISBLANK(HLOOKUP(Y$1,m_preprocess!$1:$1048576, $D201, FALSE)), "", HLOOKUP(Y$1, m_preprocess!$1:$1048576, $D201, FALSE))</f>
        <v>13.358541345324562</v>
      </c>
    </row>
    <row r="202" spans="1:25" x14ac:dyDescent="0.25">
      <c r="A202" s="42">
        <v>40057</v>
      </c>
      <c r="B202">
        <v>2009</v>
      </c>
      <c r="C202">
        <v>9</v>
      </c>
      <c r="D202">
        <v>202</v>
      </c>
      <c r="E202">
        <f>IF(ISBLANK(HLOOKUP(E$1,m_preprocess!$1:$1048576, $D202, FALSE)), "", HLOOKUP(E$1, m_preprocess!$1:$1048576, $D202, FALSE))</f>
        <v>212.18</v>
      </c>
      <c r="F202">
        <f>IF(ISBLANK(HLOOKUP(F$1,m_preprocess!$1:$1048576, $D202, FALSE)), "", HLOOKUP(F$1, m_preprocess!$1:$1048576, $D202, FALSE))</f>
        <v>68.11</v>
      </c>
      <c r="G202">
        <f>IF(ISBLANK(HLOOKUP(G$1,m_preprocess!$1:$1048576, $D202, FALSE)), "", HLOOKUP(G$1, m_preprocess!$1:$1048576, $D202, FALSE))</f>
        <v>129.81</v>
      </c>
      <c r="H202">
        <f>IF(ISBLANK(HLOOKUP(H$1,m_preprocess!$1:$1048576, $D202, FALSE)), "", HLOOKUP(H$1, m_preprocess!$1:$1048576, $D202, FALSE))</f>
        <v>99.4</v>
      </c>
      <c r="I202">
        <f>IF(ISBLANK(HLOOKUP(I$1,m_preprocess!$1:$1048576, $D202, FALSE)), "", HLOOKUP(I$1, m_preprocess!$1:$1048576, $D202, FALSE))</f>
        <v>319.19</v>
      </c>
      <c r="J202">
        <f>IF(ISBLANK(HLOOKUP(J$1,m_preprocess!$1:$1048576, $D202, FALSE)), "", HLOOKUP(J$1, m_preprocess!$1:$1048576, $D202, FALSE))</f>
        <v>88.554081787564201</v>
      </c>
      <c r="K202">
        <f>IF(ISBLANK(HLOOKUP(K$1,m_preprocess!$1:$1048576, $D202, FALSE)), "", HLOOKUP(K$1, m_preprocess!$1:$1048576, $D202, FALSE))</f>
        <v>5.8815732948500408</v>
      </c>
      <c r="L202">
        <f>IF(ISBLANK(HLOOKUP(L$1,m_preprocess!$1:$1048576, $D202, FALSE)), "", HLOOKUP(L$1, m_preprocess!$1:$1048576, $D202, FALSE))</f>
        <v>2.2108906244517166</v>
      </c>
      <c r="M202">
        <f>IF(ISBLANK(HLOOKUP(M$1,m_preprocess!$1:$1048576, $D202, FALSE)), "", HLOOKUP(M$1, m_preprocess!$1:$1048576, $D202, FALSE))</f>
        <v>1.7336998800642152</v>
      </c>
      <c r="N202">
        <f>IF(ISBLANK(HLOOKUP(N$1,m_preprocess!$1:$1048576, $D202, FALSE)), "", HLOOKUP(N$1, m_preprocess!$1:$1048576, $D202, FALSE))</f>
        <v>4.2216609301139725</v>
      </c>
      <c r="O202">
        <f>IF(ISBLANK(HLOOKUP(O$1,m_preprocess!$1:$1048576, $D202, FALSE)), "", HLOOKUP(O$1, m_preprocess!$1:$1048576, $D202, FALSE))</f>
        <v>0.87751528021152836</v>
      </c>
      <c r="P202">
        <f>IF(ISBLANK(HLOOKUP(P$1,m_preprocess!$1:$1048576, $D202, FALSE)), "", HLOOKUP(P$1, m_preprocess!$1:$1048576, $D202, FALSE))</f>
        <v>1.0283049254494627</v>
      </c>
      <c r="Q202">
        <f>IF(ISBLANK(HLOOKUP(Q$1,m_preprocess!$1:$1048576, $D202, FALSE)), "", HLOOKUP(Q$1, m_preprocess!$1:$1048576, $D202, FALSE))</f>
        <v>2.1917048592928006</v>
      </c>
      <c r="R202">
        <f>IF(ISBLANK(HLOOKUP(R$1,m_preprocess!$1:$1048576, $D202, FALSE)), "", HLOOKUP(R$1, m_preprocess!$1:$1048576, $D202, FALSE))</f>
        <v>436734.94074222672</v>
      </c>
      <c r="S202">
        <f>IF(ISBLANK(HLOOKUP(S$1,m_preprocess!$1:$1048576, $D202, FALSE)), "", HLOOKUP(S$1, m_preprocess!$1:$1048576, $D202, FALSE))</f>
        <v>308009688.78931141</v>
      </c>
      <c r="T202">
        <f>IF(ISBLANK(HLOOKUP(T$1,m_preprocess!$1:$1048576, $D202, FALSE)), "", HLOOKUP(T$1, m_preprocess!$1:$1048576, $D202, FALSE))</f>
        <v>13.350246722312706</v>
      </c>
      <c r="U202">
        <f>IF(ISBLANK(HLOOKUP(U$1,m_preprocess!$1:$1048576, $D202, FALSE)), "", HLOOKUP(U$1, m_preprocess!$1:$1048576, $D202, FALSE))</f>
        <v>8.411793842887473</v>
      </c>
      <c r="V202">
        <f>IF(ISBLANK(HLOOKUP(V$1,m_preprocess!$1:$1048576, $D202, FALSE)), "", HLOOKUP(V$1, m_preprocess!$1:$1048576, $D202, FALSE))</f>
        <v>20.862360199556541</v>
      </c>
      <c r="W202">
        <f>IF(ISBLANK(HLOOKUP(W$1,m_preprocess!$1:$1048576, $D202, FALSE)), "", HLOOKUP(W$1, m_preprocess!$1:$1048576, $D202, FALSE))</f>
        <v>8.3738495524988945</v>
      </c>
      <c r="X202">
        <f>IF(ISBLANK(HLOOKUP(X$1,m_preprocess!$1:$1048576, $D202, FALSE)), "", HLOOKUP(X$1, m_preprocess!$1:$1048576, $D202, FALSE))</f>
        <v>13.900318389567836</v>
      </c>
      <c r="Y202">
        <f>IF(ISBLANK(HLOOKUP(Y$1,m_preprocess!$1:$1048576, $D202, FALSE)), "", HLOOKUP(Y$1, m_preprocess!$1:$1048576, $D202, FALSE))</f>
        <v>15.984514817405453</v>
      </c>
    </row>
    <row r="203" spans="1:25" x14ac:dyDescent="0.25">
      <c r="A203" s="42">
        <v>40087</v>
      </c>
      <c r="B203">
        <v>2009</v>
      </c>
      <c r="C203">
        <v>10</v>
      </c>
      <c r="D203">
        <v>203</v>
      </c>
      <c r="E203">
        <f>IF(ISBLANK(HLOOKUP(E$1,m_preprocess!$1:$1048576, $D203, FALSE)), "", HLOOKUP(E$1, m_preprocess!$1:$1048576, $D203, FALSE))</f>
        <v>216.77</v>
      </c>
      <c r="F203">
        <f>IF(ISBLANK(HLOOKUP(F$1,m_preprocess!$1:$1048576, $D203, FALSE)), "", HLOOKUP(F$1, m_preprocess!$1:$1048576, $D203, FALSE))</f>
        <v>68.319999999999993</v>
      </c>
      <c r="G203">
        <f>IF(ISBLANK(HLOOKUP(G$1,m_preprocess!$1:$1048576, $D203, FALSE)), "", HLOOKUP(G$1, m_preprocess!$1:$1048576, $D203, FALSE))</f>
        <v>132.47999999999999</v>
      </c>
      <c r="H203">
        <f>IF(ISBLANK(HLOOKUP(H$1,m_preprocess!$1:$1048576, $D203, FALSE)), "", HLOOKUP(H$1, m_preprocess!$1:$1048576, $D203, FALSE))</f>
        <v>105.6</v>
      </c>
      <c r="I203">
        <f>IF(ISBLANK(HLOOKUP(I$1,m_preprocess!$1:$1048576, $D203, FALSE)), "", HLOOKUP(I$1, m_preprocess!$1:$1048576, $D203, FALSE))</f>
        <v>326.72000000000003</v>
      </c>
      <c r="J203">
        <f>IF(ISBLANK(HLOOKUP(J$1,m_preprocess!$1:$1048576, $D203, FALSE)), "", HLOOKUP(J$1, m_preprocess!$1:$1048576, $D203, FALSE))</f>
        <v>88.897629140189323</v>
      </c>
      <c r="K203">
        <f>IF(ISBLANK(HLOOKUP(K$1,m_preprocess!$1:$1048576, $D203, FALSE)), "", HLOOKUP(K$1, m_preprocess!$1:$1048576, $D203, FALSE))</f>
        <v>6.2257652046807417</v>
      </c>
      <c r="L203">
        <f>IF(ISBLANK(HLOOKUP(L$1,m_preprocess!$1:$1048576, $D203, FALSE)), "", HLOOKUP(L$1, m_preprocess!$1:$1048576, $D203, FALSE))</f>
        <v>2.1534351293733409</v>
      </c>
      <c r="M203">
        <f>IF(ISBLANK(HLOOKUP(M$1,m_preprocess!$1:$1048576, $D203, FALSE)), "", HLOOKUP(M$1, m_preprocess!$1:$1048576, $D203, FALSE))</f>
        <v>2.1936828392276762</v>
      </c>
      <c r="N203">
        <f>IF(ISBLANK(HLOOKUP(N$1,m_preprocess!$1:$1048576, $D203, FALSE)), "", HLOOKUP(N$1, m_preprocess!$1:$1048576, $D203, FALSE))</f>
        <v>4.7664889011188674</v>
      </c>
      <c r="O203">
        <f>IF(ISBLANK(HLOOKUP(O$1,m_preprocess!$1:$1048576, $D203, FALSE)), "", HLOOKUP(O$1, m_preprocess!$1:$1048576, $D203, FALSE))</f>
        <v>0.97789583896254706</v>
      </c>
      <c r="P203">
        <f>IF(ISBLANK(HLOOKUP(P$1,m_preprocess!$1:$1048576, $D203, FALSE)), "", HLOOKUP(P$1, m_preprocess!$1:$1048576, $D203, FALSE))</f>
        <v>1.0628315317383199</v>
      </c>
      <c r="Q203">
        <f>IF(ISBLANK(HLOOKUP(Q$1,m_preprocess!$1:$1048576, $D203, FALSE)), "", HLOOKUP(Q$1, m_preprocess!$1:$1048576, $D203, FALSE))</f>
        <v>2.6287121352900185</v>
      </c>
      <c r="R203">
        <f>IF(ISBLANK(HLOOKUP(R$1,m_preprocess!$1:$1048576, $D203, FALSE)), "", HLOOKUP(R$1, m_preprocess!$1:$1048576, $D203, FALSE))</f>
        <v>441165.07496374502</v>
      </c>
      <c r="S203">
        <f>IF(ISBLANK(HLOOKUP(S$1,m_preprocess!$1:$1048576, $D203, FALSE)), "", HLOOKUP(S$1, m_preprocess!$1:$1048576, $D203, FALSE))</f>
        <v>321973473.40807962</v>
      </c>
      <c r="T203">
        <f>IF(ISBLANK(HLOOKUP(T$1,m_preprocess!$1:$1048576, $D203, FALSE)), "", HLOOKUP(T$1, m_preprocess!$1:$1048576, $D203, FALSE))</f>
        <v>17.245111339576546</v>
      </c>
      <c r="U203">
        <f>IF(ISBLANK(HLOOKUP(U$1,m_preprocess!$1:$1048576, $D203, FALSE)), "", HLOOKUP(U$1, m_preprocess!$1:$1048576, $D203, FALSE))</f>
        <v>11.054785079434804</v>
      </c>
      <c r="V203">
        <f>IF(ISBLANK(HLOOKUP(V$1,m_preprocess!$1:$1048576, $D203, FALSE)), "", HLOOKUP(V$1, m_preprocess!$1:$1048576, $D203, FALSE))</f>
        <v>26.581409745011086</v>
      </c>
      <c r="W203">
        <f>IF(ISBLANK(HLOOKUP(W$1,m_preprocess!$1:$1048576, $D203, FALSE)), "", HLOOKUP(W$1, m_preprocess!$1:$1048576, $D203, FALSE))</f>
        <v>8.7571718686515521</v>
      </c>
      <c r="X203">
        <f>IF(ISBLANK(HLOOKUP(X$1,m_preprocess!$1:$1048576, $D203, FALSE)), "", HLOOKUP(X$1, m_preprocess!$1:$1048576, $D203, FALSE))</f>
        <v>14.773825297706578</v>
      </c>
      <c r="Y203">
        <f>IF(ISBLANK(HLOOKUP(Y$1,m_preprocess!$1:$1048576, $D203, FALSE)), "", HLOOKUP(Y$1, m_preprocess!$1:$1048576, $D203, FALSE))</f>
        <v>16.618357526255522</v>
      </c>
    </row>
    <row r="204" spans="1:25" x14ac:dyDescent="0.25">
      <c r="A204" s="42">
        <v>40118</v>
      </c>
      <c r="B204">
        <v>2009</v>
      </c>
      <c r="C204">
        <v>11</v>
      </c>
      <c r="D204">
        <v>204</v>
      </c>
      <c r="E204">
        <f>IF(ISBLANK(HLOOKUP(E$1,m_preprocess!$1:$1048576, $D204, FALSE)), "", HLOOKUP(E$1, m_preprocess!$1:$1048576, $D204, FALSE))</f>
        <v>209.7</v>
      </c>
      <c r="F204">
        <f>IF(ISBLANK(HLOOKUP(F$1,m_preprocess!$1:$1048576, $D204, FALSE)), "", HLOOKUP(F$1, m_preprocess!$1:$1048576, $D204, FALSE))</f>
        <v>68.19</v>
      </c>
      <c r="G204">
        <f>IF(ISBLANK(HLOOKUP(G$1,m_preprocess!$1:$1048576, $D204, FALSE)), "", HLOOKUP(G$1, m_preprocess!$1:$1048576, $D204, FALSE))</f>
        <v>129.62</v>
      </c>
      <c r="H204">
        <f>IF(ISBLANK(HLOOKUP(H$1,m_preprocess!$1:$1048576, $D204, FALSE)), "", HLOOKUP(H$1, m_preprocess!$1:$1048576, $D204, FALSE))</f>
        <v>101.4</v>
      </c>
      <c r="I204">
        <f>IF(ISBLANK(HLOOKUP(I$1,m_preprocess!$1:$1048576, $D204, FALSE)), "", HLOOKUP(I$1, m_preprocess!$1:$1048576, $D204, FALSE))</f>
        <v>294.45999999999998</v>
      </c>
      <c r="J204">
        <f>IF(ISBLANK(HLOOKUP(J$1,m_preprocess!$1:$1048576, $D204, FALSE)), "", HLOOKUP(J$1, m_preprocess!$1:$1048576, $D204, FALSE))</f>
        <v>94.16109431789269</v>
      </c>
      <c r="K204">
        <f>IF(ISBLANK(HLOOKUP(K$1,m_preprocess!$1:$1048576, $D204, FALSE)), "", HLOOKUP(K$1, m_preprocess!$1:$1048576, $D204, FALSE))</f>
        <v>5.486701350178695</v>
      </c>
      <c r="L204">
        <f>IF(ISBLANK(HLOOKUP(L$1,m_preprocess!$1:$1048576, $D204, FALSE)), "", HLOOKUP(L$1, m_preprocess!$1:$1048576, $D204, FALSE))</f>
        <v>2.2697081673453576</v>
      </c>
      <c r="M204">
        <f>IF(ISBLANK(HLOOKUP(M$1,m_preprocess!$1:$1048576, $D204, FALSE)), "", HLOOKUP(M$1, m_preprocess!$1:$1048576, $D204, FALSE))</f>
        <v>1.8107515762477921</v>
      </c>
      <c r="N204">
        <f>IF(ISBLANK(HLOOKUP(N$1,m_preprocess!$1:$1048576, $D204, FALSE)), "", HLOOKUP(N$1, m_preprocess!$1:$1048576, $D204, FALSE))</f>
        <v>4.4865225061181455</v>
      </c>
      <c r="O204">
        <f>IF(ISBLANK(HLOOKUP(O$1,m_preprocess!$1:$1048576, $D204, FALSE)), "", HLOOKUP(O$1, m_preprocess!$1:$1048576, $D204, FALSE))</f>
        <v>1.0192424622579421</v>
      </c>
      <c r="P204">
        <f>IF(ISBLANK(HLOOKUP(P$1,m_preprocess!$1:$1048576, $D204, FALSE)), "", HLOOKUP(P$1, m_preprocess!$1:$1048576, $D204, FALSE))</f>
        <v>1.3640088864813895</v>
      </c>
      <c r="Q204">
        <f>IF(ISBLANK(HLOOKUP(Q$1,m_preprocess!$1:$1048576, $D204, FALSE)), "", HLOOKUP(Q$1, m_preprocess!$1:$1048576, $D204, FALSE))</f>
        <v>1.9804483559319477</v>
      </c>
      <c r="R204">
        <f>IF(ISBLANK(HLOOKUP(R$1,m_preprocess!$1:$1048576, $D204, FALSE)), "", HLOOKUP(R$1, m_preprocess!$1:$1048576, $D204, FALSE))</f>
        <v>444861.46599095268</v>
      </c>
      <c r="S204">
        <f>IF(ISBLANK(HLOOKUP(S$1,m_preprocess!$1:$1048576, $D204, FALSE)), "", HLOOKUP(S$1, m_preprocess!$1:$1048576, $D204, FALSE))</f>
        <v>333981281.22539961</v>
      </c>
      <c r="T204">
        <f>IF(ISBLANK(HLOOKUP(T$1,m_preprocess!$1:$1048576, $D204, FALSE)), "", HLOOKUP(T$1, m_preprocess!$1:$1048576, $D204, FALSE))</f>
        <v>16.476096528908798</v>
      </c>
      <c r="U204">
        <f>IF(ISBLANK(HLOOKUP(U$1,m_preprocess!$1:$1048576, $D204, FALSE)), "", HLOOKUP(U$1, m_preprocess!$1:$1048576, $D204, FALSE))</f>
        <v>10.436303814334872</v>
      </c>
      <c r="V204">
        <f>IF(ISBLANK(HLOOKUP(V$1,m_preprocess!$1:$1048576, $D204, FALSE)), "", HLOOKUP(V$1, m_preprocess!$1:$1048576, $D204, FALSE))</f>
        <v>21.794031585365854</v>
      </c>
      <c r="W204">
        <f>IF(ISBLANK(HLOOKUP(W$1,m_preprocess!$1:$1048576, $D204, FALSE)), "", HLOOKUP(W$1, m_preprocess!$1:$1048576, $D204, FALSE))</f>
        <v>7.7653944129434711</v>
      </c>
      <c r="X204">
        <f>IF(ISBLANK(HLOOKUP(X$1,m_preprocess!$1:$1048576, $D204, FALSE)), "", HLOOKUP(X$1, m_preprocess!$1:$1048576, $D204, FALSE))</f>
        <v>13.78504516561906</v>
      </c>
      <c r="Y204">
        <f>IF(ISBLANK(HLOOKUP(Y$1,m_preprocess!$1:$1048576, $D204, FALSE)), "", HLOOKUP(Y$1, m_preprocess!$1:$1048576, $D204, FALSE))</f>
        <v>16.455747732007225</v>
      </c>
    </row>
    <row r="205" spans="1:25" x14ac:dyDescent="0.25">
      <c r="A205" s="42">
        <v>40148</v>
      </c>
      <c r="B205">
        <v>2009</v>
      </c>
      <c r="C205">
        <v>12</v>
      </c>
      <c r="D205">
        <v>205</v>
      </c>
      <c r="E205">
        <f>IF(ISBLANK(HLOOKUP(E$1,m_preprocess!$1:$1048576, $D205, FALSE)), "", HLOOKUP(E$1, m_preprocess!$1:$1048576, $D205, FALSE))</f>
        <v>208.2</v>
      </c>
      <c r="F205">
        <f>IF(ISBLANK(HLOOKUP(F$1,m_preprocess!$1:$1048576, $D205, FALSE)), "", HLOOKUP(F$1, m_preprocess!$1:$1048576, $D205, FALSE))</f>
        <v>68.349999999999994</v>
      </c>
      <c r="G205">
        <f>IF(ISBLANK(HLOOKUP(G$1,m_preprocess!$1:$1048576, $D205, FALSE)), "", HLOOKUP(G$1, m_preprocess!$1:$1048576, $D205, FALSE))</f>
        <v>129.22999999999999</v>
      </c>
      <c r="H205">
        <f>IF(ISBLANK(HLOOKUP(H$1,m_preprocess!$1:$1048576, $D205, FALSE)), "", HLOOKUP(H$1, m_preprocess!$1:$1048576, $D205, FALSE))</f>
        <v>94.1</v>
      </c>
      <c r="I205">
        <f>IF(ISBLANK(HLOOKUP(I$1,m_preprocess!$1:$1048576, $D205, FALSE)), "", HLOOKUP(I$1, m_preprocess!$1:$1048576, $D205, FALSE))</f>
        <v>285.32</v>
      </c>
      <c r="J205">
        <f>IF(ISBLANK(HLOOKUP(J$1,m_preprocess!$1:$1048576, $D205, FALSE)), "", HLOOKUP(J$1, m_preprocess!$1:$1048576, $D205, FALSE))</f>
        <v>95.960361464794161</v>
      </c>
      <c r="K205">
        <f>IF(ISBLANK(HLOOKUP(K$1,m_preprocess!$1:$1048576, $D205, FALSE)), "", HLOOKUP(K$1, m_preprocess!$1:$1048576, $D205, FALSE))</f>
        <v>5.3016972109008016</v>
      </c>
      <c r="L205">
        <f>IF(ISBLANK(HLOOKUP(L$1,m_preprocess!$1:$1048576, $D205, FALSE)), "", HLOOKUP(L$1, m_preprocess!$1:$1048576, $D205, FALSE))</f>
        <v>2.1305081214544925</v>
      </c>
      <c r="M205">
        <f>IF(ISBLANK(HLOOKUP(M$1,m_preprocess!$1:$1048576, $D205, FALSE)), "", HLOOKUP(M$1, m_preprocess!$1:$1048576, $D205, FALSE))</f>
        <v>1.7174811798014058</v>
      </c>
      <c r="N205">
        <f>IF(ISBLANK(HLOOKUP(N$1,m_preprocess!$1:$1048576, $D205, FALSE)), "", HLOOKUP(N$1, m_preprocess!$1:$1048576, $D205, FALSE))</f>
        <v>4.6437357492874325</v>
      </c>
      <c r="O205">
        <f>IF(ISBLANK(HLOOKUP(O$1,m_preprocess!$1:$1048576, $D205, FALSE)), "", HLOOKUP(O$1, m_preprocess!$1:$1048576, $D205, FALSE))</f>
        <v>1.0538966412664632</v>
      </c>
      <c r="P205">
        <f>IF(ISBLANK(HLOOKUP(P$1,m_preprocess!$1:$1048576, $D205, FALSE)), "", HLOOKUP(P$1, m_preprocess!$1:$1048576, $D205, FALSE))</f>
        <v>1.3213237232158499</v>
      </c>
      <c r="Q205">
        <f>IF(ISBLANK(HLOOKUP(Q$1,m_preprocess!$1:$1048576, $D205, FALSE)), "", HLOOKUP(Q$1, m_preprocess!$1:$1048576, $D205, FALSE))</f>
        <v>2.2409621690389856</v>
      </c>
      <c r="R205">
        <f>IF(ISBLANK(HLOOKUP(R$1,m_preprocess!$1:$1048576, $D205, FALSE)), "", HLOOKUP(R$1, m_preprocess!$1:$1048576, $D205, FALSE))</f>
        <v>450993.86284342216</v>
      </c>
      <c r="S205">
        <f>IF(ISBLANK(HLOOKUP(S$1,m_preprocess!$1:$1048576, $D205, FALSE)), "", HLOOKUP(S$1, m_preprocess!$1:$1048576, $D205, FALSE))</f>
        <v>364568787.03803962</v>
      </c>
      <c r="T205">
        <f>IF(ISBLANK(HLOOKUP(T$1,m_preprocess!$1:$1048576, $D205, FALSE)), "", HLOOKUP(T$1, m_preprocess!$1:$1048576, $D205, FALSE))</f>
        <v>16.425175549674268</v>
      </c>
      <c r="U205">
        <f>IF(ISBLANK(HLOOKUP(U$1,m_preprocess!$1:$1048576, $D205, FALSE)), "", HLOOKUP(U$1, m_preprocess!$1:$1048576, $D205, FALSE))</f>
        <v>10.338356124167214</v>
      </c>
      <c r="V205">
        <f>IF(ISBLANK(HLOOKUP(V$1,m_preprocess!$1:$1048576, $D205, FALSE)), "", HLOOKUP(V$1, m_preprocess!$1:$1048576, $D205, FALSE))</f>
        <v>28.673208891352548</v>
      </c>
      <c r="W205">
        <f>IF(ISBLANK(HLOOKUP(W$1,m_preprocess!$1:$1048576, $D205, FALSE)), "", HLOOKUP(W$1, m_preprocess!$1:$1048576, $D205, FALSE))</f>
        <v>15.739606251269686</v>
      </c>
      <c r="X205">
        <f>IF(ISBLANK(HLOOKUP(X$1,m_preprocess!$1:$1048576, $D205, FALSE)), "", HLOOKUP(X$1, m_preprocess!$1:$1048576, $D205, FALSE))</f>
        <v>20.916429159117808</v>
      </c>
      <c r="Y205">
        <f>IF(ISBLANK(HLOOKUP(Y$1,m_preprocess!$1:$1048576, $D205, FALSE)), "", HLOOKUP(Y$1, m_preprocess!$1:$1048576, $D205, FALSE))</f>
        <v>30.08457813436781</v>
      </c>
    </row>
    <row r="206" spans="1:25" x14ac:dyDescent="0.25">
      <c r="A206" s="42">
        <v>40179</v>
      </c>
      <c r="B206">
        <v>2010</v>
      </c>
      <c r="C206">
        <v>1</v>
      </c>
      <c r="D206">
        <v>206</v>
      </c>
      <c r="E206">
        <f>IF(ISBLANK(HLOOKUP(E$1,m_preprocess!$1:$1048576, $D206, FALSE)), "", HLOOKUP(E$1, m_preprocess!$1:$1048576, $D206, FALSE))</f>
        <v>183.89</v>
      </c>
      <c r="F206">
        <f>IF(ISBLANK(HLOOKUP(F$1,m_preprocess!$1:$1048576, $D206, FALSE)), "", HLOOKUP(F$1, m_preprocess!$1:$1048576, $D206, FALSE))</f>
        <v>68.47</v>
      </c>
      <c r="G206">
        <f>IF(ISBLANK(HLOOKUP(G$1,m_preprocess!$1:$1048576, $D206, FALSE)), "", HLOOKUP(G$1, m_preprocess!$1:$1048576, $D206, FALSE))</f>
        <v>125.81</v>
      </c>
      <c r="H206">
        <f>IF(ISBLANK(HLOOKUP(H$1,m_preprocess!$1:$1048576, $D206, FALSE)), "", HLOOKUP(H$1, m_preprocess!$1:$1048576, $D206, FALSE))</f>
        <v>91.2</v>
      </c>
      <c r="I206">
        <f>IF(ISBLANK(HLOOKUP(I$1,m_preprocess!$1:$1048576, $D206, FALSE)), "", HLOOKUP(I$1, m_preprocess!$1:$1048576, $D206, FALSE))</f>
        <v>295</v>
      </c>
      <c r="J206">
        <f>IF(ISBLANK(HLOOKUP(J$1,m_preprocess!$1:$1048576, $D206, FALSE)), "", HLOOKUP(J$1, m_preprocess!$1:$1048576, $D206, FALSE))</f>
        <v>95.904891584416944</v>
      </c>
      <c r="K206">
        <f>IF(ISBLANK(HLOOKUP(K$1,m_preprocess!$1:$1048576, $D206, FALSE)), "", HLOOKUP(K$1, m_preprocess!$1:$1048576, $D206, FALSE))</f>
        <v>5.1809725022483262</v>
      </c>
      <c r="L206">
        <f>IF(ISBLANK(HLOOKUP(L$1,m_preprocess!$1:$1048576, $D206, FALSE)), "", HLOOKUP(L$1, m_preprocess!$1:$1048576, $D206, FALSE))</f>
        <v>2.0305502630094825</v>
      </c>
      <c r="M206">
        <f>IF(ISBLANK(HLOOKUP(M$1,m_preprocess!$1:$1048576, $D206, FALSE)), "", HLOOKUP(M$1, m_preprocess!$1:$1048576, $D206, FALSE))</f>
        <v>1.7520668485431585</v>
      </c>
      <c r="N206">
        <f>IF(ISBLANK(HLOOKUP(N$1,m_preprocess!$1:$1048576, $D206, FALSE)), "", HLOOKUP(N$1, m_preprocess!$1:$1048576, $D206, FALSE))</f>
        <v>4.0508180452059266</v>
      </c>
      <c r="O206">
        <f>IF(ISBLANK(HLOOKUP(O$1,m_preprocess!$1:$1048576, $D206, FALSE)), "", HLOOKUP(O$1, m_preprocess!$1:$1048576, $D206, FALSE))</f>
        <v>0.7138621639056919</v>
      </c>
      <c r="P206">
        <f>IF(ISBLANK(HLOOKUP(P$1,m_preprocess!$1:$1048576, $D206, FALSE)), "", HLOOKUP(P$1, m_preprocess!$1:$1048576, $D206, FALSE))</f>
        <v>1.2154568642739907</v>
      </c>
      <c r="Q206">
        <f>IF(ISBLANK(HLOOKUP(Q$1,m_preprocess!$1:$1048576, $D206, FALSE)), "", HLOOKUP(Q$1, m_preprocess!$1:$1048576, $D206, FALSE))</f>
        <v>2.0969876508700316</v>
      </c>
      <c r="R206">
        <f>IF(ISBLANK(HLOOKUP(R$1,m_preprocess!$1:$1048576, $D206, FALSE)), "", HLOOKUP(R$1, m_preprocess!$1:$1048576, $D206, FALSE))</f>
        <v>447188.32429630356</v>
      </c>
      <c r="S206">
        <f>IF(ISBLANK(HLOOKUP(S$1,m_preprocess!$1:$1048576, $D206, FALSE)), "", HLOOKUP(S$1, m_preprocess!$1:$1048576, $D206, FALSE))</f>
        <v>357511308.7004528</v>
      </c>
      <c r="T206">
        <f>IF(ISBLANK(HLOOKUP(T$1,m_preprocess!$1:$1048576, $D206, FALSE)), "", HLOOKUP(T$1, m_preprocess!$1:$1048576, $D206, FALSE))</f>
        <v>17.003632949918568</v>
      </c>
      <c r="U206">
        <f>IF(ISBLANK(HLOOKUP(U$1,m_preprocess!$1:$1048576, $D206, FALSE)), "", HLOOKUP(U$1, m_preprocess!$1:$1048576, $D206, FALSE))</f>
        <v>11.10460839007248</v>
      </c>
      <c r="V206">
        <f>IF(ISBLANK(HLOOKUP(V$1,m_preprocess!$1:$1048576, $D206, FALSE)), "", HLOOKUP(V$1, m_preprocess!$1:$1048576, $D206, FALSE))</f>
        <v>19.803199999999997</v>
      </c>
      <c r="W206">
        <f>IF(ISBLANK(HLOOKUP(W$1,m_preprocess!$1:$1048576, $D206, FALSE)), "", HLOOKUP(W$1, m_preprocess!$1:$1048576, $D206, FALSE))</f>
        <v>7.7587954162373043</v>
      </c>
      <c r="X206">
        <f>IF(ISBLANK(HLOOKUP(X$1,m_preprocess!$1:$1048576, $D206, FALSE)), "", HLOOKUP(X$1, m_preprocess!$1:$1048576, $D206, FALSE))</f>
        <v>24.313357135689362</v>
      </c>
      <c r="Y206">
        <f>IF(ISBLANK(HLOOKUP(Y$1,m_preprocess!$1:$1048576, $D206, FALSE)), "", HLOOKUP(Y$1, m_preprocess!$1:$1048576, $D206, FALSE))</f>
        <v>8.3034274322490091</v>
      </c>
    </row>
    <row r="207" spans="1:25" x14ac:dyDescent="0.25">
      <c r="A207" s="42">
        <v>40210</v>
      </c>
      <c r="B207">
        <v>2010</v>
      </c>
      <c r="C207">
        <v>2</v>
      </c>
      <c r="D207">
        <v>207</v>
      </c>
      <c r="E207">
        <f>IF(ISBLANK(HLOOKUP(E$1,m_preprocess!$1:$1048576, $D207, FALSE)), "", HLOOKUP(E$1, m_preprocess!$1:$1048576, $D207, FALSE))</f>
        <v>177.81</v>
      </c>
      <c r="F207">
        <f>IF(ISBLANK(HLOOKUP(F$1,m_preprocess!$1:$1048576, $D207, FALSE)), "", HLOOKUP(F$1, m_preprocess!$1:$1048576, $D207, FALSE))</f>
        <v>68.58</v>
      </c>
      <c r="G207">
        <f>IF(ISBLANK(HLOOKUP(G$1,m_preprocess!$1:$1048576, $D207, FALSE)), "", HLOOKUP(G$1, m_preprocess!$1:$1048576, $D207, FALSE))</f>
        <v>127.61</v>
      </c>
      <c r="H207">
        <f>IF(ISBLANK(HLOOKUP(H$1,m_preprocess!$1:$1048576, $D207, FALSE)), "", HLOOKUP(H$1, m_preprocess!$1:$1048576, $D207, FALSE))</f>
        <v>89</v>
      </c>
      <c r="I207">
        <f>IF(ISBLANK(HLOOKUP(I$1,m_preprocess!$1:$1048576, $D207, FALSE)), "", HLOOKUP(I$1, m_preprocess!$1:$1048576, $D207, FALSE))</f>
        <v>321.13</v>
      </c>
      <c r="J207">
        <f>IF(ISBLANK(HLOOKUP(J$1,m_preprocess!$1:$1048576, $D207, FALSE)), "", HLOOKUP(J$1, m_preprocess!$1:$1048576, $D207, FALSE))</f>
        <v>95.825010791419501</v>
      </c>
      <c r="K207">
        <f>IF(ISBLANK(HLOOKUP(K$1,m_preprocess!$1:$1048576, $D207, FALSE)), "", HLOOKUP(K$1, m_preprocess!$1:$1048576, $D207, FALSE))</f>
        <v>4.7524604604760103</v>
      </c>
      <c r="L207">
        <f>IF(ISBLANK(HLOOKUP(L$1,m_preprocess!$1:$1048576, $D207, FALSE)), "", HLOOKUP(L$1, m_preprocess!$1:$1048576, $D207, FALSE))</f>
        <v>1.7412380190333856</v>
      </c>
      <c r="M207">
        <f>IF(ISBLANK(HLOOKUP(M$1,m_preprocess!$1:$1048576, $D207, FALSE)), "", HLOOKUP(M$1, m_preprocess!$1:$1048576, $D207, FALSE))</f>
        <v>2.0548684518393516</v>
      </c>
      <c r="N207">
        <f>IF(ISBLANK(HLOOKUP(N$1,m_preprocess!$1:$1048576, $D207, FALSE)), "", HLOOKUP(N$1, m_preprocess!$1:$1048576, $D207, FALSE))</f>
        <v>3.434553712816224</v>
      </c>
      <c r="O207">
        <f>IF(ISBLANK(HLOOKUP(O$1,m_preprocess!$1:$1048576, $D207, FALSE)), "", HLOOKUP(O$1, m_preprocess!$1:$1048576, $D207, FALSE))</f>
        <v>0.68047380914997646</v>
      </c>
      <c r="P207">
        <f>IF(ISBLANK(HLOOKUP(P$1,m_preprocess!$1:$1048576, $D207, FALSE)), "", HLOOKUP(P$1, m_preprocess!$1:$1048576, $D207, FALSE))</f>
        <v>0.81906402099801567</v>
      </c>
      <c r="Q207">
        <f>IF(ISBLANK(HLOOKUP(Q$1,m_preprocess!$1:$1048576, $D207, FALSE)), "", HLOOKUP(Q$1, m_preprocess!$1:$1048576, $D207, FALSE))</f>
        <v>1.9102185708049331</v>
      </c>
      <c r="R207">
        <f>IF(ISBLANK(HLOOKUP(R$1,m_preprocess!$1:$1048576, $D207, FALSE)), "", HLOOKUP(R$1, m_preprocess!$1:$1048576, $D207, FALSE))</f>
        <v>447633.40928168426</v>
      </c>
      <c r="S207">
        <f>IF(ISBLANK(HLOOKUP(S$1,m_preprocess!$1:$1048576, $D207, FALSE)), "", HLOOKUP(S$1, m_preprocess!$1:$1048576, $D207, FALSE))</f>
        <v>354846234.38874304</v>
      </c>
      <c r="T207">
        <f>IF(ISBLANK(HLOOKUP(T$1,m_preprocess!$1:$1048576, $D207, FALSE)), "", HLOOKUP(T$1, m_preprocess!$1:$1048576, $D207, FALSE))</f>
        <v>13.628940177117265</v>
      </c>
      <c r="U207">
        <f>IF(ISBLANK(HLOOKUP(U$1,m_preprocess!$1:$1048576, $D207, FALSE)), "", HLOOKUP(U$1, m_preprocess!$1:$1048576, $D207, FALSE))</f>
        <v>8.8602623691339044</v>
      </c>
      <c r="V207">
        <f>IF(ISBLANK(HLOOKUP(V$1,m_preprocess!$1:$1048576, $D207, FALSE)), "", HLOOKUP(V$1, m_preprocess!$1:$1048576, $D207, FALSE))</f>
        <v>21.506845044345894</v>
      </c>
      <c r="W207">
        <f>IF(ISBLANK(HLOOKUP(W$1,m_preprocess!$1:$1048576, $D207, FALSE)), "", HLOOKUP(W$1, m_preprocess!$1:$1048576, $D207, FALSE))</f>
        <v>8.0190867179449441</v>
      </c>
      <c r="X207">
        <f>IF(ISBLANK(HLOOKUP(X$1,m_preprocess!$1:$1048576, $D207, FALSE)), "", HLOOKUP(X$1, m_preprocess!$1:$1048576, $D207, FALSE))</f>
        <v>17.530964673239325</v>
      </c>
      <c r="Y207">
        <f>IF(ISBLANK(HLOOKUP(Y$1,m_preprocess!$1:$1048576, $D207, FALSE)), "", HLOOKUP(Y$1, m_preprocess!$1:$1048576, $D207, FALSE))</f>
        <v>12.159725973758519</v>
      </c>
    </row>
    <row r="208" spans="1:25" x14ac:dyDescent="0.25">
      <c r="A208" s="42">
        <v>40238</v>
      </c>
      <c r="B208">
        <v>2010</v>
      </c>
      <c r="C208">
        <v>3</v>
      </c>
      <c r="D208">
        <v>208</v>
      </c>
      <c r="E208">
        <f>IF(ISBLANK(HLOOKUP(E$1,m_preprocess!$1:$1048576, $D208, FALSE)), "", HLOOKUP(E$1, m_preprocess!$1:$1048576, $D208, FALSE))</f>
        <v>202.92</v>
      </c>
      <c r="F208">
        <f>IF(ISBLANK(HLOOKUP(F$1,m_preprocess!$1:$1048576, $D208, FALSE)), "", HLOOKUP(F$1, m_preprocess!$1:$1048576, $D208, FALSE))</f>
        <v>68.5</v>
      </c>
      <c r="G208">
        <f>IF(ISBLANK(HLOOKUP(G$1,m_preprocess!$1:$1048576, $D208, FALSE)), "", HLOOKUP(G$1, m_preprocess!$1:$1048576, $D208, FALSE))</f>
        <v>143.44</v>
      </c>
      <c r="H208">
        <f>IF(ISBLANK(HLOOKUP(H$1,m_preprocess!$1:$1048576, $D208, FALSE)), "", HLOOKUP(H$1, m_preprocess!$1:$1048576, $D208, FALSE))</f>
        <v>105.1</v>
      </c>
      <c r="I208">
        <f>IF(ISBLANK(HLOOKUP(I$1,m_preprocess!$1:$1048576, $D208, FALSE)), "", HLOOKUP(I$1, m_preprocess!$1:$1048576, $D208, FALSE))</f>
        <v>363.36</v>
      </c>
      <c r="J208">
        <f>IF(ISBLANK(HLOOKUP(J$1,m_preprocess!$1:$1048576, $D208, FALSE)), "", HLOOKUP(J$1, m_preprocess!$1:$1048576, $D208, FALSE))</f>
        <v>95.461291531031677</v>
      </c>
      <c r="K208">
        <f>IF(ISBLANK(HLOOKUP(K$1,m_preprocess!$1:$1048576, $D208, FALSE)), "", HLOOKUP(K$1, m_preprocess!$1:$1048576, $D208, FALSE))</f>
        <v>5.8670702074846304</v>
      </c>
      <c r="L208">
        <f>IF(ISBLANK(HLOOKUP(L$1,m_preprocess!$1:$1048576, $D208, FALSE)), "", HLOOKUP(L$1, m_preprocess!$1:$1048576, $D208, FALSE))</f>
        <v>2.1701136632346607</v>
      </c>
      <c r="M208">
        <f>IF(ISBLANK(HLOOKUP(M$1,m_preprocess!$1:$1048576, $D208, FALSE)), "", HLOOKUP(M$1, m_preprocess!$1:$1048576, $D208, FALSE))</f>
        <v>2.5091166483805623</v>
      </c>
      <c r="N208">
        <f>IF(ISBLANK(HLOOKUP(N$1,m_preprocess!$1:$1048576, $D208, FALSE)), "", HLOOKUP(N$1, m_preprocess!$1:$1048576, $D208, FALSE))</f>
        <v>4.661431935646041</v>
      </c>
      <c r="O208">
        <f>IF(ISBLANK(HLOOKUP(O$1,m_preprocess!$1:$1048576, $D208, FALSE)), "", HLOOKUP(O$1, m_preprocess!$1:$1048576, $D208, FALSE))</f>
        <v>0.88636555664670025</v>
      </c>
      <c r="P208">
        <f>IF(ISBLANK(HLOOKUP(P$1,m_preprocess!$1:$1048576, $D208, FALSE)), "", HLOOKUP(P$1, m_preprocess!$1:$1048576, $D208, FALSE))</f>
        <v>1.249528879772994</v>
      </c>
      <c r="Q208">
        <f>IF(ISBLANK(HLOOKUP(Q$1,m_preprocess!$1:$1048576, $D208, FALSE)), "", HLOOKUP(Q$1, m_preprocess!$1:$1048576, $D208, FALSE))</f>
        <v>2.5052583028849549</v>
      </c>
      <c r="R208">
        <f>IF(ISBLANK(HLOOKUP(R$1,m_preprocess!$1:$1048576, $D208, FALSE)), "", HLOOKUP(R$1, m_preprocess!$1:$1048576, $D208, FALSE))</f>
        <v>451582.95799807168</v>
      </c>
      <c r="S208">
        <f>IF(ISBLANK(HLOOKUP(S$1,m_preprocess!$1:$1048576, $D208, FALSE)), "", HLOOKUP(S$1, m_preprocess!$1:$1048576, $D208, FALSE))</f>
        <v>349427394.06233579</v>
      </c>
      <c r="T208">
        <f>IF(ISBLANK(HLOOKUP(T$1,m_preprocess!$1:$1048576, $D208, FALSE)), "", HLOOKUP(T$1, m_preprocess!$1:$1048576, $D208, FALSE))</f>
        <v>15.523809324104237</v>
      </c>
      <c r="U208">
        <f>IF(ISBLANK(HLOOKUP(U$1,m_preprocess!$1:$1048576, $D208, FALSE)), "", HLOOKUP(U$1, m_preprocess!$1:$1048576, $D208, FALSE))</f>
        <v>9.8094479537301407</v>
      </c>
      <c r="V208">
        <f>IF(ISBLANK(HLOOKUP(V$1,m_preprocess!$1:$1048576, $D208, FALSE)), "", HLOOKUP(V$1, m_preprocess!$1:$1048576, $D208, FALSE))</f>
        <v>22.159653780487805</v>
      </c>
      <c r="W208">
        <f>IF(ISBLANK(HLOOKUP(W$1,m_preprocess!$1:$1048576, $D208, FALSE)), "", HLOOKUP(W$1, m_preprocess!$1:$1048576, $D208, FALSE))</f>
        <v>8.6577509531871026</v>
      </c>
      <c r="X208">
        <f>IF(ISBLANK(HLOOKUP(X$1,m_preprocess!$1:$1048576, $D208, FALSE)), "", HLOOKUP(X$1, m_preprocess!$1:$1048576, $D208, FALSE))</f>
        <v>16.580346030997639</v>
      </c>
      <c r="Y208">
        <f>IF(ISBLANK(HLOOKUP(Y$1,m_preprocess!$1:$1048576, $D208, FALSE)), "", HLOOKUP(Y$1, m_preprocess!$1:$1048576, $D208, FALSE))</f>
        <v>14.832630074016743</v>
      </c>
    </row>
    <row r="209" spans="1:25" x14ac:dyDescent="0.25">
      <c r="A209" s="42">
        <v>40269</v>
      </c>
      <c r="B209">
        <v>2010</v>
      </c>
      <c r="C209">
        <v>4</v>
      </c>
      <c r="D209">
        <v>209</v>
      </c>
      <c r="E209">
        <f>IF(ISBLANK(HLOOKUP(E$1,m_preprocess!$1:$1048576, $D209, FALSE)), "", HLOOKUP(E$1, m_preprocess!$1:$1048576, $D209, FALSE))</f>
        <v>216.94</v>
      </c>
      <c r="F209">
        <f>IF(ISBLANK(HLOOKUP(F$1,m_preprocess!$1:$1048576, $D209, FALSE)), "", HLOOKUP(F$1, m_preprocess!$1:$1048576, $D209, FALSE))</f>
        <v>68.56</v>
      </c>
      <c r="G209">
        <f>IF(ISBLANK(HLOOKUP(G$1,m_preprocess!$1:$1048576, $D209, FALSE)), "", HLOOKUP(G$1, m_preprocess!$1:$1048576, $D209, FALSE))</f>
        <v>136.87</v>
      </c>
      <c r="H209">
        <f>IF(ISBLANK(HLOOKUP(H$1,m_preprocess!$1:$1048576, $D209, FALSE)), "", HLOOKUP(H$1, m_preprocess!$1:$1048576, $D209, FALSE))</f>
        <v>99.3</v>
      </c>
      <c r="I209">
        <f>IF(ISBLANK(HLOOKUP(I$1,m_preprocess!$1:$1048576, $D209, FALSE)), "", HLOOKUP(I$1, m_preprocess!$1:$1048576, $D209, FALSE))</f>
        <v>323.7</v>
      </c>
      <c r="J209">
        <f>IF(ISBLANK(HLOOKUP(J$1,m_preprocess!$1:$1048576, $D209, FALSE)), "", HLOOKUP(J$1, m_preprocess!$1:$1048576, $D209, FALSE))</f>
        <v>97.555669246149478</v>
      </c>
      <c r="K209">
        <f>IF(ISBLANK(HLOOKUP(K$1,m_preprocess!$1:$1048576, $D209, FALSE)), "", HLOOKUP(K$1, m_preprocess!$1:$1048576, $D209, FALSE))</f>
        <v>4.9750325917557143</v>
      </c>
      <c r="L209">
        <f>IF(ISBLANK(HLOOKUP(L$1,m_preprocess!$1:$1048576, $D209, FALSE)), "", HLOOKUP(L$1, m_preprocess!$1:$1048576, $D209, FALSE))</f>
        <v>1.6281671538456484</v>
      </c>
      <c r="M209">
        <f>IF(ISBLANK(HLOOKUP(M$1,m_preprocess!$1:$1048576, $D209, FALSE)), "", HLOOKUP(M$1, m_preprocess!$1:$1048576, $D209, FALSE))</f>
        <v>2.1980302608204609</v>
      </c>
      <c r="N209">
        <f>IF(ISBLANK(HLOOKUP(N$1,m_preprocess!$1:$1048576, $D209, FALSE)), "", HLOOKUP(N$1, m_preprocess!$1:$1048576, $D209, FALSE))</f>
        <v>4.3037245666373689</v>
      </c>
      <c r="O209">
        <f>IF(ISBLANK(HLOOKUP(O$1,m_preprocess!$1:$1048576, $D209, FALSE)), "", HLOOKUP(O$1, m_preprocess!$1:$1048576, $D209, FALSE))</f>
        <v>0.84913089299467082</v>
      </c>
      <c r="P209">
        <f>IF(ISBLANK(HLOOKUP(P$1,m_preprocess!$1:$1048576, $D209, FALSE)), "", HLOOKUP(P$1, m_preprocess!$1:$1048576, $D209, FALSE))</f>
        <v>1.0542193949337622</v>
      </c>
      <c r="Q209">
        <f>IF(ISBLANK(HLOOKUP(Q$1,m_preprocess!$1:$1048576, $D209, FALSE)), "", HLOOKUP(Q$1, m_preprocess!$1:$1048576, $D209, FALSE))</f>
        <v>2.1217713295653646</v>
      </c>
      <c r="R209">
        <f>IF(ISBLANK(HLOOKUP(R$1,m_preprocess!$1:$1048576, $D209, FALSE)), "", HLOOKUP(R$1, m_preprocess!$1:$1048576, $D209, FALSE))</f>
        <v>462434.66658850503</v>
      </c>
      <c r="S209">
        <f>IF(ISBLANK(HLOOKUP(S$1,m_preprocess!$1:$1048576, $D209, FALSE)), "", HLOOKUP(S$1, m_preprocess!$1:$1048576, $D209, FALSE))</f>
        <v>340332426.72024494</v>
      </c>
      <c r="T209">
        <f>IF(ISBLANK(HLOOKUP(T$1,m_preprocess!$1:$1048576, $D209, FALSE)), "", HLOOKUP(T$1, m_preprocess!$1:$1048576, $D209, FALSE))</f>
        <v>25.954696243892514</v>
      </c>
      <c r="U209">
        <f>IF(ISBLANK(HLOOKUP(U$1,m_preprocess!$1:$1048576, $D209, FALSE)), "", HLOOKUP(U$1, m_preprocess!$1:$1048576, $D209, FALSE))</f>
        <v>17.457955128486713</v>
      </c>
      <c r="V209">
        <f>IF(ISBLANK(HLOOKUP(V$1,m_preprocess!$1:$1048576, $D209, FALSE)), "", HLOOKUP(V$1, m_preprocess!$1:$1048576, $D209, FALSE))</f>
        <v>22.762954645232817</v>
      </c>
      <c r="W209">
        <f>IF(ISBLANK(HLOOKUP(W$1,m_preprocess!$1:$1048576, $D209, FALSE)), "", HLOOKUP(W$1, m_preprocess!$1:$1048576, $D209, FALSE))</f>
        <v>6.7714233494037988</v>
      </c>
      <c r="X209">
        <f>IF(ISBLANK(HLOOKUP(X$1,m_preprocess!$1:$1048576, $D209, FALSE)), "", HLOOKUP(X$1, m_preprocess!$1:$1048576, $D209, FALSE))</f>
        <v>12.68527132504893</v>
      </c>
      <c r="Y209">
        <f>IF(ISBLANK(HLOOKUP(Y$1,m_preprocess!$1:$1048576, $D209, FALSE)), "", HLOOKUP(Y$1, m_preprocess!$1:$1048576, $D209, FALSE))</f>
        <v>10.020133886410473</v>
      </c>
    </row>
    <row r="210" spans="1:25" x14ac:dyDescent="0.25">
      <c r="A210" s="42">
        <v>40299</v>
      </c>
      <c r="B210">
        <v>2010</v>
      </c>
      <c r="C210">
        <v>5</v>
      </c>
      <c r="D210">
        <v>210</v>
      </c>
      <c r="E210">
        <f>IF(ISBLANK(HLOOKUP(E$1,m_preprocess!$1:$1048576, $D210, FALSE)), "", HLOOKUP(E$1, m_preprocess!$1:$1048576, $D210, FALSE))</f>
        <v>219.62</v>
      </c>
      <c r="F210">
        <f>IF(ISBLANK(HLOOKUP(F$1,m_preprocess!$1:$1048576, $D210, FALSE)), "", HLOOKUP(F$1, m_preprocess!$1:$1048576, $D210, FALSE))</f>
        <v>68.55</v>
      </c>
      <c r="G210">
        <f>IF(ISBLANK(HLOOKUP(G$1,m_preprocess!$1:$1048576, $D210, FALSE)), "", HLOOKUP(G$1, m_preprocess!$1:$1048576, $D210, FALSE))</f>
        <v>136.52000000000001</v>
      </c>
      <c r="H210">
        <f>IF(ISBLANK(HLOOKUP(H$1,m_preprocess!$1:$1048576, $D210, FALSE)), "", HLOOKUP(H$1, m_preprocess!$1:$1048576, $D210, FALSE))</f>
        <v>104.3</v>
      </c>
      <c r="I210">
        <f>IF(ISBLANK(HLOOKUP(I$1,m_preprocess!$1:$1048576, $D210, FALSE)), "", HLOOKUP(I$1, m_preprocess!$1:$1048576, $D210, FALSE))</f>
        <v>394.4</v>
      </c>
      <c r="J210">
        <f>IF(ISBLANK(HLOOKUP(J$1,m_preprocess!$1:$1048576, $D210, FALSE)), "", HLOOKUP(J$1, m_preprocess!$1:$1048576, $D210, FALSE))</f>
        <v>95.797911080715934</v>
      </c>
      <c r="K210">
        <f>IF(ISBLANK(HLOOKUP(K$1,m_preprocess!$1:$1048576, $D210, FALSE)), "", HLOOKUP(K$1, m_preprocess!$1:$1048576, $D210, FALSE))</f>
        <v>6.5466764285784933</v>
      </c>
      <c r="L210">
        <f>IF(ISBLANK(HLOOKUP(L$1,m_preprocess!$1:$1048576, $D210, FALSE)), "", HLOOKUP(L$1, m_preprocess!$1:$1048576, $D210, FALSE))</f>
        <v>2.4176659348024341</v>
      </c>
      <c r="M210">
        <f>IF(ISBLANK(HLOOKUP(M$1,m_preprocess!$1:$1048576, $D210, FALSE)), "", HLOOKUP(M$1, m_preprocess!$1:$1048576, $D210, FALSE))</f>
        <v>2.6127967531901071</v>
      </c>
      <c r="N210">
        <f>IF(ISBLANK(HLOOKUP(N$1,m_preprocess!$1:$1048576, $D210, FALSE)), "", HLOOKUP(N$1, m_preprocess!$1:$1048576, $D210, FALSE))</f>
        <v>4.7290408455007853</v>
      </c>
      <c r="O210">
        <f>IF(ISBLANK(HLOOKUP(O$1,m_preprocess!$1:$1048576, $D210, FALSE)), "", HLOOKUP(O$1, m_preprocess!$1:$1048576, $D210, FALSE))</f>
        <v>0.94264562906374216</v>
      </c>
      <c r="P210">
        <f>IF(ISBLANK(HLOOKUP(P$1,m_preprocess!$1:$1048576, $D210, FALSE)), "", HLOOKUP(P$1, m_preprocess!$1:$1048576, $D210, FALSE))</f>
        <v>1.3152324200105647</v>
      </c>
      <c r="Q210">
        <f>IF(ISBLANK(HLOOKUP(Q$1,m_preprocess!$1:$1048576, $D210, FALSE)), "", HLOOKUP(Q$1, m_preprocess!$1:$1048576, $D210, FALSE))</f>
        <v>2.4440126176069561</v>
      </c>
      <c r="R210">
        <f>IF(ISBLANK(HLOOKUP(R$1,m_preprocess!$1:$1048576, $D210, FALSE)), "", HLOOKUP(R$1, m_preprocess!$1:$1048576, $D210, FALSE))</f>
        <v>505705.59045316203</v>
      </c>
      <c r="S210">
        <f>IF(ISBLANK(HLOOKUP(S$1,m_preprocess!$1:$1048576, $D210, FALSE)), "", HLOOKUP(S$1, m_preprocess!$1:$1048576, $D210, FALSE))</f>
        <v>357579938.09686351</v>
      </c>
      <c r="T210">
        <f>IF(ISBLANK(HLOOKUP(T$1,m_preprocess!$1:$1048576, $D210, FALSE)), "", HLOOKUP(T$1, m_preprocess!$1:$1048576, $D210, FALSE))</f>
        <v>18.435545429560264</v>
      </c>
      <c r="U210">
        <f>IF(ISBLANK(HLOOKUP(U$1,m_preprocess!$1:$1048576, $D210, FALSE)), "", HLOOKUP(U$1, m_preprocess!$1:$1048576, $D210, FALSE))</f>
        <v>11.893692949703492</v>
      </c>
      <c r="V210">
        <f>IF(ISBLANK(HLOOKUP(V$1,m_preprocess!$1:$1048576, $D210, FALSE)), "", HLOOKUP(V$1, m_preprocess!$1:$1048576, $D210, FALSE))</f>
        <v>21.422660033259422</v>
      </c>
      <c r="W210">
        <f>IF(ISBLANK(HLOOKUP(W$1,m_preprocess!$1:$1048576, $D210, FALSE)), "", HLOOKUP(W$1, m_preprocess!$1:$1048576, $D210, FALSE))</f>
        <v>9.6987190066980702</v>
      </c>
      <c r="X210">
        <f>IF(ISBLANK(HLOOKUP(X$1,m_preprocess!$1:$1048576, $D210, FALSE)), "", HLOOKUP(X$1, m_preprocess!$1:$1048576, $D210, FALSE))</f>
        <v>15.624314380268412</v>
      </c>
      <c r="Y210">
        <f>IF(ISBLANK(HLOOKUP(Y$1,m_preprocess!$1:$1048576, $D210, FALSE)), "", HLOOKUP(Y$1, m_preprocess!$1:$1048576, $D210, FALSE))</f>
        <v>19.335539435479237</v>
      </c>
    </row>
    <row r="211" spans="1:25" x14ac:dyDescent="0.25">
      <c r="A211" s="42">
        <v>40330</v>
      </c>
      <c r="B211">
        <v>2010</v>
      </c>
      <c r="C211">
        <v>6</v>
      </c>
      <c r="D211">
        <v>211</v>
      </c>
      <c r="E211">
        <f>IF(ISBLANK(HLOOKUP(E$1,m_preprocess!$1:$1048576, $D211, FALSE)), "", HLOOKUP(E$1, m_preprocess!$1:$1048576, $D211, FALSE))</f>
        <v>219.08</v>
      </c>
      <c r="F211">
        <f>IF(ISBLANK(HLOOKUP(F$1,m_preprocess!$1:$1048576, $D211, FALSE)), "", HLOOKUP(F$1, m_preprocess!$1:$1048576, $D211, FALSE))</f>
        <v>68.650000000000006</v>
      </c>
      <c r="G211">
        <f>IF(ISBLANK(HLOOKUP(G$1,m_preprocess!$1:$1048576, $D211, FALSE)), "", HLOOKUP(G$1, m_preprocess!$1:$1048576, $D211, FALSE))</f>
        <v>136.09</v>
      </c>
      <c r="H211">
        <f>IF(ISBLANK(HLOOKUP(H$1,m_preprocess!$1:$1048576, $D211, FALSE)), "", HLOOKUP(H$1, m_preprocess!$1:$1048576, $D211, FALSE))</f>
        <v>102.5</v>
      </c>
      <c r="I211">
        <f>IF(ISBLANK(HLOOKUP(I$1,m_preprocess!$1:$1048576, $D211, FALSE)), "", HLOOKUP(I$1, m_preprocess!$1:$1048576, $D211, FALSE))</f>
        <v>391.81</v>
      </c>
      <c r="J211">
        <f>IF(ISBLANK(HLOOKUP(J$1,m_preprocess!$1:$1048576, $D211, FALSE)), "", HLOOKUP(J$1, m_preprocess!$1:$1048576, $D211, FALSE))</f>
        <v>97.150987758767755</v>
      </c>
      <c r="K211">
        <f>IF(ISBLANK(HLOOKUP(K$1,m_preprocess!$1:$1048576, $D211, FALSE)), "", HLOOKUP(K$1, m_preprocess!$1:$1048576, $D211, FALSE))</f>
        <v>6.458636436419015</v>
      </c>
      <c r="L211">
        <f>IF(ISBLANK(HLOOKUP(L$1,m_preprocess!$1:$1048576, $D211, FALSE)), "", HLOOKUP(L$1, m_preprocess!$1:$1048576, $D211, FALSE))</f>
        <v>1.9825865941554908</v>
      </c>
      <c r="M211">
        <f>IF(ISBLANK(HLOOKUP(M$1,m_preprocess!$1:$1048576, $D211, FALSE)), "", HLOOKUP(M$1, m_preprocess!$1:$1048576, $D211, FALSE))</f>
        <v>2.8474965122536684</v>
      </c>
      <c r="N211">
        <f>IF(ISBLANK(HLOOKUP(N$1,m_preprocess!$1:$1048576, $D211, FALSE)), "", HLOOKUP(N$1, m_preprocess!$1:$1048576, $D211, FALSE))</f>
        <v>4.3989627109707028</v>
      </c>
      <c r="O211">
        <f>IF(ISBLANK(HLOOKUP(O$1,m_preprocess!$1:$1048576, $D211, FALSE)), "", HLOOKUP(O$1, m_preprocess!$1:$1048576, $D211, FALSE))</f>
        <v>0.97055666228822479</v>
      </c>
      <c r="P211">
        <f>IF(ISBLANK(HLOOKUP(P$1,m_preprocess!$1:$1048576, $D211, FALSE)), "", HLOOKUP(P$1, m_preprocess!$1:$1048576, $D211, FALSE))</f>
        <v>1.1022790100178117</v>
      </c>
      <c r="Q211">
        <f>IF(ISBLANK(HLOOKUP(Q$1,m_preprocess!$1:$1048576, $D211, FALSE)), "", HLOOKUP(Q$1, m_preprocess!$1:$1048576, $D211, FALSE))</f>
        <v>2.3125006087437221</v>
      </c>
      <c r="R211">
        <f>IF(ISBLANK(HLOOKUP(R$1,m_preprocess!$1:$1048576, $D211, FALSE)), "", HLOOKUP(R$1, m_preprocess!$1:$1048576, $D211, FALSE))</f>
        <v>511177.85201630607</v>
      </c>
      <c r="S211">
        <f>IF(ISBLANK(HLOOKUP(S$1,m_preprocess!$1:$1048576, $D211, FALSE)), "", HLOOKUP(S$1, m_preprocess!$1:$1048576, $D211, FALSE))</f>
        <v>357888819.40305895</v>
      </c>
      <c r="T211">
        <f>IF(ISBLANK(HLOOKUP(T$1,m_preprocess!$1:$1048576, $D211, FALSE)), "", HLOOKUP(T$1, m_preprocess!$1:$1048576, $D211, FALSE))</f>
        <v>15.514807003257332</v>
      </c>
      <c r="U211">
        <f>IF(ISBLANK(HLOOKUP(U$1,m_preprocess!$1:$1048576, $D211, FALSE)), "", HLOOKUP(U$1, m_preprocess!$1:$1048576, $D211, FALSE))</f>
        <v>9.8359697928106016</v>
      </c>
      <c r="V211">
        <f>IF(ISBLANK(HLOOKUP(V$1,m_preprocess!$1:$1048576, $D211, FALSE)), "", HLOOKUP(V$1, m_preprocess!$1:$1048576, $D211, FALSE))</f>
        <v>22.787726363636363</v>
      </c>
      <c r="W211">
        <f>IF(ISBLANK(HLOOKUP(W$1,m_preprocess!$1:$1048576, $D211, FALSE)), "", HLOOKUP(W$1, m_preprocess!$1:$1048576, $D211, FALSE))</f>
        <v>6.8635062361990276</v>
      </c>
      <c r="X211">
        <f>IF(ISBLANK(HLOOKUP(X$1,m_preprocess!$1:$1048576, $D211, FALSE)), "", HLOOKUP(X$1, m_preprocess!$1:$1048576, $D211, FALSE))</f>
        <v>12.267593641654438</v>
      </c>
      <c r="Y211">
        <f>IF(ISBLANK(HLOOKUP(Y$1,m_preprocess!$1:$1048576, $D211, FALSE)), "", HLOOKUP(Y$1, m_preprocess!$1:$1048576, $D211, FALSE))</f>
        <v>11.265276891489837</v>
      </c>
    </row>
    <row r="212" spans="1:25" x14ac:dyDescent="0.25">
      <c r="A212" s="42">
        <v>40360</v>
      </c>
      <c r="B212">
        <v>2010</v>
      </c>
      <c r="C212">
        <v>7</v>
      </c>
      <c r="D212">
        <v>212</v>
      </c>
      <c r="E212">
        <f>IF(ISBLANK(HLOOKUP(E$1,m_preprocess!$1:$1048576, $D212, FALSE)), "", HLOOKUP(E$1, m_preprocess!$1:$1048576, $D212, FALSE))</f>
        <v>211.36</v>
      </c>
      <c r="F212">
        <f>IF(ISBLANK(HLOOKUP(F$1,m_preprocess!$1:$1048576, $D212, FALSE)), "", HLOOKUP(F$1, m_preprocess!$1:$1048576, $D212, FALSE))</f>
        <v>69.069999999999993</v>
      </c>
      <c r="G212">
        <f>IF(ISBLANK(HLOOKUP(G$1,m_preprocess!$1:$1048576, $D212, FALSE)), "", HLOOKUP(G$1, m_preprocess!$1:$1048576, $D212, FALSE))</f>
        <v>141.63999999999999</v>
      </c>
      <c r="H212">
        <f>IF(ISBLANK(HLOOKUP(H$1,m_preprocess!$1:$1048576, $D212, FALSE)), "", HLOOKUP(H$1, m_preprocess!$1:$1048576, $D212, FALSE))</f>
        <v>106.9</v>
      </c>
      <c r="I212">
        <f>IF(ISBLANK(HLOOKUP(I$1,m_preprocess!$1:$1048576, $D212, FALSE)), "", HLOOKUP(I$1, m_preprocess!$1:$1048576, $D212, FALSE))</f>
        <v>403.81</v>
      </c>
      <c r="J212">
        <f>IF(ISBLANK(HLOOKUP(J$1,m_preprocess!$1:$1048576, $D212, FALSE)), "", HLOOKUP(J$1, m_preprocess!$1:$1048576, $D212, FALSE))</f>
        <v>100.90679663884595</v>
      </c>
      <c r="K212">
        <f>IF(ISBLANK(HLOOKUP(K$1,m_preprocess!$1:$1048576, $D212, FALSE)), "", HLOOKUP(K$1, m_preprocess!$1:$1048576, $D212, FALSE))</f>
        <v>6.5130735891562699</v>
      </c>
      <c r="L212">
        <f>IF(ISBLANK(HLOOKUP(L$1,m_preprocess!$1:$1048576, $D212, FALSE)), "", HLOOKUP(L$1, m_preprocess!$1:$1048576, $D212, FALSE))</f>
        <v>1.8374763586822056</v>
      </c>
      <c r="M212">
        <f>IF(ISBLANK(HLOOKUP(M$1,m_preprocess!$1:$1048576, $D212, FALSE)), "", HLOOKUP(M$1, m_preprocess!$1:$1048576, $D212, FALSE))</f>
        <v>2.8558653500870315</v>
      </c>
      <c r="N212">
        <f>IF(ISBLANK(HLOOKUP(N$1,m_preprocess!$1:$1048576, $D212, FALSE)), "", HLOOKUP(N$1, m_preprocess!$1:$1048576, $D212, FALSE))</f>
        <v>4.7560175179614275</v>
      </c>
      <c r="O212">
        <f>IF(ISBLANK(HLOOKUP(O$1,m_preprocess!$1:$1048576, $D212, FALSE)), "", HLOOKUP(O$1, m_preprocess!$1:$1048576, $D212, FALSE))</f>
        <v>1.0803030068553363</v>
      </c>
      <c r="P212">
        <f>IF(ISBLANK(HLOOKUP(P$1,m_preprocess!$1:$1048576, $D212, FALSE)), "", HLOOKUP(P$1, m_preprocess!$1:$1048576, $D212, FALSE))</f>
        <v>1.1995395454412487</v>
      </c>
      <c r="Q212">
        <f>IF(ISBLANK(HLOOKUP(Q$1,m_preprocess!$1:$1048576, $D212, FALSE)), "", HLOOKUP(Q$1, m_preprocess!$1:$1048576, $D212, FALSE))</f>
        <v>2.4562259001487776</v>
      </c>
      <c r="R212">
        <f>IF(ISBLANK(HLOOKUP(R$1,m_preprocess!$1:$1048576, $D212, FALSE)), "", HLOOKUP(R$1, m_preprocess!$1:$1048576, $D212, FALSE))</f>
        <v>516755.81290227658</v>
      </c>
      <c r="S212">
        <f>IF(ISBLANK(HLOOKUP(S$1,m_preprocess!$1:$1048576, $D212, FALSE)), "", HLOOKUP(S$1, m_preprocess!$1:$1048576, $D212, FALSE))</f>
        <v>359417505.19603312</v>
      </c>
      <c r="T212">
        <f>IF(ISBLANK(HLOOKUP(T$1,m_preprocess!$1:$1048576, $D212, FALSE)), "", HLOOKUP(T$1, m_preprocess!$1:$1048576, $D212, FALSE))</f>
        <v>28.36290782776873</v>
      </c>
      <c r="U212">
        <f>IF(ISBLANK(HLOOKUP(U$1,m_preprocess!$1:$1048576, $D212, FALSE)), "", HLOOKUP(U$1, m_preprocess!$1:$1048576, $D212, FALSE))</f>
        <v>18.940631078409837</v>
      </c>
      <c r="V212">
        <f>IF(ISBLANK(HLOOKUP(V$1,m_preprocess!$1:$1048576, $D212, FALSE)), "", HLOOKUP(V$1, m_preprocess!$1:$1048576, $D212, FALSE))</f>
        <v>25.085479101995567</v>
      </c>
      <c r="W212">
        <f>IF(ISBLANK(HLOOKUP(W$1,m_preprocess!$1:$1048576, $D212, FALSE)), "", HLOOKUP(W$1, m_preprocess!$1:$1048576, $D212, FALSE))</f>
        <v>9.4514214853525669</v>
      </c>
      <c r="X212">
        <f>IF(ISBLANK(HLOOKUP(X$1,m_preprocess!$1:$1048576, $D212, FALSE)), "", HLOOKUP(X$1, m_preprocess!$1:$1048576, $D212, FALSE))</f>
        <v>25.457554457737107</v>
      </c>
      <c r="Y212">
        <f>IF(ISBLANK(HLOOKUP(Y$1,m_preprocess!$1:$1048576, $D212, FALSE)), "", HLOOKUP(Y$1, m_preprocess!$1:$1048576, $D212, FALSE))</f>
        <v>9.4352705194185216</v>
      </c>
    </row>
    <row r="213" spans="1:25" x14ac:dyDescent="0.25">
      <c r="A213" s="42">
        <v>40391</v>
      </c>
      <c r="B213">
        <v>2010</v>
      </c>
      <c r="C213">
        <v>8</v>
      </c>
      <c r="D213">
        <v>213</v>
      </c>
      <c r="E213">
        <f>IF(ISBLANK(HLOOKUP(E$1,m_preprocess!$1:$1048576, $D213, FALSE)), "", HLOOKUP(E$1, m_preprocess!$1:$1048576, $D213, FALSE))</f>
        <v>206.23</v>
      </c>
      <c r="F213">
        <f>IF(ISBLANK(HLOOKUP(F$1,m_preprocess!$1:$1048576, $D213, FALSE)), "", HLOOKUP(F$1, m_preprocess!$1:$1048576, $D213, FALSE))</f>
        <v>69.8</v>
      </c>
      <c r="G213">
        <f>IF(ISBLANK(HLOOKUP(G$1,m_preprocess!$1:$1048576, $D213, FALSE)), "", HLOOKUP(G$1, m_preprocess!$1:$1048576, $D213, FALSE))</f>
        <v>141.55000000000001</v>
      </c>
      <c r="H213">
        <f>IF(ISBLANK(HLOOKUP(H$1,m_preprocess!$1:$1048576, $D213, FALSE)), "", HLOOKUP(H$1, m_preprocess!$1:$1048576, $D213, FALSE))</f>
        <v>108.1</v>
      </c>
      <c r="I213">
        <f>IF(ISBLANK(HLOOKUP(I$1,m_preprocess!$1:$1048576, $D213, FALSE)), "", HLOOKUP(I$1, m_preprocess!$1:$1048576, $D213, FALSE))</f>
        <v>407.76</v>
      </c>
      <c r="J213">
        <f>IF(ISBLANK(HLOOKUP(J$1,m_preprocess!$1:$1048576, $D213, FALSE)), "", HLOOKUP(J$1, m_preprocess!$1:$1048576, $D213, FALSE))</f>
        <v>99.417292703255242</v>
      </c>
      <c r="K213">
        <f>IF(ISBLANK(HLOOKUP(K$1,m_preprocess!$1:$1048576, $D213, FALSE)), "", HLOOKUP(K$1, m_preprocess!$1:$1048576, $D213, FALSE))</f>
        <v>6.2184339346821487</v>
      </c>
      <c r="L213">
        <f>IF(ISBLANK(HLOOKUP(L$1,m_preprocess!$1:$1048576, $D213, FALSE)), "", HLOOKUP(L$1, m_preprocess!$1:$1048576, $D213, FALSE))</f>
        <v>1.6026786813050258</v>
      </c>
      <c r="M213">
        <f>IF(ISBLANK(HLOOKUP(M$1,m_preprocess!$1:$1048576, $D213, FALSE)), "", HLOOKUP(M$1, m_preprocess!$1:$1048576, $D213, FALSE))</f>
        <v>2.9408966533890606</v>
      </c>
      <c r="N213">
        <f>IF(ISBLANK(HLOOKUP(N$1,m_preprocess!$1:$1048576, $D213, FALSE)), "", HLOOKUP(N$1, m_preprocess!$1:$1048576, $D213, FALSE))</f>
        <v>4.5906823191484634</v>
      </c>
      <c r="O213">
        <f>IF(ISBLANK(HLOOKUP(O$1,m_preprocess!$1:$1048576, $D213, FALSE)), "", HLOOKUP(O$1, m_preprocess!$1:$1048576, $D213, FALSE))</f>
        <v>1.0568162796954903</v>
      </c>
      <c r="P213">
        <f>IF(ISBLANK(HLOOKUP(P$1,m_preprocess!$1:$1048576, $D213, FALSE)), "", HLOOKUP(P$1, m_preprocess!$1:$1048576, $D213, FALSE))</f>
        <v>1.3054607593801</v>
      </c>
      <c r="Q213">
        <f>IF(ISBLANK(HLOOKUP(Q$1,m_preprocess!$1:$1048576, $D213, FALSE)), "", HLOOKUP(Q$1, m_preprocess!$1:$1048576, $D213, FALSE))</f>
        <v>2.174016892103793</v>
      </c>
      <c r="R213">
        <f>IF(ISBLANK(HLOOKUP(R$1,m_preprocess!$1:$1048576, $D213, FALSE)), "", HLOOKUP(R$1, m_preprocess!$1:$1048576, $D213, FALSE))</f>
        <v>521068.26690260833</v>
      </c>
      <c r="S213">
        <f>IF(ISBLANK(HLOOKUP(S$1,m_preprocess!$1:$1048576, $D213, FALSE)), "", HLOOKUP(S$1, m_preprocess!$1:$1048576, $D213, FALSE))</f>
        <v>354963902.6446991</v>
      </c>
      <c r="T213">
        <f>IF(ISBLANK(HLOOKUP(T$1,m_preprocess!$1:$1048576, $D213, FALSE)), "", HLOOKUP(T$1, m_preprocess!$1:$1048576, $D213, FALSE))</f>
        <v>17.190892579397396</v>
      </c>
      <c r="U213">
        <f>IF(ISBLANK(HLOOKUP(U$1,m_preprocess!$1:$1048576, $D213, FALSE)), "", HLOOKUP(U$1, m_preprocess!$1:$1048576, $D213, FALSE))</f>
        <v>10.956521341240208</v>
      </c>
      <c r="V213">
        <f>IF(ISBLANK(HLOOKUP(V$1,m_preprocess!$1:$1048576, $D213, FALSE)), "", HLOOKUP(V$1, m_preprocess!$1:$1048576, $D213, FALSE))</f>
        <v>27.609737250554321</v>
      </c>
      <c r="W213">
        <f>IF(ISBLANK(HLOOKUP(W$1,m_preprocess!$1:$1048576, $D213, FALSE)), "", HLOOKUP(W$1, m_preprocess!$1:$1048576, $D213, FALSE))</f>
        <v>8.2724220116296188</v>
      </c>
      <c r="X213">
        <f>IF(ISBLANK(HLOOKUP(X$1,m_preprocess!$1:$1048576, $D213, FALSE)), "", HLOOKUP(X$1, m_preprocess!$1:$1048576, $D213, FALSE))</f>
        <v>18.633539467657183</v>
      </c>
      <c r="Y213">
        <f>IF(ISBLANK(HLOOKUP(Y$1,m_preprocess!$1:$1048576, $D213, FALSE)), "", HLOOKUP(Y$1, m_preprocess!$1:$1048576, $D213, FALSE))</f>
        <v>11.231677538197216</v>
      </c>
    </row>
    <row r="214" spans="1:25" x14ac:dyDescent="0.25">
      <c r="A214" s="42">
        <v>40422</v>
      </c>
      <c r="B214">
        <v>2010</v>
      </c>
      <c r="C214">
        <v>9</v>
      </c>
      <c r="D214">
        <v>214</v>
      </c>
      <c r="E214">
        <f>IF(ISBLANK(HLOOKUP(E$1,m_preprocess!$1:$1048576, $D214, FALSE)), "", HLOOKUP(E$1, m_preprocess!$1:$1048576, $D214, FALSE))</f>
        <v>223.63</v>
      </c>
      <c r="F214">
        <f>IF(ISBLANK(HLOOKUP(F$1,m_preprocess!$1:$1048576, $D214, FALSE)), "", HLOOKUP(F$1, m_preprocess!$1:$1048576, $D214, FALSE))</f>
        <v>70.34</v>
      </c>
      <c r="G214">
        <f>IF(ISBLANK(HLOOKUP(G$1,m_preprocess!$1:$1048576, $D214, FALSE)), "", HLOOKUP(G$1, m_preprocess!$1:$1048576, $D214, FALSE))</f>
        <v>139.46</v>
      </c>
      <c r="H214">
        <f>IF(ISBLANK(HLOOKUP(H$1,m_preprocess!$1:$1048576, $D214, FALSE)), "", HLOOKUP(H$1, m_preprocess!$1:$1048576, $D214, FALSE))</f>
        <v>105.8</v>
      </c>
      <c r="I214">
        <f>IF(ISBLANK(HLOOKUP(I$1,m_preprocess!$1:$1048576, $D214, FALSE)), "", HLOOKUP(I$1, m_preprocess!$1:$1048576, $D214, FALSE))</f>
        <v>388.37</v>
      </c>
      <c r="J214">
        <f>IF(ISBLANK(HLOOKUP(J$1,m_preprocess!$1:$1048576, $D214, FALSE)), "", HLOOKUP(J$1, m_preprocess!$1:$1048576, $D214, FALSE))</f>
        <v>102.39962070701299</v>
      </c>
      <c r="K214">
        <f>IF(ISBLANK(HLOOKUP(K$1,m_preprocess!$1:$1048576, $D214, FALSE)), "", HLOOKUP(K$1, m_preprocess!$1:$1048576, $D214, FALSE))</f>
        <v>6.5308010618863115</v>
      </c>
      <c r="L214">
        <f>IF(ISBLANK(HLOOKUP(L$1,m_preprocess!$1:$1048576, $D214, FALSE)), "", HLOOKUP(L$1, m_preprocess!$1:$1048576, $D214, FALSE))</f>
        <v>2.0947324082736927</v>
      </c>
      <c r="M214">
        <f>IF(ISBLANK(HLOOKUP(M$1,m_preprocess!$1:$1048576, $D214, FALSE)), "", HLOOKUP(M$1, m_preprocess!$1:$1048576, $D214, FALSE))</f>
        <v>2.7140671958335867</v>
      </c>
      <c r="N214">
        <f>IF(ISBLANK(HLOOKUP(N$1,m_preprocess!$1:$1048576, $D214, FALSE)), "", HLOOKUP(N$1, m_preprocess!$1:$1048576, $D214, FALSE))</f>
        <v>5.4090318981371484</v>
      </c>
      <c r="O214">
        <f>IF(ISBLANK(HLOOKUP(O$1,m_preprocess!$1:$1048576, $D214, FALSE)), "", HLOOKUP(O$1, m_preprocess!$1:$1048576, $D214, FALSE))</f>
        <v>1.1604693213828994</v>
      </c>
      <c r="P214">
        <f>IF(ISBLANK(HLOOKUP(P$1,m_preprocess!$1:$1048576, $D214, FALSE)), "", HLOOKUP(P$1, m_preprocess!$1:$1048576, $D214, FALSE))</f>
        <v>1.7584072024298281</v>
      </c>
      <c r="Q214">
        <f>IF(ISBLANK(HLOOKUP(Q$1,m_preprocess!$1:$1048576, $D214, FALSE)), "", HLOOKUP(Q$1, m_preprocess!$1:$1048576, $D214, FALSE))</f>
        <v>2.4584259309320209</v>
      </c>
      <c r="R214">
        <f>IF(ISBLANK(HLOOKUP(R$1,m_preprocess!$1:$1048576, $D214, FALSE)), "", HLOOKUP(R$1, m_preprocess!$1:$1048576, $D214, FALSE))</f>
        <v>524560.93583639548</v>
      </c>
      <c r="S214">
        <f>IF(ISBLANK(HLOOKUP(S$1,m_preprocess!$1:$1048576, $D214, FALSE)), "", HLOOKUP(S$1, m_preprocess!$1:$1048576, $D214, FALSE))</f>
        <v>353468051.53113449</v>
      </c>
      <c r="T214">
        <f>IF(ISBLANK(HLOOKUP(T$1,m_preprocess!$1:$1048576, $D214, FALSE)), "", HLOOKUP(T$1, m_preprocess!$1:$1048576, $D214, FALSE))</f>
        <v>18.188637958061889</v>
      </c>
      <c r="U214">
        <f>IF(ISBLANK(HLOOKUP(U$1,m_preprocess!$1:$1048576, $D214, FALSE)), "", HLOOKUP(U$1, m_preprocess!$1:$1048576, $D214, FALSE))</f>
        <v>11.470637235522366</v>
      </c>
      <c r="V214">
        <f>IF(ISBLANK(HLOOKUP(V$1,m_preprocess!$1:$1048576, $D214, FALSE)), "", HLOOKUP(V$1, m_preprocess!$1:$1048576, $D214, FALSE))</f>
        <v>26.540583813747226</v>
      </c>
      <c r="W214">
        <f>IF(ISBLANK(HLOOKUP(W$1,m_preprocess!$1:$1048576, $D214, FALSE)), "", HLOOKUP(W$1, m_preprocess!$1:$1048576, $D214, FALSE))</f>
        <v>9.1586801523627255</v>
      </c>
      <c r="X214">
        <f>IF(ISBLANK(HLOOKUP(X$1,m_preprocess!$1:$1048576, $D214, FALSE)), "", HLOOKUP(X$1, m_preprocess!$1:$1048576, $D214, FALSE))</f>
        <v>18.972184355024805</v>
      </c>
      <c r="Y214">
        <f>IF(ISBLANK(HLOOKUP(Y$1,m_preprocess!$1:$1048576, $D214, FALSE)), "", HLOOKUP(Y$1, m_preprocess!$1:$1048576, $D214, FALSE))</f>
        <v>12.226874851658154</v>
      </c>
    </row>
    <row r="215" spans="1:25" x14ac:dyDescent="0.25">
      <c r="A215" s="42">
        <v>40452</v>
      </c>
      <c r="B215">
        <v>2010</v>
      </c>
      <c r="C215">
        <v>10</v>
      </c>
      <c r="D215">
        <v>215</v>
      </c>
      <c r="E215">
        <f>IF(ISBLANK(HLOOKUP(E$1,m_preprocess!$1:$1048576, $D215, FALSE)), "", HLOOKUP(E$1, m_preprocess!$1:$1048576, $D215, FALSE))</f>
        <v>228.56</v>
      </c>
      <c r="F215">
        <f>IF(ISBLANK(HLOOKUP(F$1,m_preprocess!$1:$1048576, $D215, FALSE)), "", HLOOKUP(F$1, m_preprocess!$1:$1048576, $D215, FALSE))</f>
        <v>71.2</v>
      </c>
      <c r="G215">
        <f>IF(ISBLANK(HLOOKUP(G$1,m_preprocess!$1:$1048576, $D215, FALSE)), "", HLOOKUP(G$1, m_preprocess!$1:$1048576, $D215, FALSE))</f>
        <v>139.33000000000001</v>
      </c>
      <c r="H215">
        <f>IF(ISBLANK(HLOOKUP(H$1,m_preprocess!$1:$1048576, $D215, FALSE)), "", HLOOKUP(H$1, m_preprocess!$1:$1048576, $D215, FALSE))</f>
        <v>107.7</v>
      </c>
      <c r="I215">
        <f>IF(ISBLANK(HLOOKUP(I$1,m_preprocess!$1:$1048576, $D215, FALSE)), "", HLOOKUP(I$1, m_preprocess!$1:$1048576, $D215, FALSE))</f>
        <v>395.91</v>
      </c>
      <c r="J215">
        <f>IF(ISBLANK(HLOOKUP(J$1,m_preprocess!$1:$1048576, $D215, FALSE)), "", HLOOKUP(J$1, m_preprocess!$1:$1048576, $D215, FALSE))</f>
        <v>106.94373188889804</v>
      </c>
      <c r="K215">
        <f>IF(ISBLANK(HLOOKUP(K$1,m_preprocess!$1:$1048576, $D215, FALSE)), "", HLOOKUP(K$1, m_preprocess!$1:$1048576, $D215, FALSE))</f>
        <v>6.3013578550607603</v>
      </c>
      <c r="L215">
        <f>IF(ISBLANK(HLOOKUP(L$1,m_preprocess!$1:$1048576, $D215, FALSE)), "", HLOOKUP(L$1, m_preprocess!$1:$1048576, $D215, FALSE))</f>
        <v>2.098678287060439</v>
      </c>
      <c r="M215">
        <f>IF(ISBLANK(HLOOKUP(M$1,m_preprocess!$1:$1048576, $D215, FALSE)), "", HLOOKUP(M$1, m_preprocess!$1:$1048576, $D215, FALSE))</f>
        <v>2.5706894322081393</v>
      </c>
      <c r="N215">
        <f>IF(ISBLANK(HLOOKUP(N$1,m_preprocess!$1:$1048576, $D215, FALSE)), "", HLOOKUP(N$1, m_preprocess!$1:$1048576, $D215, FALSE))</f>
        <v>4.7936434654412317</v>
      </c>
      <c r="O215">
        <f>IF(ISBLANK(HLOOKUP(O$1,m_preprocess!$1:$1048576, $D215, FALSE)), "", HLOOKUP(O$1, m_preprocess!$1:$1048576, $D215, FALSE))</f>
        <v>1.133600213790033</v>
      </c>
      <c r="P215">
        <f>IF(ISBLANK(HLOOKUP(P$1,m_preprocess!$1:$1048576, $D215, FALSE)), "", HLOOKUP(P$1, m_preprocess!$1:$1048576, $D215, FALSE))</f>
        <v>1.2049839470606933</v>
      </c>
      <c r="Q215">
        <f>IF(ISBLANK(HLOOKUP(Q$1,m_preprocess!$1:$1048576, $D215, FALSE)), "", HLOOKUP(Q$1, m_preprocess!$1:$1048576, $D215, FALSE))</f>
        <v>2.4300103730058433</v>
      </c>
      <c r="R215">
        <f>IF(ISBLANK(HLOOKUP(R$1,m_preprocess!$1:$1048576, $D215, FALSE)), "", HLOOKUP(R$1, m_preprocess!$1:$1048576, $D215, FALSE))</f>
        <v>528509.76197100687</v>
      </c>
      <c r="S215">
        <f>IF(ISBLANK(HLOOKUP(S$1,m_preprocess!$1:$1048576, $D215, FALSE)), "", HLOOKUP(S$1, m_preprocess!$1:$1048576, $D215, FALSE))</f>
        <v>360343610.91404492</v>
      </c>
      <c r="T215">
        <f>IF(ISBLANK(HLOOKUP(T$1,m_preprocess!$1:$1048576, $D215, FALSE)), "", HLOOKUP(T$1, m_preprocess!$1:$1048576, $D215, FALSE))</f>
        <v>19.668814230456025</v>
      </c>
      <c r="U215">
        <f>IF(ISBLANK(HLOOKUP(U$1,m_preprocess!$1:$1048576, $D215, FALSE)), "", HLOOKUP(U$1, m_preprocess!$1:$1048576, $D215, FALSE))</f>
        <v>12.484752317153523</v>
      </c>
      <c r="V215">
        <f>IF(ISBLANK(HLOOKUP(V$1,m_preprocess!$1:$1048576, $D215, FALSE)), "", HLOOKUP(V$1, m_preprocess!$1:$1048576, $D215, FALSE))</f>
        <v>26.396870266075389</v>
      </c>
      <c r="W215">
        <f>IF(ISBLANK(HLOOKUP(W$1,m_preprocess!$1:$1048576, $D215, FALSE)), "", HLOOKUP(W$1, m_preprocess!$1:$1048576, $D215, FALSE))</f>
        <v>8.0517343386574396</v>
      </c>
      <c r="X215">
        <f>IF(ISBLANK(HLOOKUP(X$1,m_preprocess!$1:$1048576, $D215, FALSE)), "", HLOOKUP(X$1, m_preprocess!$1:$1048576, $D215, FALSE))</f>
        <v>15.729455830940747</v>
      </c>
      <c r="Y215">
        <f>IF(ISBLANK(HLOOKUP(Y$1,m_preprocess!$1:$1048576, $D215, FALSE)), "", HLOOKUP(Y$1, m_preprocess!$1:$1048576, $D215, FALSE))</f>
        <v>14.59433565984258</v>
      </c>
    </row>
    <row r="216" spans="1:25" x14ac:dyDescent="0.25">
      <c r="A216" s="42">
        <v>40483</v>
      </c>
      <c r="B216">
        <v>2010</v>
      </c>
      <c r="C216">
        <v>11</v>
      </c>
      <c r="D216">
        <v>216</v>
      </c>
      <c r="E216">
        <f>IF(ISBLANK(HLOOKUP(E$1,m_preprocess!$1:$1048576, $D216, FALSE)), "", HLOOKUP(E$1, m_preprocess!$1:$1048576, $D216, FALSE))</f>
        <v>220.02</v>
      </c>
      <c r="F216">
        <f>IF(ISBLANK(HLOOKUP(F$1,m_preprocess!$1:$1048576, $D216, FALSE)), "", HLOOKUP(F$1, m_preprocess!$1:$1048576, $D216, FALSE))</f>
        <v>71.989999999999995</v>
      </c>
      <c r="G216">
        <f>IF(ISBLANK(HLOOKUP(G$1,m_preprocess!$1:$1048576, $D216, FALSE)), "", HLOOKUP(G$1, m_preprocess!$1:$1048576, $D216, FALSE))</f>
        <v>139.68</v>
      </c>
      <c r="H216">
        <f>IF(ISBLANK(HLOOKUP(H$1,m_preprocess!$1:$1048576, $D216, FALSE)), "", HLOOKUP(H$1, m_preprocess!$1:$1048576, $D216, FALSE))</f>
        <v>106.8</v>
      </c>
      <c r="I216">
        <f>IF(ISBLANK(HLOOKUP(I$1,m_preprocess!$1:$1048576, $D216, FALSE)), "", HLOOKUP(I$1, m_preprocess!$1:$1048576, $D216, FALSE))</f>
        <v>383.07</v>
      </c>
      <c r="J216">
        <f>IF(ISBLANK(HLOOKUP(J$1,m_preprocess!$1:$1048576, $D216, FALSE)), "", HLOOKUP(J$1, m_preprocess!$1:$1048576, $D216, FALSE))</f>
        <v>105.59227552187792</v>
      </c>
      <c r="K216">
        <f>IF(ISBLANK(HLOOKUP(K$1,m_preprocess!$1:$1048576, $D216, FALSE)), "", HLOOKUP(K$1, m_preprocess!$1:$1048576, $D216, FALSE))</f>
        <v>5.6815115623681702</v>
      </c>
      <c r="L216">
        <f>IF(ISBLANK(HLOOKUP(L$1,m_preprocess!$1:$1048576, $D216, FALSE)), "", HLOOKUP(L$1, m_preprocess!$1:$1048576, $D216, FALSE))</f>
        <v>2.042272223913101</v>
      </c>
      <c r="M216">
        <f>IF(ISBLANK(HLOOKUP(M$1,m_preprocess!$1:$1048576, $D216, FALSE)), "", HLOOKUP(M$1, m_preprocess!$1:$1048576, $D216, FALSE))</f>
        <v>2.4817542770269547</v>
      </c>
      <c r="N216">
        <f>IF(ISBLANK(HLOOKUP(N$1,m_preprocess!$1:$1048576, $D216, FALSE)), "", HLOOKUP(N$1, m_preprocess!$1:$1048576, $D216, FALSE))</f>
        <v>5.1552234367790666</v>
      </c>
      <c r="O216">
        <f>IF(ISBLANK(HLOOKUP(O$1,m_preprocess!$1:$1048576, $D216, FALSE)), "", HLOOKUP(O$1, m_preprocess!$1:$1048576, $D216, FALSE))</f>
        <v>1.2100073198991896</v>
      </c>
      <c r="P216">
        <f>IF(ISBLANK(HLOOKUP(P$1,m_preprocess!$1:$1048576, $D216, FALSE)), "", HLOOKUP(P$1, m_preprocess!$1:$1048576, $D216, FALSE))</f>
        <v>1.3683999936629343</v>
      </c>
      <c r="Q216">
        <f>IF(ISBLANK(HLOOKUP(Q$1,m_preprocess!$1:$1048576, $D216, FALSE)), "", HLOOKUP(Q$1, m_preprocess!$1:$1048576, $D216, FALSE))</f>
        <v>2.5503293142903449</v>
      </c>
      <c r="R216">
        <f>IF(ISBLANK(HLOOKUP(R$1,m_preprocess!$1:$1048576, $D216, FALSE)), "", HLOOKUP(R$1, m_preprocess!$1:$1048576, $D216, FALSE))</f>
        <v>531816.16022927756</v>
      </c>
      <c r="S216">
        <f>IF(ISBLANK(HLOOKUP(S$1,m_preprocess!$1:$1048576, $D216, FALSE)), "", HLOOKUP(S$1, m_preprocess!$1:$1048576, $D216, FALSE))</f>
        <v>368430833.76232809</v>
      </c>
      <c r="T216">
        <f>IF(ISBLANK(HLOOKUP(T$1,m_preprocess!$1:$1048576, $D216, FALSE)), "", HLOOKUP(T$1, m_preprocess!$1:$1048576, $D216, FALSE))</f>
        <v>18.461417396172639</v>
      </c>
      <c r="U216">
        <f>IF(ISBLANK(HLOOKUP(U$1,m_preprocess!$1:$1048576, $D216, FALSE)), "", HLOOKUP(U$1, m_preprocess!$1:$1048576, $D216, FALSE))</f>
        <v>11.484125975547258</v>
      </c>
      <c r="V216">
        <f>IF(ISBLANK(HLOOKUP(V$1,m_preprocess!$1:$1048576, $D216, FALSE)), "", HLOOKUP(V$1, m_preprocess!$1:$1048576, $D216, FALSE))</f>
        <v>28.619765033259423</v>
      </c>
      <c r="W216">
        <f>IF(ISBLANK(HLOOKUP(W$1,m_preprocess!$1:$1048576, $D216, FALSE)), "", HLOOKUP(W$1, m_preprocess!$1:$1048576, $D216, FALSE))</f>
        <v>9.8353517389224177</v>
      </c>
      <c r="X216">
        <f>IF(ISBLANK(HLOOKUP(X$1,m_preprocess!$1:$1048576, $D216, FALSE)), "", HLOOKUP(X$1, m_preprocess!$1:$1048576, $D216, FALSE))</f>
        <v>22.523107913244882</v>
      </c>
      <c r="Y216">
        <f>IF(ISBLANK(HLOOKUP(Y$1,m_preprocess!$1:$1048576, $D216, FALSE)), "", HLOOKUP(Y$1, m_preprocess!$1:$1048576, $D216, FALSE))</f>
        <v>14.509117704929263</v>
      </c>
    </row>
    <row r="217" spans="1:25" x14ac:dyDescent="0.25">
      <c r="A217" s="42">
        <v>40513</v>
      </c>
      <c r="B217">
        <v>2010</v>
      </c>
      <c r="C217">
        <v>12</v>
      </c>
      <c r="D217">
        <v>217</v>
      </c>
      <c r="E217">
        <f>IF(ISBLANK(HLOOKUP(E$1,m_preprocess!$1:$1048576, $D217, FALSE)), "", HLOOKUP(E$1, m_preprocess!$1:$1048576, $D217, FALSE))</f>
        <v>222</v>
      </c>
      <c r="F217">
        <f>IF(ISBLANK(HLOOKUP(F$1,m_preprocess!$1:$1048576, $D217, FALSE)), "", HLOOKUP(F$1, m_preprocess!$1:$1048576, $D217, FALSE))</f>
        <v>73.260000000000005</v>
      </c>
      <c r="G217">
        <f>IF(ISBLANK(HLOOKUP(G$1,m_preprocess!$1:$1048576, $D217, FALSE)), "", HLOOKUP(G$1, m_preprocess!$1:$1048576, $D217, FALSE))</f>
        <v>136.69</v>
      </c>
      <c r="H217">
        <f>IF(ISBLANK(HLOOKUP(H$1,m_preprocess!$1:$1048576, $D217, FALSE)), "", HLOOKUP(H$1, m_preprocess!$1:$1048576, $D217, FALSE))</f>
        <v>96.6</v>
      </c>
      <c r="I217">
        <f>IF(ISBLANK(HLOOKUP(I$1,m_preprocess!$1:$1048576, $D217, FALSE)), "", HLOOKUP(I$1, m_preprocess!$1:$1048576, $D217, FALSE))</f>
        <v>368.84</v>
      </c>
      <c r="J217">
        <f>IF(ISBLANK(HLOOKUP(J$1,m_preprocess!$1:$1048576, $D217, FALSE)), "", HLOOKUP(J$1, m_preprocess!$1:$1048576, $D217, FALSE))</f>
        <v>106.56216110405941</v>
      </c>
      <c r="K217">
        <f>IF(ISBLANK(HLOOKUP(K$1,m_preprocess!$1:$1048576, $D217, FALSE)), "", HLOOKUP(K$1, m_preprocess!$1:$1048576, $D217, FALSE))</f>
        <v>5.5323378066858391</v>
      </c>
      <c r="L217">
        <f>IF(ISBLANK(HLOOKUP(L$1,m_preprocess!$1:$1048576, $D217, FALSE)), "", HLOOKUP(L$1, m_preprocess!$1:$1048576, $D217, FALSE))</f>
        <v>2.2663181214608188</v>
      </c>
      <c r="M217">
        <f>IF(ISBLANK(HLOOKUP(M$1,m_preprocess!$1:$1048576, $D217, FALSE)), "", HLOOKUP(M$1, m_preprocess!$1:$1048576, $D217, FALSE))</f>
        <v>2.312497101073332</v>
      </c>
      <c r="N217">
        <f>IF(ISBLANK(HLOOKUP(N$1,m_preprocess!$1:$1048576, $D217, FALSE)), "", HLOOKUP(N$1, m_preprocess!$1:$1048576, $D217, FALSE))</f>
        <v>5.6940178829597325</v>
      </c>
      <c r="O217">
        <f>IF(ISBLANK(HLOOKUP(O$1,m_preprocess!$1:$1048576, $D217, FALSE)), "", HLOOKUP(O$1, m_preprocess!$1:$1048576, $D217, FALSE))</f>
        <v>1.303188817275915</v>
      </c>
      <c r="P217">
        <f>IF(ISBLANK(HLOOKUP(P$1,m_preprocess!$1:$1048576, $D217, FALSE)), "", HLOOKUP(P$1, m_preprocess!$1:$1048576, $D217, FALSE))</f>
        <v>1.8303799722881866</v>
      </c>
      <c r="Q217">
        <f>IF(ISBLANK(HLOOKUP(Q$1,m_preprocess!$1:$1048576, $D217, FALSE)), "", HLOOKUP(Q$1, m_preprocess!$1:$1048576, $D217, FALSE))</f>
        <v>2.5489249201746946</v>
      </c>
      <c r="R217">
        <f>IF(ISBLANK(HLOOKUP(R$1,m_preprocess!$1:$1048576, $D217, FALSE)), "", HLOOKUP(R$1, m_preprocess!$1:$1048576, $D217, FALSE))</f>
        <v>533220.27732681308</v>
      </c>
      <c r="S217">
        <f>IF(ISBLANK(HLOOKUP(S$1,m_preprocess!$1:$1048576, $D217, FALSE)), "", HLOOKUP(S$1, m_preprocess!$1:$1048576, $D217, FALSE))</f>
        <v>435298222.14246511</v>
      </c>
      <c r="T217">
        <f>IF(ISBLANK(HLOOKUP(T$1,m_preprocess!$1:$1048576, $D217, FALSE)), "", HLOOKUP(T$1, m_preprocess!$1:$1048576, $D217, FALSE))</f>
        <v>26.374557084690551</v>
      </c>
      <c r="U217">
        <f>IF(ISBLANK(HLOOKUP(U$1,m_preprocess!$1:$1048576, $D217, FALSE)), "", HLOOKUP(U$1, m_preprocess!$1:$1048576, $D217, FALSE))</f>
        <v>17.092798308807378</v>
      </c>
      <c r="V217">
        <f>IF(ISBLANK(HLOOKUP(V$1,m_preprocess!$1:$1048576, $D217, FALSE)), "", HLOOKUP(V$1, m_preprocess!$1:$1048576, $D217, FALSE))</f>
        <v>27.90866759423503</v>
      </c>
      <c r="W217">
        <f>IF(ISBLANK(HLOOKUP(W$1,m_preprocess!$1:$1048576, $D217, FALSE)), "", HLOOKUP(W$1, m_preprocess!$1:$1048576, $D217, FALSE))</f>
        <v>16.50098286839393</v>
      </c>
      <c r="X217">
        <f>IF(ISBLANK(HLOOKUP(X$1,m_preprocess!$1:$1048576, $D217, FALSE)), "", HLOOKUP(X$1, m_preprocess!$1:$1048576, $D217, FALSE))</f>
        <v>35.229468045594295</v>
      </c>
      <c r="Y217">
        <f>IF(ISBLANK(HLOOKUP(Y$1,m_preprocess!$1:$1048576, $D217, FALSE)), "", HLOOKUP(Y$1, m_preprocess!$1:$1048576, $D217, FALSE))</f>
        <v>30.860048580760107</v>
      </c>
    </row>
    <row r="218" spans="1:25" x14ac:dyDescent="0.25">
      <c r="A218" s="42">
        <v>40544</v>
      </c>
      <c r="B218">
        <v>2011</v>
      </c>
      <c r="C218">
        <v>1</v>
      </c>
      <c r="D218">
        <v>218</v>
      </c>
      <c r="E218">
        <f>IF(ISBLANK(HLOOKUP(E$1,m_preprocess!$1:$1048576, $D218, FALSE)), "", HLOOKUP(E$1, m_preprocess!$1:$1048576, $D218, FALSE))</f>
        <v>197.77</v>
      </c>
      <c r="F218">
        <f>IF(ISBLANK(HLOOKUP(F$1,m_preprocess!$1:$1048576, $D218, FALSE)), "", HLOOKUP(F$1, m_preprocess!$1:$1048576, $D218, FALSE))</f>
        <v>74.209999999999994</v>
      </c>
      <c r="G218">
        <f>IF(ISBLANK(HLOOKUP(G$1,m_preprocess!$1:$1048576, $D218, FALSE)), "", HLOOKUP(G$1, m_preprocess!$1:$1048576, $D218, FALSE))</f>
        <v>132.66</v>
      </c>
      <c r="H218">
        <f>IF(ISBLANK(HLOOKUP(H$1,m_preprocess!$1:$1048576, $D218, FALSE)), "", HLOOKUP(H$1, m_preprocess!$1:$1048576, $D218, FALSE))</f>
        <v>93.2</v>
      </c>
      <c r="I218">
        <f>IF(ISBLANK(HLOOKUP(I$1,m_preprocess!$1:$1048576, $D218, FALSE)), "", HLOOKUP(I$1, m_preprocess!$1:$1048576, $D218, FALSE))</f>
        <v>351.35</v>
      </c>
      <c r="J218">
        <f>IF(ISBLANK(HLOOKUP(J$1,m_preprocess!$1:$1048576, $D218, FALSE)), "", HLOOKUP(J$1, m_preprocess!$1:$1048576, $D218, FALSE))</f>
        <v>107.43965475827662</v>
      </c>
      <c r="K218">
        <f>IF(ISBLANK(HLOOKUP(K$1,m_preprocess!$1:$1048576, $D218, FALSE)), "", HLOOKUP(K$1, m_preprocess!$1:$1048576, $D218, FALSE))</f>
        <v>5.6362330299439449</v>
      </c>
      <c r="L218">
        <f>IF(ISBLANK(HLOOKUP(L$1,m_preprocess!$1:$1048576, $D218, FALSE)), "", HLOOKUP(L$1, m_preprocess!$1:$1048576, $D218, FALSE))</f>
        <v>2.4425496895630299</v>
      </c>
      <c r="M218">
        <f>IF(ISBLANK(HLOOKUP(M$1,m_preprocess!$1:$1048576, $D218, FALSE)), "", HLOOKUP(M$1, m_preprocess!$1:$1048576, $D218, FALSE))</f>
        <v>2.2557383527258796</v>
      </c>
      <c r="N218">
        <f>IF(ISBLANK(HLOOKUP(N$1,m_preprocess!$1:$1048576, $D218, FALSE)), "", HLOOKUP(N$1, m_preprocess!$1:$1048576, $D218, FALSE))</f>
        <v>4.8409325208559446</v>
      </c>
      <c r="O218">
        <f>IF(ISBLANK(HLOOKUP(O$1,m_preprocess!$1:$1048576, $D218, FALSE)), "", HLOOKUP(O$1, m_preprocess!$1:$1048576, $D218, FALSE))</f>
        <v>1.0170770587159021</v>
      </c>
      <c r="P218">
        <f>IF(ISBLANK(HLOOKUP(P$1,m_preprocess!$1:$1048576, $D218, FALSE)), "", HLOOKUP(P$1, m_preprocess!$1:$1048576, $D218, FALSE))</f>
        <v>1.2639696715606523</v>
      </c>
      <c r="Q218">
        <f>IF(ISBLANK(HLOOKUP(Q$1,m_preprocess!$1:$1048576, $D218, FALSE)), "", HLOOKUP(Q$1, m_preprocess!$1:$1048576, $D218, FALSE))</f>
        <v>2.5364183131150368</v>
      </c>
      <c r="R218">
        <f>IF(ISBLANK(HLOOKUP(R$1,m_preprocess!$1:$1048576, $D218, FALSE)), "", HLOOKUP(R$1, m_preprocess!$1:$1048576, $D218, FALSE))</f>
        <v>525198.9186610016</v>
      </c>
      <c r="S218">
        <f>IF(ISBLANK(HLOOKUP(S$1,m_preprocess!$1:$1048576, $D218, FALSE)), "", HLOOKUP(S$1, m_preprocess!$1:$1048576, $D218, FALSE))</f>
        <v>412689308.61340117</v>
      </c>
      <c r="T218">
        <f>IF(ISBLANK(HLOOKUP(T$1,m_preprocess!$1:$1048576, $D218, FALSE)), "", HLOOKUP(T$1, m_preprocess!$1:$1048576, $D218, FALSE))</f>
        <v>21.041240299267098</v>
      </c>
      <c r="U218">
        <f>IF(ISBLANK(HLOOKUP(U$1,m_preprocess!$1:$1048576, $D218, FALSE)), "", HLOOKUP(U$1, m_preprocess!$1:$1048576, $D218, FALSE))</f>
        <v>13.443946980013179</v>
      </c>
      <c r="V218">
        <f>IF(ISBLANK(HLOOKUP(V$1,m_preprocess!$1:$1048576, $D218, FALSE)), "", HLOOKUP(V$1, m_preprocess!$1:$1048576, $D218, FALSE))</f>
        <v>25.643876807095342</v>
      </c>
      <c r="W218">
        <f>IF(ISBLANK(HLOOKUP(W$1,m_preprocess!$1:$1048576, $D218, FALSE)), "", HLOOKUP(W$1, m_preprocess!$1:$1048576, $D218, FALSE))</f>
        <v>6.2664964994847629</v>
      </c>
      <c r="X218">
        <f>IF(ISBLANK(HLOOKUP(X$1,m_preprocess!$1:$1048576, $D218, FALSE)), "", HLOOKUP(X$1, m_preprocess!$1:$1048576, $D218, FALSE))</f>
        <v>10.318257358600407</v>
      </c>
      <c r="Y218">
        <f>IF(ISBLANK(HLOOKUP(Y$1,m_preprocess!$1:$1048576, $D218, FALSE)), "", HLOOKUP(Y$1, m_preprocess!$1:$1048576, $D218, FALSE))</f>
        <v>7.824265755663693</v>
      </c>
    </row>
    <row r="219" spans="1:25" x14ac:dyDescent="0.25">
      <c r="A219" s="42">
        <v>40575</v>
      </c>
      <c r="B219">
        <v>2011</v>
      </c>
      <c r="C219">
        <v>2</v>
      </c>
      <c r="D219">
        <v>219</v>
      </c>
      <c r="E219">
        <f>IF(ISBLANK(HLOOKUP(E$1,m_preprocess!$1:$1048576, $D219, FALSE)), "", HLOOKUP(E$1, m_preprocess!$1:$1048576, $D219, FALSE))</f>
        <v>190.96</v>
      </c>
      <c r="F219">
        <f>IF(ISBLANK(HLOOKUP(F$1,m_preprocess!$1:$1048576, $D219, FALSE)), "", HLOOKUP(F$1, m_preprocess!$1:$1048576, $D219, FALSE))</f>
        <v>75.44</v>
      </c>
      <c r="G219">
        <f>IF(ISBLANK(HLOOKUP(G$1,m_preprocess!$1:$1048576, $D219, FALSE)), "", HLOOKUP(G$1, m_preprocess!$1:$1048576, $D219, FALSE))</f>
        <v>136.18</v>
      </c>
      <c r="H219">
        <f>IF(ISBLANK(HLOOKUP(H$1,m_preprocess!$1:$1048576, $D219, FALSE)), "", HLOOKUP(H$1, m_preprocess!$1:$1048576, $D219, FALSE))</f>
        <v>95.4</v>
      </c>
      <c r="I219">
        <f>IF(ISBLANK(HLOOKUP(I$1,m_preprocess!$1:$1048576, $D219, FALSE)), "", HLOOKUP(I$1, m_preprocess!$1:$1048576, $D219, FALSE))</f>
        <v>375.7</v>
      </c>
      <c r="J219">
        <f>IF(ISBLANK(HLOOKUP(J$1,m_preprocess!$1:$1048576, $D219, FALSE)), "", HLOOKUP(J$1, m_preprocess!$1:$1048576, $D219, FALSE))</f>
        <v>109.16032065189432</v>
      </c>
      <c r="K219">
        <f>IF(ISBLANK(HLOOKUP(K$1,m_preprocess!$1:$1048576, $D219, FALSE)), "", HLOOKUP(K$1, m_preprocess!$1:$1048576, $D219, FALSE))</f>
        <v>5.534356281907205</v>
      </c>
      <c r="L219">
        <f>IF(ISBLANK(HLOOKUP(L$1,m_preprocess!$1:$1048576, $D219, FALSE)), "", HLOOKUP(L$1, m_preprocess!$1:$1048576, $D219, FALSE))</f>
        <v>2.3591909625537673</v>
      </c>
      <c r="M219">
        <f>IF(ISBLANK(HLOOKUP(M$1,m_preprocess!$1:$1048576, $D219, FALSE)), "", HLOOKUP(M$1, m_preprocess!$1:$1048576, $D219, FALSE))</f>
        <v>2.5095885043698907</v>
      </c>
      <c r="N219">
        <f>IF(ISBLANK(HLOOKUP(N$1,m_preprocess!$1:$1048576, $D219, FALSE)), "", HLOOKUP(N$1, m_preprocess!$1:$1048576, $D219, FALSE))</f>
        <v>4.4844611749655838</v>
      </c>
      <c r="O219">
        <f>IF(ISBLANK(HLOOKUP(O$1,m_preprocess!$1:$1048576, $D219, FALSE)), "", HLOOKUP(O$1, m_preprocess!$1:$1048576, $D219, FALSE))</f>
        <v>0.96434085755854604</v>
      </c>
      <c r="P219">
        <f>IF(ISBLANK(HLOOKUP(P$1,m_preprocess!$1:$1048576, $D219, FALSE)), "", HLOOKUP(P$1, m_preprocess!$1:$1048576, $D219, FALSE))</f>
        <v>1.1666506928240628</v>
      </c>
      <c r="Q219">
        <f>IF(ISBLANK(HLOOKUP(Q$1,m_preprocess!$1:$1048576, $D219, FALSE)), "", HLOOKUP(Q$1, m_preprocess!$1:$1048576, $D219, FALSE))</f>
        <v>2.3203403482390388</v>
      </c>
      <c r="R219">
        <f>IF(ISBLANK(HLOOKUP(R$1,m_preprocess!$1:$1048576, $D219, FALSE)), "", HLOOKUP(R$1, m_preprocess!$1:$1048576, $D219, FALSE))</f>
        <v>521496.23822947493</v>
      </c>
      <c r="S219">
        <f>IF(ISBLANK(HLOOKUP(S$1,m_preprocess!$1:$1048576, $D219, FALSE)), "", HLOOKUP(S$1, m_preprocess!$1:$1048576, $D219, FALSE))</f>
        <v>405808760.09244436</v>
      </c>
      <c r="T219">
        <f>IF(ISBLANK(HLOOKUP(T$1,m_preprocess!$1:$1048576, $D219, FALSE)), "", HLOOKUP(T$1, m_preprocess!$1:$1048576, $D219, FALSE))</f>
        <v>19.143814698697071</v>
      </c>
      <c r="U219">
        <f>IF(ISBLANK(HLOOKUP(U$1,m_preprocess!$1:$1048576, $D219, FALSE)), "", HLOOKUP(U$1, m_preprocess!$1:$1048576, $D219, FALSE))</f>
        <v>12.152448480855114</v>
      </c>
      <c r="V219">
        <f>IF(ISBLANK(HLOOKUP(V$1,m_preprocess!$1:$1048576, $D219, FALSE)), "", HLOOKUP(V$1, m_preprocess!$1:$1048576, $D219, FALSE))</f>
        <v>24.079272793791574</v>
      </c>
      <c r="W219">
        <f>IF(ISBLANK(HLOOKUP(W$1,m_preprocess!$1:$1048576, $D219, FALSE)), "", HLOOKUP(W$1, m_preprocess!$1:$1048576, $D219, FALSE))</f>
        <v>7.6043723430737522</v>
      </c>
      <c r="X219">
        <f>IF(ISBLANK(HLOOKUP(X$1,m_preprocess!$1:$1048576, $D219, FALSE)), "", HLOOKUP(X$1, m_preprocess!$1:$1048576, $D219, FALSE))</f>
        <v>16.878553911702408</v>
      </c>
      <c r="Y219">
        <f>IF(ISBLANK(HLOOKUP(Y$1,m_preprocess!$1:$1048576, $D219, FALSE)), "", HLOOKUP(Y$1, m_preprocess!$1:$1048576, $D219, FALSE))</f>
        <v>8.911988112758026</v>
      </c>
    </row>
    <row r="220" spans="1:25" x14ac:dyDescent="0.25">
      <c r="A220" s="42">
        <v>40603</v>
      </c>
      <c r="B220">
        <v>2011</v>
      </c>
      <c r="C220">
        <v>3</v>
      </c>
      <c r="D220">
        <v>220</v>
      </c>
      <c r="E220">
        <f>IF(ISBLANK(HLOOKUP(E$1,m_preprocess!$1:$1048576, $D220, FALSE)), "", HLOOKUP(E$1, m_preprocess!$1:$1048576, $D220, FALSE))</f>
        <v>210.78</v>
      </c>
      <c r="F220">
        <f>IF(ISBLANK(HLOOKUP(F$1,m_preprocess!$1:$1048576, $D220, FALSE)), "", HLOOKUP(F$1, m_preprocess!$1:$1048576, $D220, FALSE))</f>
        <v>76.11</v>
      </c>
      <c r="G220">
        <f>IF(ISBLANK(HLOOKUP(G$1,m_preprocess!$1:$1048576, $D220, FALSE)), "", HLOOKUP(G$1, m_preprocess!$1:$1048576, $D220, FALSE))</f>
        <v>144.93</v>
      </c>
      <c r="H220">
        <f>IF(ISBLANK(HLOOKUP(H$1,m_preprocess!$1:$1048576, $D220, FALSE)), "", HLOOKUP(H$1, m_preprocess!$1:$1048576, $D220, FALSE))</f>
        <v>104.4</v>
      </c>
      <c r="I220">
        <f>IF(ISBLANK(HLOOKUP(I$1,m_preprocess!$1:$1048576, $D220, FALSE)), "", HLOOKUP(I$1, m_preprocess!$1:$1048576, $D220, FALSE))</f>
        <v>400.13</v>
      </c>
      <c r="J220">
        <f>IF(ISBLANK(HLOOKUP(J$1,m_preprocess!$1:$1048576, $D220, FALSE)), "", HLOOKUP(J$1, m_preprocess!$1:$1048576, $D220, FALSE))</f>
        <v>109.65487357734364</v>
      </c>
      <c r="K220">
        <f>IF(ISBLANK(HLOOKUP(K$1,m_preprocess!$1:$1048576, $D220, FALSE)), "", HLOOKUP(K$1, m_preprocess!$1:$1048576, $D220, FALSE))</f>
        <v>4.7505428610333409</v>
      </c>
      <c r="L220">
        <f>IF(ISBLANK(HLOOKUP(L$1,m_preprocess!$1:$1048576, $D220, FALSE)), "", HLOOKUP(L$1, m_preprocess!$1:$1048576, $D220, FALSE))</f>
        <v>1.6837122551001755</v>
      </c>
      <c r="M220">
        <f>IF(ISBLANK(HLOOKUP(M$1,m_preprocess!$1:$1048576, $D220, FALSE)), "", HLOOKUP(M$1, m_preprocess!$1:$1048576, $D220, FALSE))</f>
        <v>2.3178834061646327</v>
      </c>
      <c r="N220">
        <f>IF(ISBLANK(HLOOKUP(N$1,m_preprocess!$1:$1048576, $D220, FALSE)), "", HLOOKUP(N$1, m_preprocess!$1:$1048576, $D220, FALSE))</f>
        <v>5.4990185769520821</v>
      </c>
      <c r="O220">
        <f>IF(ISBLANK(HLOOKUP(O$1,m_preprocess!$1:$1048576, $D220, FALSE)), "", HLOOKUP(O$1, m_preprocess!$1:$1048576, $D220, FALSE))</f>
        <v>1.2191816309163217</v>
      </c>
      <c r="P220">
        <f>IF(ISBLANK(HLOOKUP(P$1,m_preprocess!$1:$1048576, $D220, FALSE)), "", HLOOKUP(P$1, m_preprocess!$1:$1048576, $D220, FALSE))</f>
        <v>1.3285442991707161</v>
      </c>
      <c r="Q220">
        <f>IF(ISBLANK(HLOOKUP(Q$1,m_preprocess!$1:$1048576, $D220, FALSE)), "", HLOOKUP(Q$1, m_preprocess!$1:$1048576, $D220, FALSE))</f>
        <v>2.9208154368677315</v>
      </c>
      <c r="R220">
        <f>IF(ISBLANK(HLOOKUP(R$1,m_preprocess!$1:$1048576, $D220, FALSE)), "", HLOOKUP(R$1, m_preprocess!$1:$1048576, $D220, FALSE))</f>
        <v>525551.99132900895</v>
      </c>
      <c r="S220">
        <f>IF(ISBLANK(HLOOKUP(S$1,m_preprocess!$1:$1048576, $D220, FALSE)), "", HLOOKUP(S$1, m_preprocess!$1:$1048576, $D220, FALSE))</f>
        <v>401784528.35787016</v>
      </c>
      <c r="T220">
        <f>IF(ISBLANK(HLOOKUP(T$1,m_preprocess!$1:$1048576, $D220, FALSE)), "", HLOOKUP(T$1, m_preprocess!$1:$1048576, $D220, FALSE))</f>
        <v>18.829014719055372</v>
      </c>
      <c r="U220">
        <f>IF(ISBLANK(HLOOKUP(U$1,m_preprocess!$1:$1048576, $D220, FALSE)), "", HLOOKUP(U$1, m_preprocess!$1:$1048576, $D220, FALSE))</f>
        <v>11.816077450765063</v>
      </c>
      <c r="V220">
        <f>IF(ISBLANK(HLOOKUP(V$1,m_preprocess!$1:$1048576, $D220, FALSE)), "", HLOOKUP(V$1, m_preprocess!$1:$1048576, $D220, FALSE))</f>
        <v>27.900197028824834</v>
      </c>
      <c r="W220">
        <f>IF(ISBLANK(HLOOKUP(W$1,m_preprocess!$1:$1048576, $D220, FALSE)), "", HLOOKUP(W$1, m_preprocess!$1:$1048576, $D220, FALSE))</f>
        <v>10.126228643971736</v>
      </c>
      <c r="X220">
        <f>IF(ISBLANK(HLOOKUP(X$1,m_preprocess!$1:$1048576, $D220, FALSE)), "", HLOOKUP(X$1, m_preprocess!$1:$1048576, $D220, FALSE))</f>
        <v>25.268441430491965</v>
      </c>
      <c r="Y220">
        <f>IF(ISBLANK(HLOOKUP(Y$1,m_preprocess!$1:$1048576, $D220, FALSE)), "", HLOOKUP(Y$1, m_preprocess!$1:$1048576, $D220, FALSE))</f>
        <v>12.034842953574572</v>
      </c>
    </row>
    <row r="221" spans="1:25" x14ac:dyDescent="0.25">
      <c r="A221" s="42">
        <v>40634</v>
      </c>
      <c r="B221">
        <v>2011</v>
      </c>
      <c r="C221">
        <v>4</v>
      </c>
      <c r="D221">
        <v>221</v>
      </c>
      <c r="E221">
        <f>IF(ISBLANK(HLOOKUP(E$1,m_preprocess!$1:$1048576, $D221, FALSE)), "", HLOOKUP(E$1, m_preprocess!$1:$1048576, $D221, FALSE))</f>
        <v>228.85</v>
      </c>
      <c r="F221">
        <f>IF(ISBLANK(HLOOKUP(F$1,m_preprocess!$1:$1048576, $D221, FALSE)), "", HLOOKUP(F$1, m_preprocess!$1:$1048576, $D221, FALSE))</f>
        <v>76.13</v>
      </c>
      <c r="G221">
        <f>IF(ISBLANK(HLOOKUP(G$1,m_preprocess!$1:$1048576, $D221, FALSE)), "", HLOOKUP(G$1, m_preprocess!$1:$1048576, $D221, FALSE))</f>
        <v>139.88999999999999</v>
      </c>
      <c r="H221">
        <f>IF(ISBLANK(HLOOKUP(H$1,m_preprocess!$1:$1048576, $D221, FALSE)), "", HLOOKUP(H$1, m_preprocess!$1:$1048576, $D221, FALSE))</f>
        <v>97.5</v>
      </c>
      <c r="I221">
        <f>IF(ISBLANK(HLOOKUP(I$1,m_preprocess!$1:$1048576, $D221, FALSE)), "", HLOOKUP(I$1, m_preprocess!$1:$1048576, $D221, FALSE))</f>
        <v>348.47</v>
      </c>
      <c r="J221">
        <f>IF(ISBLANK(HLOOKUP(J$1,m_preprocess!$1:$1048576, $D221, FALSE)), "", HLOOKUP(J$1, m_preprocess!$1:$1048576, $D221, FALSE))</f>
        <v>114.517266825256</v>
      </c>
      <c r="K221">
        <f>IF(ISBLANK(HLOOKUP(K$1,m_preprocess!$1:$1048576, $D221, FALSE)), "", HLOOKUP(K$1, m_preprocess!$1:$1048576, $D221, FALSE))</f>
        <v>5.4566900310908082</v>
      </c>
      <c r="L221">
        <f>IF(ISBLANK(HLOOKUP(L$1,m_preprocess!$1:$1048576, $D221, FALSE)), "", HLOOKUP(L$1, m_preprocess!$1:$1048576, $D221, FALSE))</f>
        <v>2.3728019511430198</v>
      </c>
      <c r="M221">
        <f>IF(ISBLANK(HLOOKUP(M$1,m_preprocess!$1:$1048576, $D221, FALSE)), "", HLOOKUP(M$1, m_preprocess!$1:$1048576, $D221, FALSE))</f>
        <v>2.3008263608376951</v>
      </c>
      <c r="N221">
        <f>IF(ISBLANK(HLOOKUP(N$1,m_preprocess!$1:$1048576, $D221, FALSE)), "", HLOOKUP(N$1, m_preprocess!$1:$1048576, $D221, FALSE))</f>
        <v>5.1530513027089153</v>
      </c>
      <c r="O221">
        <f>IF(ISBLANK(HLOOKUP(O$1,m_preprocess!$1:$1048576, $D221, FALSE)), "", HLOOKUP(O$1, m_preprocess!$1:$1048576, $D221, FALSE))</f>
        <v>1.1456112748145193</v>
      </c>
      <c r="P221">
        <f>IF(ISBLANK(HLOOKUP(P$1,m_preprocess!$1:$1048576, $D221, FALSE)), "", HLOOKUP(P$1, m_preprocess!$1:$1048576, $D221, FALSE))</f>
        <v>1.2808062138457263</v>
      </c>
      <c r="Q221">
        <f>IF(ISBLANK(HLOOKUP(Q$1,m_preprocess!$1:$1048576, $D221, FALSE)), "", HLOOKUP(Q$1, m_preprocess!$1:$1048576, $D221, FALSE))</f>
        <v>2.7115635591751692</v>
      </c>
      <c r="R221">
        <f>IF(ISBLANK(HLOOKUP(R$1,m_preprocess!$1:$1048576, $D221, FALSE)), "", HLOOKUP(R$1, m_preprocess!$1:$1048576, $D221, FALSE))</f>
        <v>538291.52604920138</v>
      </c>
      <c r="S221">
        <f>IF(ISBLANK(HLOOKUP(S$1,m_preprocess!$1:$1048576, $D221, FALSE)), "", HLOOKUP(S$1, m_preprocess!$1:$1048576, $D221, FALSE))</f>
        <v>393470063.52451068</v>
      </c>
      <c r="T221">
        <f>IF(ISBLANK(HLOOKUP(T$1,m_preprocess!$1:$1048576, $D221, FALSE)), "", HLOOKUP(T$1, m_preprocess!$1:$1048576, $D221, FALSE))</f>
        <v>25.093604254885996</v>
      </c>
      <c r="U221">
        <f>IF(ISBLANK(HLOOKUP(U$1,m_preprocess!$1:$1048576, $D221, FALSE)), "", HLOOKUP(U$1, m_preprocess!$1:$1048576, $D221, FALSE))</f>
        <v>16.078824006149791</v>
      </c>
      <c r="V221">
        <f>IF(ISBLANK(HLOOKUP(V$1,m_preprocess!$1:$1048576, $D221, FALSE)), "", HLOOKUP(V$1, m_preprocess!$1:$1048576, $D221, FALSE))</f>
        <v>22.168832949002219</v>
      </c>
      <c r="W221">
        <f>IF(ISBLANK(HLOOKUP(W$1,m_preprocess!$1:$1048576, $D221, FALSE)), "", HLOOKUP(W$1, m_preprocess!$1:$1048576, $D221, FALSE))</f>
        <v>8.1370004305903123</v>
      </c>
      <c r="X221">
        <f>IF(ISBLANK(HLOOKUP(X$1,m_preprocess!$1:$1048576, $D221, FALSE)), "", HLOOKUP(X$1, m_preprocess!$1:$1048576, $D221, FALSE))</f>
        <v>23.23833543443833</v>
      </c>
      <c r="Y221">
        <f>IF(ISBLANK(HLOOKUP(Y$1,m_preprocess!$1:$1048576, $D221, FALSE)), "", HLOOKUP(Y$1, m_preprocess!$1:$1048576, $D221, FALSE))</f>
        <v>9.5004478144573099</v>
      </c>
    </row>
    <row r="222" spans="1:25" x14ac:dyDescent="0.25">
      <c r="A222" s="42">
        <v>40664</v>
      </c>
      <c r="B222">
        <v>2011</v>
      </c>
      <c r="C222">
        <v>5</v>
      </c>
      <c r="D222">
        <v>222</v>
      </c>
      <c r="E222">
        <f>IF(ISBLANK(HLOOKUP(E$1,m_preprocess!$1:$1048576, $D222, FALSE)), "", HLOOKUP(E$1, m_preprocess!$1:$1048576, $D222, FALSE))</f>
        <v>229.3</v>
      </c>
      <c r="F222">
        <f>IF(ISBLANK(HLOOKUP(F$1,m_preprocess!$1:$1048576, $D222, FALSE)), "", HLOOKUP(F$1, m_preprocess!$1:$1048576, $D222, FALSE))</f>
        <v>76.28</v>
      </c>
      <c r="G222">
        <f>IF(ISBLANK(HLOOKUP(G$1,m_preprocess!$1:$1048576, $D222, FALSE)), "", HLOOKUP(G$1, m_preprocess!$1:$1048576, $D222, FALSE))</f>
        <v>143.22999999999999</v>
      </c>
      <c r="H222">
        <f>IF(ISBLANK(HLOOKUP(H$1,m_preprocess!$1:$1048576, $D222, FALSE)), "", HLOOKUP(H$1, m_preprocess!$1:$1048576, $D222, FALSE))</f>
        <v>107.1</v>
      </c>
      <c r="I222">
        <f>IF(ISBLANK(HLOOKUP(I$1,m_preprocess!$1:$1048576, $D222, FALSE)), "", HLOOKUP(I$1, m_preprocess!$1:$1048576, $D222, FALSE))</f>
        <v>379.79</v>
      </c>
      <c r="J222">
        <f>IF(ISBLANK(HLOOKUP(J$1,m_preprocess!$1:$1048576, $D222, FALSE)), "", HLOOKUP(J$1, m_preprocess!$1:$1048576, $D222, FALSE))</f>
        <v>113.02946633083739</v>
      </c>
      <c r="K222">
        <f>IF(ISBLANK(HLOOKUP(K$1,m_preprocess!$1:$1048576, $D222, FALSE)), "", HLOOKUP(K$1, m_preprocess!$1:$1048576, $D222, FALSE))</f>
        <v>6.1231389827420042</v>
      </c>
      <c r="L222">
        <f>IF(ISBLANK(HLOOKUP(L$1,m_preprocess!$1:$1048576, $D222, FALSE)), "", HLOOKUP(L$1, m_preprocess!$1:$1048576, $D222, FALSE))</f>
        <v>2.5424720028701553</v>
      </c>
      <c r="M222">
        <f>IF(ISBLANK(HLOOKUP(M$1,m_preprocess!$1:$1048576, $D222, FALSE)), "", HLOOKUP(M$1, m_preprocess!$1:$1048576, $D222, FALSE))</f>
        <v>2.4971862275975503</v>
      </c>
      <c r="N222">
        <f>IF(ISBLANK(HLOOKUP(N$1,m_preprocess!$1:$1048576, $D222, FALSE)), "", HLOOKUP(N$1, m_preprocess!$1:$1048576, $D222, FALSE))</f>
        <v>4.9662773466181829</v>
      </c>
      <c r="O222">
        <f>IF(ISBLANK(HLOOKUP(O$1,m_preprocess!$1:$1048576, $D222, FALSE)), "", HLOOKUP(O$1, m_preprocess!$1:$1048576, $D222, FALSE))</f>
        <v>1.1786132491649832</v>
      </c>
      <c r="P222">
        <f>IF(ISBLANK(HLOOKUP(P$1,m_preprocess!$1:$1048576, $D222, FALSE)), "", HLOOKUP(P$1, m_preprocess!$1:$1048576, $D222, FALSE))</f>
        <v>1.1615427168800869</v>
      </c>
      <c r="Q222">
        <f>IF(ISBLANK(HLOOKUP(Q$1,m_preprocess!$1:$1048576, $D222, FALSE)), "", HLOOKUP(Q$1, m_preprocess!$1:$1048576, $D222, FALSE))</f>
        <v>2.6016885515076673</v>
      </c>
      <c r="R222">
        <f>IF(ISBLANK(HLOOKUP(R$1,m_preprocess!$1:$1048576, $D222, FALSE)), "", HLOOKUP(R$1, m_preprocess!$1:$1048576, $D222, FALSE))</f>
        <v>556812.65386966988</v>
      </c>
      <c r="S222">
        <f>IF(ISBLANK(HLOOKUP(S$1,m_preprocess!$1:$1048576, $D222, FALSE)), "", HLOOKUP(S$1, m_preprocess!$1:$1048576, $D222, FALSE))</f>
        <v>395773395.34274369</v>
      </c>
      <c r="T222">
        <f>IF(ISBLANK(HLOOKUP(T$1,m_preprocess!$1:$1048576, $D222, FALSE)), "", HLOOKUP(T$1, m_preprocess!$1:$1048576, $D222, FALSE))</f>
        <v>29.790162133550485</v>
      </c>
      <c r="U222">
        <f>IF(ISBLANK(HLOOKUP(U$1,m_preprocess!$1:$1048576, $D222, FALSE)), "", HLOOKUP(U$1, m_preprocess!$1:$1048576, $D222, FALSE))</f>
        <v>19.542804473241084</v>
      </c>
      <c r="V222">
        <f>IF(ISBLANK(HLOOKUP(V$1,m_preprocess!$1:$1048576, $D222, FALSE)), "", HLOOKUP(V$1, m_preprocess!$1:$1048576, $D222, FALSE))</f>
        <v>26.067495809312636</v>
      </c>
      <c r="W222">
        <f>IF(ISBLANK(HLOOKUP(W$1,m_preprocess!$1:$1048576, $D222, FALSE)), "", HLOOKUP(W$1, m_preprocess!$1:$1048576, $D222, FALSE))</f>
        <v>10.197507831738553</v>
      </c>
      <c r="X222">
        <f>IF(ISBLANK(HLOOKUP(X$1,m_preprocess!$1:$1048576, $D222, FALSE)), "", HLOOKUP(X$1, m_preprocess!$1:$1048576, $D222, FALSE))</f>
        <v>21.334656551917924</v>
      </c>
      <c r="Y222">
        <f>IF(ISBLANK(HLOOKUP(Y$1,m_preprocess!$1:$1048576, $D222, FALSE)), "", HLOOKUP(Y$1, m_preprocess!$1:$1048576, $D222, FALSE))</f>
        <v>20.801266095327723</v>
      </c>
    </row>
    <row r="223" spans="1:25" x14ac:dyDescent="0.25">
      <c r="A223" s="42">
        <v>40695</v>
      </c>
      <c r="B223">
        <v>2011</v>
      </c>
      <c r="C223">
        <v>6</v>
      </c>
      <c r="D223">
        <v>223</v>
      </c>
      <c r="E223">
        <f>IF(ISBLANK(HLOOKUP(E$1,m_preprocess!$1:$1048576, $D223, FALSE)), "", HLOOKUP(E$1, m_preprocess!$1:$1048576, $D223, FALSE))</f>
        <v>225.42</v>
      </c>
      <c r="F223">
        <f>IF(ISBLANK(HLOOKUP(F$1,m_preprocess!$1:$1048576, $D223, FALSE)), "", HLOOKUP(F$1, m_preprocess!$1:$1048576, $D223, FALSE))</f>
        <v>76.39</v>
      </c>
      <c r="G223">
        <f>IF(ISBLANK(HLOOKUP(G$1,m_preprocess!$1:$1048576, $D223, FALSE)), "", HLOOKUP(G$1, m_preprocess!$1:$1048576, $D223, FALSE))</f>
        <v>141.75</v>
      </c>
      <c r="H223">
        <f>IF(ISBLANK(HLOOKUP(H$1,m_preprocess!$1:$1048576, $D223, FALSE)), "", HLOOKUP(H$1, m_preprocess!$1:$1048576, $D223, FALSE))</f>
        <v>102.8</v>
      </c>
      <c r="I223">
        <f>IF(ISBLANK(HLOOKUP(I$1,m_preprocess!$1:$1048576, $D223, FALSE)), "", HLOOKUP(I$1, m_preprocess!$1:$1048576, $D223, FALSE))</f>
        <v>418.34</v>
      </c>
      <c r="J223">
        <f>IF(ISBLANK(HLOOKUP(J$1,m_preprocess!$1:$1048576, $D223, FALSE)), "", HLOOKUP(J$1, m_preprocess!$1:$1048576, $D223, FALSE))</f>
        <v>117.6898950548067</v>
      </c>
      <c r="K223">
        <f>IF(ISBLANK(HLOOKUP(K$1,m_preprocess!$1:$1048576, $D223, FALSE)), "", HLOOKUP(K$1, m_preprocess!$1:$1048576, $D223, FALSE))</f>
        <v>5.8728231727418843</v>
      </c>
      <c r="L223">
        <f>IF(ISBLANK(HLOOKUP(L$1,m_preprocess!$1:$1048576, $D223, FALSE)), "", HLOOKUP(L$1, m_preprocess!$1:$1048576, $D223, FALSE))</f>
        <v>2.213097856998639</v>
      </c>
      <c r="M223">
        <f>IF(ISBLANK(HLOOKUP(M$1,m_preprocess!$1:$1048576, $D223, FALSE)), "", HLOOKUP(M$1, m_preprocess!$1:$1048576, $D223, FALSE))</f>
        <v>2.474745225388153</v>
      </c>
      <c r="N223">
        <f>IF(ISBLANK(HLOOKUP(N$1,m_preprocess!$1:$1048576, $D223, FALSE)), "", HLOOKUP(N$1, m_preprocess!$1:$1048576, $D223, FALSE))</f>
        <v>6.1636496863050851</v>
      </c>
      <c r="O223">
        <f>IF(ISBLANK(HLOOKUP(O$1,m_preprocess!$1:$1048576, $D223, FALSE)), "", HLOOKUP(O$1, m_preprocess!$1:$1048576, $D223, FALSE))</f>
        <v>1.0502945022746664</v>
      </c>
      <c r="P223">
        <f>IF(ISBLANK(HLOOKUP(P$1,m_preprocess!$1:$1048576, $D223, FALSE)), "", HLOOKUP(P$1, m_preprocess!$1:$1048576, $D223, FALSE))</f>
        <v>1.7680746501956475</v>
      </c>
      <c r="Q223">
        <f>IF(ISBLANK(HLOOKUP(Q$1,m_preprocess!$1:$1048576, $D223, FALSE)), "", HLOOKUP(Q$1, m_preprocess!$1:$1048576, $D223, FALSE))</f>
        <v>3.3382904948503418</v>
      </c>
      <c r="R223">
        <f>IF(ISBLANK(HLOOKUP(R$1,m_preprocess!$1:$1048576, $D223, FALSE)), "", HLOOKUP(R$1, m_preprocess!$1:$1048576, $D223, FALSE))</f>
        <v>568637.25102703448</v>
      </c>
      <c r="S223">
        <f>IF(ISBLANK(HLOOKUP(S$1,m_preprocess!$1:$1048576, $D223, FALSE)), "", HLOOKUP(S$1, m_preprocess!$1:$1048576, $D223, FALSE))</f>
        <v>409800961.56462234</v>
      </c>
      <c r="T223">
        <f>IF(ISBLANK(HLOOKUP(T$1,m_preprocess!$1:$1048576, $D223, FALSE)), "", HLOOKUP(T$1, m_preprocess!$1:$1048576, $D223, FALSE))</f>
        <v>18.360679020765474</v>
      </c>
      <c r="U223">
        <f>IF(ISBLANK(HLOOKUP(U$1,m_preprocess!$1:$1048576, $D223, FALSE)), "", HLOOKUP(U$1, m_preprocess!$1:$1048576, $D223, FALSE))</f>
        <v>11.487520755545793</v>
      </c>
      <c r="V223">
        <f>IF(ISBLANK(HLOOKUP(V$1,m_preprocess!$1:$1048576, $D223, FALSE)), "", HLOOKUP(V$1, m_preprocess!$1:$1048576, $D223, FALSE))</f>
        <v>28.734007494456762</v>
      </c>
      <c r="W223">
        <f>IF(ISBLANK(HLOOKUP(W$1,m_preprocess!$1:$1048576, $D223, FALSE)), "", HLOOKUP(W$1, m_preprocess!$1:$1048576, $D223, FALSE))</f>
        <v>11.819005329015161</v>
      </c>
      <c r="X223">
        <f>IF(ISBLANK(HLOOKUP(X$1,m_preprocess!$1:$1048576, $D223, FALSE)), "", HLOOKUP(X$1, m_preprocess!$1:$1048576, $D223, FALSE))</f>
        <v>25.86728721595108</v>
      </c>
      <c r="Y223">
        <f>IF(ISBLANK(HLOOKUP(Y$1,m_preprocess!$1:$1048576, $D223, FALSE)), "", HLOOKUP(Y$1, m_preprocess!$1:$1048576, $D223, FALSE))</f>
        <v>22.554349791879993</v>
      </c>
    </row>
    <row r="224" spans="1:25" x14ac:dyDescent="0.25">
      <c r="A224" s="42">
        <v>40725</v>
      </c>
      <c r="B224">
        <v>2011</v>
      </c>
      <c r="C224">
        <v>7</v>
      </c>
      <c r="D224">
        <v>224</v>
      </c>
      <c r="E224">
        <f>IF(ISBLANK(HLOOKUP(E$1,m_preprocess!$1:$1048576, $D224, FALSE)), "", HLOOKUP(E$1, m_preprocess!$1:$1048576, $D224, FALSE))</f>
        <v>222.23</v>
      </c>
      <c r="F224">
        <f>IF(ISBLANK(HLOOKUP(F$1,m_preprocess!$1:$1048576, $D224, FALSE)), "", HLOOKUP(F$1, m_preprocess!$1:$1048576, $D224, FALSE))</f>
        <v>76.790000000000006</v>
      </c>
      <c r="G224">
        <f>IF(ISBLANK(HLOOKUP(G$1,m_preprocess!$1:$1048576, $D224, FALSE)), "", HLOOKUP(G$1, m_preprocess!$1:$1048576, $D224, FALSE))</f>
        <v>145.19</v>
      </c>
      <c r="H224">
        <f>IF(ISBLANK(HLOOKUP(H$1,m_preprocess!$1:$1048576, $D224, FALSE)), "", HLOOKUP(H$1, m_preprocess!$1:$1048576, $D224, FALSE))</f>
        <v>106.1</v>
      </c>
      <c r="I224">
        <f>IF(ISBLANK(HLOOKUP(I$1,m_preprocess!$1:$1048576, $D224, FALSE)), "", HLOOKUP(I$1, m_preprocess!$1:$1048576, $D224, FALSE))</f>
        <v>432.81</v>
      </c>
      <c r="J224">
        <f>IF(ISBLANK(HLOOKUP(J$1,m_preprocess!$1:$1048576, $D224, FALSE)), "", HLOOKUP(J$1, m_preprocess!$1:$1048576, $D224, FALSE))</f>
        <v>121.82947174039084</v>
      </c>
      <c r="K224">
        <f>IF(ISBLANK(HLOOKUP(K$1,m_preprocess!$1:$1048576, $D224, FALSE)), "", HLOOKUP(K$1, m_preprocess!$1:$1048576, $D224, FALSE))</f>
        <v>6.431350427171953</v>
      </c>
      <c r="L224">
        <f>IF(ISBLANK(HLOOKUP(L$1,m_preprocess!$1:$1048576, $D224, FALSE)), "", HLOOKUP(L$1, m_preprocess!$1:$1048576, $D224, FALSE))</f>
        <v>2.287212542709713</v>
      </c>
      <c r="M224">
        <f>IF(ISBLANK(HLOOKUP(M$1,m_preprocess!$1:$1048576, $D224, FALSE)), "", HLOOKUP(M$1, m_preprocess!$1:$1048576, $D224, FALSE))</f>
        <v>2.9585377727984934</v>
      </c>
      <c r="N224">
        <f>IF(ISBLANK(HLOOKUP(N$1,m_preprocess!$1:$1048576, $D224, FALSE)), "", HLOOKUP(N$1, m_preprocess!$1:$1048576, $D224, FALSE))</f>
        <v>6.2250067228219992</v>
      </c>
      <c r="O224">
        <f>IF(ISBLANK(HLOOKUP(O$1,m_preprocess!$1:$1048576, $D224, FALSE)), "", HLOOKUP(O$1, m_preprocess!$1:$1048576, $D224, FALSE))</f>
        <v>1.3670507193701018</v>
      </c>
      <c r="P224">
        <f>IF(ISBLANK(HLOOKUP(P$1,m_preprocess!$1:$1048576, $D224, FALSE)), "", HLOOKUP(P$1, m_preprocess!$1:$1048576, $D224, FALSE))</f>
        <v>1.9485940906556549</v>
      </c>
      <c r="Q224">
        <f>IF(ISBLANK(HLOOKUP(Q$1,m_preprocess!$1:$1048576, $D224, FALSE)), "", HLOOKUP(Q$1, m_preprocess!$1:$1048576, $D224, FALSE))</f>
        <v>2.9003351191909417</v>
      </c>
      <c r="R224">
        <f>IF(ISBLANK(HLOOKUP(R$1,m_preprocess!$1:$1048576, $D224, FALSE)), "", HLOOKUP(R$1, m_preprocess!$1:$1048576, $D224, FALSE))</f>
        <v>577189.10199444077</v>
      </c>
      <c r="S224">
        <f>IF(ISBLANK(HLOOKUP(S$1,m_preprocess!$1:$1048576, $D224, FALSE)), "", HLOOKUP(S$1, m_preprocess!$1:$1048576, $D224, FALSE))</f>
        <v>409216659.09540695</v>
      </c>
      <c r="T224">
        <f>IF(ISBLANK(HLOOKUP(T$1,m_preprocess!$1:$1048576, $D224, FALSE)), "", HLOOKUP(T$1, m_preprocess!$1:$1048576, $D224, FALSE))</f>
        <v>39.510203735749194</v>
      </c>
      <c r="U224">
        <f>IF(ISBLANK(HLOOKUP(U$1,m_preprocess!$1:$1048576, $D224, FALSE)), "", HLOOKUP(U$1, m_preprocess!$1:$1048576, $D224, FALSE))</f>
        <v>26.395468379822827</v>
      </c>
      <c r="V224">
        <f>IF(ISBLANK(HLOOKUP(V$1,m_preprocess!$1:$1048576, $D224, FALSE)), "", HLOOKUP(V$1, m_preprocess!$1:$1048576, $D224, FALSE))</f>
        <v>30.313569323725055</v>
      </c>
      <c r="W224">
        <f>IF(ISBLANK(HLOOKUP(W$1,m_preprocess!$1:$1048576, $D224, FALSE)), "", HLOOKUP(W$1, m_preprocess!$1:$1048576, $D224, FALSE))</f>
        <v>9.7125458647136753</v>
      </c>
      <c r="X224">
        <f>IF(ISBLANK(HLOOKUP(X$1,m_preprocess!$1:$1048576, $D224, FALSE)), "", HLOOKUP(X$1, m_preprocess!$1:$1048576, $D224, FALSE))</f>
        <v>25.222771099357789</v>
      </c>
      <c r="Y224">
        <f>IF(ISBLANK(HLOOKUP(Y$1,m_preprocess!$1:$1048576, $D224, FALSE)), "", HLOOKUP(Y$1, m_preprocess!$1:$1048576, $D224, FALSE))</f>
        <v>13.009448216279392</v>
      </c>
    </row>
    <row r="225" spans="1:25" x14ac:dyDescent="0.25">
      <c r="A225" s="42">
        <v>40756</v>
      </c>
      <c r="B225">
        <v>2011</v>
      </c>
      <c r="C225">
        <v>8</v>
      </c>
      <c r="D225">
        <v>225</v>
      </c>
      <c r="E225">
        <f>IF(ISBLANK(HLOOKUP(E$1,m_preprocess!$1:$1048576, $D225, FALSE)), "", HLOOKUP(E$1, m_preprocess!$1:$1048576, $D225, FALSE))</f>
        <v>217.94</v>
      </c>
      <c r="F225">
        <f>IF(ISBLANK(HLOOKUP(F$1,m_preprocess!$1:$1048576, $D225, FALSE)), "", HLOOKUP(F$1, m_preprocess!$1:$1048576, $D225, FALSE))</f>
        <v>77.08</v>
      </c>
      <c r="G225">
        <f>IF(ISBLANK(HLOOKUP(G$1,m_preprocess!$1:$1048576, $D225, FALSE)), "", HLOOKUP(G$1, m_preprocess!$1:$1048576, $D225, FALSE))</f>
        <v>147.51</v>
      </c>
      <c r="H225">
        <f>IF(ISBLANK(HLOOKUP(H$1,m_preprocess!$1:$1048576, $D225, FALSE)), "", HLOOKUP(H$1, m_preprocess!$1:$1048576, $D225, FALSE))</f>
        <v>110.8</v>
      </c>
      <c r="I225">
        <f>IF(ISBLANK(HLOOKUP(I$1,m_preprocess!$1:$1048576, $D225, FALSE)), "", HLOOKUP(I$1, m_preprocess!$1:$1048576, $D225, FALSE))</f>
        <v>430.83</v>
      </c>
      <c r="J225">
        <f>IF(ISBLANK(HLOOKUP(J$1,m_preprocess!$1:$1048576, $D225, FALSE)), "", HLOOKUP(J$1, m_preprocess!$1:$1048576, $D225, FALSE))</f>
        <v>119.61291529888244</v>
      </c>
      <c r="K225">
        <f>IF(ISBLANK(HLOOKUP(K$1,m_preprocess!$1:$1048576, $D225, FALSE)), "", HLOOKUP(K$1, m_preprocess!$1:$1048576, $D225, FALSE))</f>
        <v>6.6898746798261639</v>
      </c>
      <c r="L225">
        <f>IF(ISBLANK(HLOOKUP(L$1,m_preprocess!$1:$1048576, $D225, FALSE)), "", HLOOKUP(L$1, m_preprocess!$1:$1048576, $D225, FALSE))</f>
        <v>2.443967509462988</v>
      </c>
      <c r="M225">
        <f>IF(ISBLANK(HLOOKUP(M$1,m_preprocess!$1:$1048576, $D225, FALSE)), "", HLOOKUP(M$1, m_preprocess!$1:$1048576, $D225, FALSE))</f>
        <v>2.9517490529297294</v>
      </c>
      <c r="N225">
        <f>IF(ISBLANK(HLOOKUP(N$1,m_preprocess!$1:$1048576, $D225, FALSE)), "", HLOOKUP(N$1, m_preprocess!$1:$1048576, $D225, FALSE))</f>
        <v>6.6521871975131619</v>
      </c>
      <c r="O225">
        <f>IF(ISBLANK(HLOOKUP(O$1,m_preprocess!$1:$1048576, $D225, FALSE)), "", HLOOKUP(O$1, m_preprocess!$1:$1048576, $D225, FALSE))</f>
        <v>1.7308839756778367</v>
      </c>
      <c r="P225">
        <f>IF(ISBLANK(HLOOKUP(P$1,m_preprocess!$1:$1048576, $D225, FALSE)), "", HLOOKUP(P$1, m_preprocess!$1:$1048576, $D225, FALSE))</f>
        <v>1.7767445989168138</v>
      </c>
      <c r="Q225">
        <f>IF(ISBLANK(HLOOKUP(Q$1,m_preprocess!$1:$1048576, $D225, FALSE)), "", HLOOKUP(Q$1, m_preprocess!$1:$1048576, $D225, FALSE))</f>
        <v>3.1167013073082628</v>
      </c>
      <c r="R225">
        <f>IF(ISBLANK(HLOOKUP(R$1,m_preprocess!$1:$1048576, $D225, FALSE)), "", HLOOKUP(R$1, m_preprocess!$1:$1048576, $D225, FALSE))</f>
        <v>583393.90638029459</v>
      </c>
      <c r="S225">
        <f>IF(ISBLANK(HLOOKUP(S$1,m_preprocess!$1:$1048576, $D225, FALSE)), "", HLOOKUP(S$1, m_preprocess!$1:$1048576, $D225, FALSE))</f>
        <v>418759294.77307343</v>
      </c>
      <c r="T225">
        <f>IF(ISBLANK(HLOOKUP(T$1,m_preprocess!$1:$1048576, $D225, FALSE)), "", HLOOKUP(T$1, m_preprocess!$1:$1048576, $D225, FALSE))</f>
        <v>24.086833754071662</v>
      </c>
      <c r="U225">
        <f>IF(ISBLANK(HLOOKUP(U$1,m_preprocess!$1:$1048576, $D225, FALSE)), "", HLOOKUP(U$1, m_preprocess!$1:$1048576, $D225, FALSE))</f>
        <v>14.80549373306977</v>
      </c>
      <c r="V225">
        <f>IF(ISBLANK(HLOOKUP(V$1,m_preprocess!$1:$1048576, $D225, FALSE)), "", HLOOKUP(V$1, m_preprocess!$1:$1048576, $D225, FALSE))</f>
        <v>27.48422402439024</v>
      </c>
      <c r="W225">
        <f>IF(ISBLANK(HLOOKUP(W$1,m_preprocess!$1:$1048576, $D225, FALSE)), "", HLOOKUP(W$1, m_preprocess!$1:$1048576, $D225, FALSE))</f>
        <v>12.650478028190783</v>
      </c>
      <c r="X225">
        <f>IF(ISBLANK(HLOOKUP(X$1,m_preprocess!$1:$1048576, $D225, FALSE)), "", HLOOKUP(X$1, m_preprocess!$1:$1048576, $D225, FALSE))</f>
        <v>24.31210457848039</v>
      </c>
      <c r="Y225">
        <f>IF(ISBLANK(HLOOKUP(Y$1,m_preprocess!$1:$1048576, $D225, FALSE)), "", HLOOKUP(Y$1, m_preprocess!$1:$1048576, $D225, FALSE))</f>
        <v>25.30047258191691</v>
      </c>
    </row>
    <row r="226" spans="1:25" x14ac:dyDescent="0.25">
      <c r="A226" s="42">
        <v>40787</v>
      </c>
      <c r="B226">
        <v>2011</v>
      </c>
      <c r="C226">
        <v>9</v>
      </c>
      <c r="D226">
        <v>226</v>
      </c>
      <c r="E226">
        <f>IF(ISBLANK(HLOOKUP(E$1,m_preprocess!$1:$1048576, $D226, FALSE)), "", HLOOKUP(E$1, m_preprocess!$1:$1048576, $D226, FALSE))</f>
        <v>234.53</v>
      </c>
      <c r="F226">
        <f>IF(ISBLANK(HLOOKUP(F$1,m_preprocess!$1:$1048576, $D226, FALSE)), "", HLOOKUP(F$1, m_preprocess!$1:$1048576, $D226, FALSE))</f>
        <v>77.319999999999993</v>
      </c>
      <c r="G226">
        <f>IF(ISBLANK(HLOOKUP(G$1,m_preprocess!$1:$1048576, $D226, FALSE)), "", HLOOKUP(G$1, m_preprocess!$1:$1048576, $D226, FALSE))</f>
        <v>142.30000000000001</v>
      </c>
      <c r="H226">
        <f>IF(ISBLANK(HLOOKUP(H$1,m_preprocess!$1:$1048576, $D226, FALSE)), "", HLOOKUP(H$1, m_preprocess!$1:$1048576, $D226, FALSE))</f>
        <v>104.8</v>
      </c>
      <c r="I226">
        <f>IF(ISBLANK(HLOOKUP(I$1,m_preprocess!$1:$1048576, $D226, FALSE)), "", HLOOKUP(I$1, m_preprocess!$1:$1048576, $D226, FALSE))</f>
        <v>413.73</v>
      </c>
      <c r="J226">
        <f>IF(ISBLANK(HLOOKUP(J$1,m_preprocess!$1:$1048576, $D226, FALSE)), "", HLOOKUP(J$1, m_preprocess!$1:$1048576, $D226, FALSE))</f>
        <v>120.52360682834258</v>
      </c>
      <c r="K226">
        <f>IF(ISBLANK(HLOOKUP(K$1,m_preprocess!$1:$1048576, $D226, FALSE)), "", HLOOKUP(K$1, m_preprocess!$1:$1048576, $D226, FALSE))</f>
        <v>6.9227230385175398</v>
      </c>
      <c r="L226">
        <f>IF(ISBLANK(HLOOKUP(L$1,m_preprocess!$1:$1048576, $D226, FALSE)), "", HLOOKUP(L$1, m_preprocess!$1:$1048576, $D226, FALSE))</f>
        <v>2.4832709755479914</v>
      </c>
      <c r="M226">
        <f>IF(ISBLANK(HLOOKUP(M$1,m_preprocess!$1:$1048576, $D226, FALSE)), "", HLOOKUP(M$1, m_preprocess!$1:$1048576, $D226, FALSE))</f>
        <v>2.8630301988127727</v>
      </c>
      <c r="N226">
        <f>IF(ISBLANK(HLOOKUP(N$1,m_preprocess!$1:$1048576, $D226, FALSE)), "", HLOOKUP(N$1, m_preprocess!$1:$1048576, $D226, FALSE))</f>
        <v>6.8981340280005856</v>
      </c>
      <c r="O226">
        <f>IF(ISBLANK(HLOOKUP(O$1,m_preprocess!$1:$1048576, $D226, FALSE)), "", HLOOKUP(O$1, m_preprocess!$1:$1048576, $D226, FALSE))</f>
        <v>1.7894136712207218</v>
      </c>
      <c r="P226">
        <f>IF(ISBLANK(HLOOKUP(P$1,m_preprocess!$1:$1048576, $D226, FALSE)), "", HLOOKUP(P$1, m_preprocess!$1:$1048576, $D226, FALSE))</f>
        <v>2.0286908727481268</v>
      </c>
      <c r="Q226">
        <f>IF(ISBLANK(HLOOKUP(Q$1,m_preprocess!$1:$1048576, $D226, FALSE)), "", HLOOKUP(Q$1, m_preprocess!$1:$1048576, $D226, FALSE))</f>
        <v>3.0565294157598824</v>
      </c>
      <c r="R226">
        <f>IF(ISBLANK(HLOOKUP(R$1,m_preprocess!$1:$1048576, $D226, FALSE)), "", HLOOKUP(R$1, m_preprocess!$1:$1048576, $D226, FALSE))</f>
        <v>590592.74395851267</v>
      </c>
      <c r="S226">
        <f>IF(ISBLANK(HLOOKUP(S$1,m_preprocess!$1:$1048576, $D226, FALSE)), "", HLOOKUP(S$1, m_preprocess!$1:$1048576, $D226, FALSE))</f>
        <v>420993097.26916707</v>
      </c>
      <c r="T226">
        <f>IF(ISBLANK(HLOOKUP(T$1,m_preprocess!$1:$1048576, $D226, FALSE)), "", HLOOKUP(T$1, m_preprocess!$1:$1048576, $D226, FALSE))</f>
        <v>24.556525671824105</v>
      </c>
      <c r="U226">
        <f>IF(ISBLANK(HLOOKUP(U$1,m_preprocess!$1:$1048576, $D226, FALSE)), "", HLOOKUP(U$1, m_preprocess!$1:$1048576, $D226, FALSE))</f>
        <v>15.160801120140567</v>
      </c>
      <c r="V226">
        <f>IF(ISBLANK(HLOOKUP(V$1,m_preprocess!$1:$1048576, $D226, FALSE)), "", HLOOKUP(V$1, m_preprocess!$1:$1048576, $D226, FALSE))</f>
        <v>28.245730066518849</v>
      </c>
      <c r="W226">
        <f>IF(ISBLANK(HLOOKUP(W$1,m_preprocess!$1:$1048576, $D226, FALSE)), "", HLOOKUP(W$1, m_preprocess!$1:$1048576, $D226, FALSE))</f>
        <v>10.843369868099515</v>
      </c>
      <c r="X226">
        <f>IF(ISBLANK(HLOOKUP(X$1,m_preprocess!$1:$1048576, $D226, FALSE)), "", HLOOKUP(X$1, m_preprocess!$1:$1048576, $D226, FALSE))</f>
        <v>24.787768415603036</v>
      </c>
      <c r="Y226">
        <f>IF(ISBLANK(HLOOKUP(Y$1,m_preprocess!$1:$1048576, $D226, FALSE)), "", HLOOKUP(Y$1, m_preprocess!$1:$1048576, $D226, FALSE))</f>
        <v>17.433622665795344</v>
      </c>
    </row>
    <row r="227" spans="1:25" x14ac:dyDescent="0.25">
      <c r="A227" s="42">
        <v>40817</v>
      </c>
      <c r="B227">
        <v>2011</v>
      </c>
      <c r="C227">
        <v>10</v>
      </c>
      <c r="D227">
        <v>227</v>
      </c>
      <c r="E227">
        <f>IF(ISBLANK(HLOOKUP(E$1,m_preprocess!$1:$1048576, $D227, FALSE)), "", HLOOKUP(E$1, m_preprocess!$1:$1048576, $D227, FALSE))</f>
        <v>238.54</v>
      </c>
      <c r="F227">
        <f>IF(ISBLANK(HLOOKUP(F$1,m_preprocess!$1:$1048576, $D227, FALSE)), "", HLOOKUP(F$1, m_preprocess!$1:$1048576, $D227, FALSE))</f>
        <v>77.69</v>
      </c>
      <c r="G227">
        <f>IF(ISBLANK(HLOOKUP(G$1,m_preprocess!$1:$1048576, $D227, FALSE)), "", HLOOKUP(G$1, m_preprocess!$1:$1048576, $D227, FALSE))</f>
        <v>142.02000000000001</v>
      </c>
      <c r="H227">
        <f>IF(ISBLANK(HLOOKUP(H$1,m_preprocess!$1:$1048576, $D227, FALSE)), "", HLOOKUP(H$1, m_preprocess!$1:$1048576, $D227, FALSE))</f>
        <v>106.3</v>
      </c>
      <c r="I227">
        <f>IF(ISBLANK(HLOOKUP(I$1,m_preprocess!$1:$1048576, $D227, FALSE)), "", HLOOKUP(I$1, m_preprocess!$1:$1048576, $D227, FALSE))</f>
        <v>422.42</v>
      </c>
      <c r="J227">
        <f>IF(ISBLANK(HLOOKUP(J$1,m_preprocess!$1:$1048576, $D227, FALSE)), "", HLOOKUP(J$1, m_preprocess!$1:$1048576, $D227, FALSE))</f>
        <v>118.99163029359993</v>
      </c>
      <c r="K227">
        <f>IF(ISBLANK(HLOOKUP(K$1,m_preprocess!$1:$1048576, $D227, FALSE)), "", HLOOKUP(K$1, m_preprocess!$1:$1048576, $D227, FALSE))</f>
        <v>6.1259274446923477</v>
      </c>
      <c r="L227">
        <f>IF(ISBLANK(HLOOKUP(L$1,m_preprocess!$1:$1048576, $D227, FALSE)), "", HLOOKUP(L$1, m_preprocess!$1:$1048576, $D227, FALSE))</f>
        <v>1.8345209250303132</v>
      </c>
      <c r="M227">
        <f>IF(ISBLANK(HLOOKUP(M$1,m_preprocess!$1:$1048576, $D227, FALSE)), "", HLOOKUP(M$1, m_preprocess!$1:$1048576, $D227, FALSE))</f>
        <v>2.9678784044420601</v>
      </c>
      <c r="N227">
        <f>IF(ISBLANK(HLOOKUP(N$1,m_preprocess!$1:$1048576, $D227, FALSE)), "", HLOOKUP(N$1, m_preprocess!$1:$1048576, $D227, FALSE))</f>
        <v>6.6559719402022406</v>
      </c>
      <c r="O227">
        <f>IF(ISBLANK(HLOOKUP(O$1,m_preprocess!$1:$1048576, $D227, FALSE)), "", HLOOKUP(O$1, m_preprocess!$1:$1048576, $D227, FALSE))</f>
        <v>1.6874123762493458</v>
      </c>
      <c r="P227">
        <f>IF(ISBLANK(HLOOKUP(P$1,m_preprocess!$1:$1048576, $D227, FALSE)), "", HLOOKUP(P$1, m_preprocess!$1:$1048576, $D227, FALSE))</f>
        <v>2.0386408755976491</v>
      </c>
      <c r="Q227">
        <f>IF(ISBLANK(HLOOKUP(Q$1,m_preprocess!$1:$1048576, $D227, FALSE)), "", HLOOKUP(Q$1, m_preprocess!$1:$1048576, $D227, FALSE))</f>
        <v>2.8933816610666958</v>
      </c>
      <c r="R227">
        <f>IF(ISBLANK(HLOOKUP(R$1,m_preprocess!$1:$1048576, $D227, FALSE)), "", HLOOKUP(R$1, m_preprocess!$1:$1048576, $D227, FALSE))</f>
        <v>593844.39776801073</v>
      </c>
      <c r="S227">
        <f>IF(ISBLANK(HLOOKUP(S$1,m_preprocess!$1:$1048576, $D227, FALSE)), "", HLOOKUP(S$1, m_preprocess!$1:$1048576, $D227, FALSE))</f>
        <v>428025663.57852358</v>
      </c>
      <c r="T227">
        <f>IF(ISBLANK(HLOOKUP(T$1,m_preprocess!$1:$1048576, $D227, FALSE)), "", HLOOKUP(T$1, m_preprocess!$1:$1048576, $D227, FALSE))</f>
        <v>25.96468707247557</v>
      </c>
      <c r="U227">
        <f>IF(ISBLANK(HLOOKUP(U$1,m_preprocess!$1:$1048576, $D227, FALSE)), "", HLOOKUP(U$1, m_preprocess!$1:$1048576, $D227, FALSE))</f>
        <v>16.400830653781391</v>
      </c>
      <c r="V227">
        <f>IF(ISBLANK(HLOOKUP(V$1,m_preprocess!$1:$1048576, $D227, FALSE)), "", HLOOKUP(V$1, m_preprocess!$1:$1048576, $D227, FALSE))</f>
        <v>32.817993736141908</v>
      </c>
      <c r="W227">
        <f>IF(ISBLANK(HLOOKUP(W$1,m_preprocess!$1:$1048576, $D227, FALSE)), "", HLOOKUP(W$1, m_preprocess!$1:$1048576, $D227, FALSE))</f>
        <v>11.072143716472837</v>
      </c>
      <c r="X227">
        <f>IF(ISBLANK(HLOOKUP(X$1,m_preprocess!$1:$1048576, $D227, FALSE)), "", HLOOKUP(X$1, m_preprocess!$1:$1048576, $D227, FALSE))</f>
        <v>10.925026705639148</v>
      </c>
      <c r="Y227">
        <f>IF(ISBLANK(HLOOKUP(Y$1,m_preprocess!$1:$1048576, $D227, FALSE)), "", HLOOKUP(Y$1, m_preprocess!$1:$1048576, $D227, FALSE))</f>
        <v>26.175043122185894</v>
      </c>
    </row>
    <row r="228" spans="1:25" x14ac:dyDescent="0.25">
      <c r="A228" s="42">
        <v>40848</v>
      </c>
      <c r="B228">
        <v>2011</v>
      </c>
      <c r="C228">
        <v>11</v>
      </c>
      <c r="D228">
        <v>228</v>
      </c>
      <c r="E228">
        <f>IF(ISBLANK(HLOOKUP(E$1,m_preprocess!$1:$1048576, $D228, FALSE)), "", HLOOKUP(E$1, m_preprocess!$1:$1048576, $D228, FALSE))</f>
        <v>231.96</v>
      </c>
      <c r="F228">
        <f>IF(ISBLANK(HLOOKUP(F$1,m_preprocess!$1:$1048576, $D228, FALSE)), "", HLOOKUP(F$1, m_preprocess!$1:$1048576, $D228, FALSE))</f>
        <v>77.94</v>
      </c>
      <c r="G228">
        <f>IF(ISBLANK(HLOOKUP(G$1,m_preprocess!$1:$1048576, $D228, FALSE)), "", HLOOKUP(G$1, m_preprocess!$1:$1048576, $D228, FALSE))</f>
        <v>141.87</v>
      </c>
      <c r="H228">
        <f>IF(ISBLANK(HLOOKUP(H$1,m_preprocess!$1:$1048576, $D228, FALSE)), "", HLOOKUP(H$1, m_preprocess!$1:$1048576, $D228, FALSE))</f>
        <v>104.2</v>
      </c>
      <c r="I228">
        <f>IF(ISBLANK(HLOOKUP(I$1,m_preprocess!$1:$1048576, $D228, FALSE)), "", HLOOKUP(I$1, m_preprocess!$1:$1048576, $D228, FALSE))</f>
        <v>406.1</v>
      </c>
      <c r="J228">
        <f>IF(ISBLANK(HLOOKUP(J$1,m_preprocess!$1:$1048576, $D228, FALSE)), "", HLOOKUP(J$1, m_preprocess!$1:$1048576, $D228, FALSE))</f>
        <v>116.60631276194432</v>
      </c>
      <c r="K228">
        <f>IF(ISBLANK(HLOOKUP(K$1,m_preprocess!$1:$1048576, $D228, FALSE)), "", HLOOKUP(K$1, m_preprocess!$1:$1048576, $D228, FALSE))</f>
        <v>6.1798138048285267</v>
      </c>
      <c r="L228">
        <f>IF(ISBLANK(HLOOKUP(L$1,m_preprocess!$1:$1048576, $D228, FALSE)), "", HLOOKUP(L$1, m_preprocess!$1:$1048576, $D228, FALSE))</f>
        <v>1.9475204125714458</v>
      </c>
      <c r="M228">
        <f>IF(ISBLANK(HLOOKUP(M$1,m_preprocess!$1:$1048576, $D228, FALSE)), "", HLOOKUP(M$1, m_preprocess!$1:$1048576, $D228, FALSE))</f>
        <v>3.1698478315531049</v>
      </c>
      <c r="N228">
        <f>IF(ISBLANK(HLOOKUP(N$1,m_preprocess!$1:$1048576, $D228, FALSE)), "", HLOOKUP(N$1, m_preprocess!$1:$1048576, $D228, FALSE))</f>
        <v>7.0400032797471681</v>
      </c>
      <c r="O228">
        <f>IF(ISBLANK(HLOOKUP(O$1,m_preprocess!$1:$1048576, $D228, FALSE)), "", HLOOKUP(O$1, m_preprocess!$1:$1048576, $D228, FALSE))</f>
        <v>1.7260402953614582</v>
      </c>
      <c r="P228">
        <f>IF(ISBLANK(HLOOKUP(P$1,m_preprocess!$1:$1048576, $D228, FALSE)), "", HLOOKUP(P$1, m_preprocess!$1:$1048576, $D228, FALSE))</f>
        <v>2.349088370512332</v>
      </c>
      <c r="Q228">
        <f>IF(ISBLANK(HLOOKUP(Q$1,m_preprocess!$1:$1048576, $D228, FALSE)), "", HLOOKUP(Q$1, m_preprocess!$1:$1048576, $D228, FALSE))</f>
        <v>2.9460366262190032</v>
      </c>
      <c r="R228">
        <f>IF(ISBLANK(HLOOKUP(R$1,m_preprocess!$1:$1048576, $D228, FALSE)), "", HLOOKUP(R$1, m_preprocess!$1:$1048576, $D228, FALSE))</f>
        <v>600865.76925288886</v>
      </c>
      <c r="S228">
        <f>IF(ISBLANK(HLOOKUP(S$1,m_preprocess!$1:$1048576, $D228, FALSE)), "", HLOOKUP(S$1, m_preprocess!$1:$1048576, $D228, FALSE))</f>
        <v>439223305.88682324</v>
      </c>
      <c r="T228">
        <f>IF(ISBLANK(HLOOKUP(T$1,m_preprocess!$1:$1048576, $D228, FALSE)), "", HLOOKUP(T$1, m_preprocess!$1:$1048576, $D228, FALSE))</f>
        <v>23.257721936074923</v>
      </c>
      <c r="U228">
        <f>IF(ISBLANK(HLOOKUP(U$1,m_preprocess!$1:$1048576, $D228, FALSE)), "", HLOOKUP(U$1, m_preprocess!$1:$1048576, $D228, FALSE))</f>
        <v>14.589862332528003</v>
      </c>
      <c r="V228">
        <f>IF(ISBLANK(HLOOKUP(V$1,m_preprocess!$1:$1048576, $D228, FALSE)), "", HLOOKUP(V$1, m_preprocess!$1:$1048576, $D228, FALSE))</f>
        <v>33.593319611973392</v>
      </c>
      <c r="W228">
        <f>IF(ISBLANK(HLOOKUP(W$1,m_preprocess!$1:$1048576, $D228, FALSE)), "", HLOOKUP(W$1, m_preprocess!$1:$1048576, $D228, FALSE))</f>
        <v>15.108919767554836</v>
      </c>
      <c r="X228">
        <f>IF(ISBLANK(HLOOKUP(X$1,m_preprocess!$1:$1048576, $D228, FALSE)), "", HLOOKUP(X$1, m_preprocess!$1:$1048576, $D228, FALSE))</f>
        <v>29.453041742190564</v>
      </c>
      <c r="Y228">
        <f>IF(ISBLANK(HLOOKUP(Y$1,m_preprocess!$1:$1048576, $D228, FALSE)), "", HLOOKUP(Y$1, m_preprocess!$1:$1048576, $D228, FALSE))</f>
        <v>30.913097727182819</v>
      </c>
    </row>
    <row r="229" spans="1:25" x14ac:dyDescent="0.25">
      <c r="A229" s="42">
        <v>40878</v>
      </c>
      <c r="B229">
        <v>2011</v>
      </c>
      <c r="C229">
        <v>12</v>
      </c>
      <c r="D229">
        <v>229</v>
      </c>
      <c r="E229">
        <f>IF(ISBLANK(HLOOKUP(E$1,m_preprocess!$1:$1048576, $D229, FALSE)), "", HLOOKUP(E$1, m_preprocess!$1:$1048576, $D229, FALSE))</f>
        <v>235.53</v>
      </c>
      <c r="F229">
        <f>IF(ISBLANK(HLOOKUP(F$1,m_preprocess!$1:$1048576, $D229, FALSE)), "", HLOOKUP(F$1, m_preprocess!$1:$1048576, $D229, FALSE))</f>
        <v>78.319999999999993</v>
      </c>
      <c r="G229">
        <f>IF(ISBLANK(HLOOKUP(G$1,m_preprocess!$1:$1048576, $D229, FALSE)), "", HLOOKUP(G$1, m_preprocess!$1:$1048576, $D229, FALSE))</f>
        <v>139.22999999999999</v>
      </c>
      <c r="H229">
        <f>IF(ISBLANK(HLOOKUP(H$1,m_preprocess!$1:$1048576, $D229, FALSE)), "", HLOOKUP(H$1, m_preprocess!$1:$1048576, $D229, FALSE))</f>
        <v>95.7</v>
      </c>
      <c r="I229">
        <f>IF(ISBLANK(HLOOKUP(I$1,m_preprocess!$1:$1048576, $D229, FALSE)), "", HLOOKUP(I$1, m_preprocess!$1:$1048576, $D229, FALSE))</f>
        <v>393.27</v>
      </c>
      <c r="J229">
        <f>IF(ISBLANK(HLOOKUP(J$1,m_preprocess!$1:$1048576, $D229, FALSE)), "", HLOOKUP(J$1, m_preprocess!$1:$1048576, $D229, FALSE))</f>
        <v>114.41083637099337</v>
      </c>
      <c r="K229">
        <f>IF(ISBLANK(HLOOKUP(K$1,m_preprocess!$1:$1048576, $D229, FALSE)), "", HLOOKUP(K$1, m_preprocess!$1:$1048576, $D229, FALSE))</f>
        <v>6.4506779549560456</v>
      </c>
      <c r="L229">
        <f>IF(ISBLANK(HLOOKUP(L$1,m_preprocess!$1:$1048576, $D229, FALSE)), "", HLOOKUP(L$1, m_preprocess!$1:$1048576, $D229, FALSE))</f>
        <v>2.3033508016216668</v>
      </c>
      <c r="M229">
        <f>IF(ISBLANK(HLOOKUP(M$1,m_preprocess!$1:$1048576, $D229, FALSE)), "", HLOOKUP(M$1, m_preprocess!$1:$1048576, $D229, FALSE))</f>
        <v>2.9224378682602881</v>
      </c>
      <c r="N229">
        <f>IF(ISBLANK(HLOOKUP(N$1,m_preprocess!$1:$1048576, $D229, FALSE)), "", HLOOKUP(N$1, m_preprocess!$1:$1048576, $D229, FALSE))</f>
        <v>7.2407766069885691</v>
      </c>
      <c r="O229">
        <f>IF(ISBLANK(HLOOKUP(O$1,m_preprocess!$1:$1048576, $D229, FALSE)), "", HLOOKUP(O$1, m_preprocess!$1:$1048576, $D229, FALSE))</f>
        <v>1.5633646487416564</v>
      </c>
      <c r="P229">
        <f>IF(ISBLANK(HLOOKUP(P$1,m_preprocess!$1:$1048576, $D229, FALSE)), "", HLOOKUP(P$1, m_preprocess!$1:$1048576, $D229, FALSE))</f>
        <v>2.217293604576132</v>
      </c>
      <c r="Q229">
        <f>IF(ISBLANK(HLOOKUP(Q$1,m_preprocess!$1:$1048576, $D229, FALSE)), "", HLOOKUP(Q$1, m_preprocess!$1:$1048576, $D229, FALSE))</f>
        <v>3.4463642722767922</v>
      </c>
      <c r="R229">
        <f>IF(ISBLANK(HLOOKUP(R$1,m_preprocess!$1:$1048576, $D229, FALSE)), "", HLOOKUP(R$1, m_preprocess!$1:$1048576, $D229, FALSE))</f>
        <v>610865.56093820429</v>
      </c>
      <c r="S229">
        <f>IF(ISBLANK(HLOOKUP(S$1,m_preprocess!$1:$1048576, $D229, FALSE)), "", HLOOKUP(S$1, m_preprocess!$1:$1048576, $D229, FALSE))</f>
        <v>473599790.86622196</v>
      </c>
      <c r="T229">
        <f>IF(ISBLANK(HLOOKUP(T$1,m_preprocess!$1:$1048576, $D229, FALSE)), "", HLOOKUP(T$1, m_preprocess!$1:$1048576, $D229, FALSE))</f>
        <v>29.973392263843646</v>
      </c>
      <c r="U229">
        <f>IF(ISBLANK(HLOOKUP(U$1,m_preprocess!$1:$1048576, $D229, FALSE)), "", HLOOKUP(U$1, m_preprocess!$1:$1048576, $D229, FALSE))</f>
        <v>19.532017263342848</v>
      </c>
      <c r="V229">
        <f>IF(ISBLANK(HLOOKUP(V$1,m_preprocess!$1:$1048576, $D229, FALSE)), "", HLOOKUP(V$1, m_preprocess!$1:$1048576, $D229, FALSE))</f>
        <v>34.748094944567633</v>
      </c>
      <c r="W229">
        <f>IF(ISBLANK(HLOOKUP(W$1,m_preprocess!$1:$1048576, $D229, FALSE)), "", HLOOKUP(W$1, m_preprocess!$1:$1048576, $D229, FALSE))</f>
        <v>23.059412526865888</v>
      </c>
      <c r="X229">
        <f>IF(ISBLANK(HLOOKUP(X$1,m_preprocess!$1:$1048576, $D229, FALSE)), "", HLOOKUP(X$1, m_preprocess!$1:$1048576, $D229, FALSE))</f>
        <v>40.611151481124786</v>
      </c>
      <c r="Y229">
        <f>IF(ISBLANK(HLOOKUP(Y$1,m_preprocess!$1:$1048576, $D229, FALSE)), "", HLOOKUP(Y$1, m_preprocess!$1:$1048576, $D229, FALSE))</f>
        <v>58.787952412980836</v>
      </c>
    </row>
    <row r="230" spans="1:25" x14ac:dyDescent="0.25">
      <c r="A230" s="42">
        <v>40909</v>
      </c>
      <c r="B230">
        <v>2012</v>
      </c>
      <c r="C230">
        <v>1</v>
      </c>
      <c r="D230">
        <v>230</v>
      </c>
      <c r="E230">
        <f>IF(ISBLANK(HLOOKUP(E$1,m_preprocess!$1:$1048576, $D230, FALSE)), "", HLOOKUP(E$1, m_preprocess!$1:$1048576, $D230, FALSE))</f>
        <v>205.62</v>
      </c>
      <c r="F230">
        <f>IF(ISBLANK(HLOOKUP(F$1,m_preprocess!$1:$1048576, $D230, FALSE)), "", HLOOKUP(F$1, m_preprocess!$1:$1048576, $D230, FALSE))</f>
        <v>78.55</v>
      </c>
      <c r="G230">
        <f>IF(ISBLANK(HLOOKUP(G$1,m_preprocess!$1:$1048576, $D230, FALSE)), "", HLOOKUP(G$1, m_preprocess!$1:$1048576, $D230, FALSE))</f>
        <v>133.34</v>
      </c>
      <c r="H230">
        <f>IF(ISBLANK(HLOOKUP(H$1,m_preprocess!$1:$1048576, $D230, FALSE)), "", HLOOKUP(H$1, m_preprocess!$1:$1048576, $D230, FALSE))</f>
        <v>88.7</v>
      </c>
      <c r="I230">
        <f>IF(ISBLANK(HLOOKUP(I$1,m_preprocess!$1:$1048576, $D230, FALSE)), "", HLOOKUP(I$1, m_preprocess!$1:$1048576, $D230, FALSE))</f>
        <v>365.02</v>
      </c>
      <c r="J230">
        <f>IF(ISBLANK(HLOOKUP(J$1,m_preprocess!$1:$1048576, $D230, FALSE)), "", HLOOKUP(J$1, m_preprocess!$1:$1048576, $D230, FALSE))</f>
        <v>115.11956357382041</v>
      </c>
      <c r="K230">
        <f>IF(ISBLANK(HLOOKUP(K$1,m_preprocess!$1:$1048576, $D230, FALSE)), "", HLOOKUP(K$1, m_preprocess!$1:$1048576, $D230, FALSE))</f>
        <v>5.3151957875918905</v>
      </c>
      <c r="L230">
        <f>IF(ISBLANK(HLOOKUP(L$1,m_preprocess!$1:$1048576, $D230, FALSE)), "", HLOOKUP(L$1, m_preprocess!$1:$1048576, $D230, FALSE))</f>
        <v>1.7206019139667976</v>
      </c>
      <c r="M230">
        <f>IF(ISBLANK(HLOOKUP(M$1,m_preprocess!$1:$1048576, $D230, FALSE)), "", HLOOKUP(M$1, m_preprocess!$1:$1048576, $D230, FALSE))</f>
        <v>2.841516889383382</v>
      </c>
      <c r="N230">
        <f>IF(ISBLANK(HLOOKUP(N$1,m_preprocess!$1:$1048576, $D230, FALSE)), "", HLOOKUP(N$1, m_preprocess!$1:$1048576, $D230, FALSE))</f>
        <v>5.7974346702221782</v>
      </c>
      <c r="O230">
        <f>IF(ISBLANK(HLOOKUP(O$1,m_preprocess!$1:$1048576, $D230, FALSE)), "", HLOOKUP(O$1, m_preprocess!$1:$1048576, $D230, FALSE))</f>
        <v>1.1336214945989733</v>
      </c>
      <c r="P230">
        <f>IF(ISBLANK(HLOOKUP(P$1,m_preprocess!$1:$1048576, $D230, FALSE)), "", HLOOKUP(P$1, m_preprocess!$1:$1048576, $D230, FALSE))</f>
        <v>1.5104916566551603</v>
      </c>
      <c r="Q230">
        <f>IF(ISBLANK(HLOOKUP(Q$1,m_preprocess!$1:$1048576, $D230, FALSE)), "", HLOOKUP(Q$1, m_preprocess!$1:$1048576, $D230, FALSE))</f>
        <v>3.009258027872824</v>
      </c>
      <c r="R230">
        <f>IF(ISBLANK(HLOOKUP(R$1,m_preprocess!$1:$1048576, $D230, FALSE)), "", HLOOKUP(R$1, m_preprocess!$1:$1048576, $D230, FALSE))</f>
        <v>609874.24083137361</v>
      </c>
      <c r="S230">
        <f>IF(ISBLANK(HLOOKUP(S$1,m_preprocess!$1:$1048576, $D230, FALSE)), "", HLOOKUP(S$1, m_preprocess!$1:$1048576, $D230, FALSE))</f>
        <v>462157743.28944623</v>
      </c>
      <c r="T230">
        <f>IF(ISBLANK(HLOOKUP(T$1,m_preprocess!$1:$1048576, $D230, FALSE)), "", HLOOKUP(T$1, m_preprocess!$1:$1048576, $D230, FALSE))</f>
        <v>30.158147221091212</v>
      </c>
      <c r="U230">
        <f>IF(ISBLANK(HLOOKUP(U$1,m_preprocess!$1:$1048576, $D230, FALSE)), "", HLOOKUP(U$1, m_preprocess!$1:$1048576, $D230, FALSE))</f>
        <v>19.854749813309905</v>
      </c>
      <c r="V230">
        <f>IF(ISBLANK(HLOOKUP(V$1,m_preprocess!$1:$1048576, $D230, FALSE)), "", HLOOKUP(V$1, m_preprocess!$1:$1048576, $D230, FALSE))</f>
        <v>30.819109113082035</v>
      </c>
      <c r="W230">
        <f>IF(ISBLANK(HLOOKUP(W$1,m_preprocess!$1:$1048576, $D230, FALSE)), "", HLOOKUP(W$1, m_preprocess!$1:$1048576, $D230, FALSE))</f>
        <v>7.7040802376597224</v>
      </c>
      <c r="X230">
        <f>IF(ISBLANK(HLOOKUP(X$1,m_preprocess!$1:$1048576, $D230, FALSE)), "", HLOOKUP(X$1, m_preprocess!$1:$1048576, $D230, FALSE))</f>
        <v>10.375244324004111</v>
      </c>
      <c r="Y230">
        <f>IF(ISBLANK(HLOOKUP(Y$1,m_preprocess!$1:$1048576, $D230, FALSE)), "", HLOOKUP(Y$1, m_preprocess!$1:$1048576, $D230, FALSE))</f>
        <v>15.156212129969747</v>
      </c>
    </row>
    <row r="231" spans="1:25" x14ac:dyDescent="0.25">
      <c r="A231" s="42">
        <v>40940</v>
      </c>
      <c r="B231">
        <v>2012</v>
      </c>
      <c r="C231">
        <v>2</v>
      </c>
      <c r="D231">
        <v>231</v>
      </c>
      <c r="E231">
        <f>IF(ISBLANK(HLOOKUP(E$1,m_preprocess!$1:$1048576, $D231, FALSE)), "", HLOOKUP(E$1, m_preprocess!$1:$1048576, $D231, FALSE))</f>
        <v>198.87</v>
      </c>
      <c r="F231">
        <f>IF(ISBLANK(HLOOKUP(F$1,m_preprocess!$1:$1048576, $D231, FALSE)), "", HLOOKUP(F$1, m_preprocess!$1:$1048576, $D231, FALSE))</f>
        <v>78.94</v>
      </c>
      <c r="G231">
        <f>IF(ISBLANK(HLOOKUP(G$1,m_preprocess!$1:$1048576, $D231, FALSE)), "", HLOOKUP(G$1, m_preprocess!$1:$1048576, $D231, FALSE))</f>
        <v>135.35</v>
      </c>
      <c r="H231">
        <f>IF(ISBLANK(HLOOKUP(H$1,m_preprocess!$1:$1048576, $D231, FALSE)), "", HLOOKUP(H$1, m_preprocess!$1:$1048576, $D231, FALSE))</f>
        <v>89.8</v>
      </c>
      <c r="I231">
        <f>IF(ISBLANK(HLOOKUP(I$1,m_preprocess!$1:$1048576, $D231, FALSE)), "", HLOOKUP(I$1, m_preprocess!$1:$1048576, $D231, FALSE))</f>
        <v>402.95</v>
      </c>
      <c r="J231">
        <f>IF(ISBLANK(HLOOKUP(J$1,m_preprocess!$1:$1048576, $D231, FALSE)), "", HLOOKUP(J$1, m_preprocess!$1:$1048576, $D231, FALSE))</f>
        <v>120.19278482187936</v>
      </c>
      <c r="K231">
        <f>IF(ISBLANK(HLOOKUP(K$1,m_preprocess!$1:$1048576, $D231, FALSE)), "", HLOOKUP(K$1, m_preprocess!$1:$1048576, $D231, FALSE))</f>
        <v>5.6551528645308062</v>
      </c>
      <c r="L231">
        <f>IF(ISBLANK(HLOOKUP(L$1,m_preprocess!$1:$1048576, $D231, FALSE)), "", HLOOKUP(L$1, m_preprocess!$1:$1048576, $D231, FALSE))</f>
        <v>1.6581001991809285</v>
      </c>
      <c r="M231">
        <f>IF(ISBLANK(HLOOKUP(M$1,m_preprocess!$1:$1048576, $D231, FALSE)), "", HLOOKUP(M$1, m_preprocess!$1:$1048576, $D231, FALSE))</f>
        <v>3.1564020137191013</v>
      </c>
      <c r="N231">
        <f>IF(ISBLANK(HLOOKUP(N$1,m_preprocess!$1:$1048576, $D231, FALSE)), "", HLOOKUP(N$1, m_preprocess!$1:$1048576, $D231, FALSE))</f>
        <v>5.7162389697334115</v>
      </c>
      <c r="O231">
        <f>IF(ISBLANK(HLOOKUP(O$1,m_preprocess!$1:$1048576, $D231, FALSE)), "", HLOOKUP(O$1, m_preprocess!$1:$1048576, $D231, FALSE))</f>
        <v>1.2091184620306514</v>
      </c>
      <c r="P231">
        <f>IF(ISBLANK(HLOOKUP(P$1,m_preprocess!$1:$1048576, $D231, FALSE)), "", HLOOKUP(P$1, m_preprocess!$1:$1048576, $D231, FALSE))</f>
        <v>1.7161162996940618</v>
      </c>
      <c r="Q231">
        <f>IF(ISBLANK(HLOOKUP(Q$1,m_preprocess!$1:$1048576, $D231, FALSE)), "", HLOOKUP(Q$1, m_preprocess!$1:$1048576, $D231, FALSE))</f>
        <v>2.7703674695061586</v>
      </c>
      <c r="R231">
        <f>IF(ISBLANK(HLOOKUP(R$1,m_preprocess!$1:$1048576, $D231, FALSE)), "", HLOOKUP(R$1, m_preprocess!$1:$1048576, $D231, FALSE))</f>
        <v>608692.45365422347</v>
      </c>
      <c r="S231">
        <f>IF(ISBLANK(HLOOKUP(S$1,m_preprocess!$1:$1048576, $D231, FALSE)), "", HLOOKUP(S$1, m_preprocess!$1:$1048576, $D231, FALSE))</f>
        <v>458879640.1423803</v>
      </c>
      <c r="T231">
        <f>IF(ISBLANK(HLOOKUP(T$1,m_preprocess!$1:$1048576, $D231, FALSE)), "", HLOOKUP(T$1, m_preprocess!$1:$1048576, $D231, FALSE))</f>
        <v>21.110811716205209</v>
      </c>
      <c r="U231">
        <f>IF(ISBLANK(HLOOKUP(U$1,m_preprocess!$1:$1048576, $D231, FALSE)), "", HLOOKUP(U$1, m_preprocess!$1:$1048576, $D231, FALSE))</f>
        <v>13.535129387217218</v>
      </c>
      <c r="V231">
        <f>IF(ISBLANK(HLOOKUP(V$1,m_preprocess!$1:$1048576, $D231, FALSE)), "", HLOOKUP(V$1, m_preprocess!$1:$1048576, $D231, FALSE))</f>
        <v>30.36240657427938</v>
      </c>
      <c r="W231">
        <f>IF(ISBLANK(HLOOKUP(W$1,m_preprocess!$1:$1048576, $D231, FALSE)), "", HLOOKUP(W$1, m_preprocess!$1:$1048576, $D231, FALSE))</f>
        <v>8.0016726246503733</v>
      </c>
      <c r="X231">
        <f>IF(ISBLANK(HLOOKUP(X$1,m_preprocess!$1:$1048576, $D231, FALSE)), "", HLOOKUP(X$1, m_preprocess!$1:$1048576, $D231, FALSE))</f>
        <v>22.671076612867122</v>
      </c>
      <c r="Y231">
        <f>IF(ISBLANK(HLOOKUP(Y$1,m_preprocess!$1:$1048576, $D231, FALSE)), "", HLOOKUP(Y$1, m_preprocess!$1:$1048576, $D231, FALSE))</f>
        <v>9.9620069323780083</v>
      </c>
    </row>
    <row r="232" spans="1:25" x14ac:dyDescent="0.25">
      <c r="A232" s="42">
        <v>40969</v>
      </c>
      <c r="B232">
        <v>2012</v>
      </c>
      <c r="C232">
        <v>3</v>
      </c>
      <c r="D232">
        <v>232</v>
      </c>
      <c r="E232">
        <f>IF(ISBLANK(HLOOKUP(E$1,m_preprocess!$1:$1048576, $D232, FALSE)), "", HLOOKUP(E$1, m_preprocess!$1:$1048576, $D232, FALSE))</f>
        <v>225.06</v>
      </c>
      <c r="F232">
        <f>IF(ISBLANK(HLOOKUP(F$1,m_preprocess!$1:$1048576, $D232, FALSE)), "", HLOOKUP(F$1, m_preprocess!$1:$1048576, $D232, FALSE))</f>
        <v>79.17</v>
      </c>
      <c r="G232">
        <f>IF(ISBLANK(HLOOKUP(G$1,m_preprocess!$1:$1048576, $D232, FALSE)), "", HLOOKUP(G$1, m_preprocess!$1:$1048576, $D232, FALSE))</f>
        <v>146.35</v>
      </c>
      <c r="H232">
        <f>IF(ISBLANK(HLOOKUP(H$1,m_preprocess!$1:$1048576, $D232, FALSE)), "", HLOOKUP(H$1, m_preprocess!$1:$1048576, $D232, FALSE))</f>
        <v>99.7</v>
      </c>
      <c r="I232">
        <f>IF(ISBLANK(HLOOKUP(I$1,m_preprocess!$1:$1048576, $D232, FALSE)), "", HLOOKUP(I$1, m_preprocess!$1:$1048576, $D232, FALSE))</f>
        <v>446.96</v>
      </c>
      <c r="J232">
        <f>IF(ISBLANK(HLOOKUP(J$1,m_preprocess!$1:$1048576, $D232, FALSE)), "", HLOOKUP(J$1, m_preprocess!$1:$1048576, $D232, FALSE))</f>
        <v>118.13621817959373</v>
      </c>
      <c r="K232">
        <f>IF(ISBLANK(HLOOKUP(K$1,m_preprocess!$1:$1048576, $D232, FALSE)), "", HLOOKUP(K$1, m_preprocess!$1:$1048576, $D232, FALSE))</f>
        <v>6.7288811422882535</v>
      </c>
      <c r="L232">
        <f>IF(ISBLANK(HLOOKUP(L$1,m_preprocess!$1:$1048576, $D232, FALSE)), "", HLOOKUP(L$1, m_preprocess!$1:$1048576, $D232, FALSE))</f>
        <v>2.1650351299735822</v>
      </c>
      <c r="M232">
        <f>IF(ISBLANK(HLOOKUP(M$1,m_preprocess!$1:$1048576, $D232, FALSE)), "", HLOOKUP(M$1, m_preprocess!$1:$1048576, $D232, FALSE))</f>
        <v>3.3573344521747188</v>
      </c>
      <c r="N232">
        <f>IF(ISBLANK(HLOOKUP(N$1,m_preprocess!$1:$1048576, $D232, FALSE)), "", HLOOKUP(N$1, m_preprocess!$1:$1048576, $D232, FALSE))</f>
        <v>6.4565567428587611</v>
      </c>
      <c r="O232">
        <f>IF(ISBLANK(HLOOKUP(O$1,m_preprocess!$1:$1048576, $D232, FALSE)), "", HLOOKUP(O$1, m_preprocess!$1:$1048576, $D232, FALSE))</f>
        <v>1.3992808644180574</v>
      </c>
      <c r="P232">
        <f>IF(ISBLANK(HLOOKUP(P$1,m_preprocess!$1:$1048576, $D232, FALSE)), "", HLOOKUP(P$1, m_preprocess!$1:$1048576, $D232, FALSE))</f>
        <v>1.8776027885818563</v>
      </c>
      <c r="Q232">
        <f>IF(ISBLANK(HLOOKUP(Q$1,m_preprocess!$1:$1048576, $D232, FALSE)), "", HLOOKUP(Q$1, m_preprocess!$1:$1048576, $D232, FALSE))</f>
        <v>3.1300525981770635</v>
      </c>
      <c r="R232">
        <f>IF(ISBLANK(HLOOKUP(R$1,m_preprocess!$1:$1048576, $D232, FALSE)), "", HLOOKUP(R$1, m_preprocess!$1:$1048576, $D232, FALSE))</f>
        <v>614551.44881168462</v>
      </c>
      <c r="S232">
        <f>IF(ISBLANK(HLOOKUP(S$1,m_preprocess!$1:$1048576, $D232, FALSE)), "", HLOOKUP(S$1, m_preprocess!$1:$1048576, $D232, FALSE))</f>
        <v>459129525.84682328</v>
      </c>
      <c r="T232">
        <f>IF(ISBLANK(HLOOKUP(T$1,m_preprocess!$1:$1048576, $D232, FALSE)), "", HLOOKUP(T$1, m_preprocess!$1:$1048576, $D232, FALSE))</f>
        <v>25.37516639861564</v>
      </c>
      <c r="U232">
        <f>IF(ISBLANK(HLOOKUP(U$1,m_preprocess!$1:$1048576, $D232, FALSE)), "", HLOOKUP(U$1, m_preprocess!$1:$1048576, $D232, FALSE))</f>
        <v>16.148987693096128</v>
      </c>
      <c r="V232">
        <f>IF(ISBLANK(HLOOKUP(V$1,m_preprocess!$1:$1048576, $D232, FALSE)), "", HLOOKUP(V$1, m_preprocess!$1:$1048576, $D232, FALSE))</f>
        <v>32.449937117516626</v>
      </c>
      <c r="W232">
        <f>IF(ISBLANK(HLOOKUP(W$1,m_preprocess!$1:$1048576, $D232, FALSE)), "", HLOOKUP(W$1, m_preprocess!$1:$1048576, $D232, FALSE))</f>
        <v>12.342042873268069</v>
      </c>
      <c r="X232">
        <f>IF(ISBLANK(HLOOKUP(X$1,m_preprocess!$1:$1048576, $D232, FALSE)), "", HLOOKUP(X$1, m_preprocess!$1:$1048576, $D232, FALSE))</f>
        <v>27.05981076315291</v>
      </c>
      <c r="Y232">
        <f>IF(ISBLANK(HLOOKUP(Y$1,m_preprocess!$1:$1048576, $D232, FALSE)), "", HLOOKUP(Y$1, m_preprocess!$1:$1048576, $D232, FALSE))</f>
        <v>13.32118599022861</v>
      </c>
    </row>
    <row r="233" spans="1:25" x14ac:dyDescent="0.25">
      <c r="A233" s="42">
        <v>41000</v>
      </c>
      <c r="B233">
        <v>2012</v>
      </c>
      <c r="C233">
        <v>4</v>
      </c>
      <c r="D233">
        <v>233</v>
      </c>
      <c r="E233">
        <f>IF(ISBLANK(HLOOKUP(E$1,m_preprocess!$1:$1048576, $D233, FALSE)), "", HLOOKUP(E$1, m_preprocess!$1:$1048576, $D233, FALSE))</f>
        <v>240.07</v>
      </c>
      <c r="F233">
        <f>IF(ISBLANK(HLOOKUP(F$1,m_preprocess!$1:$1048576, $D233, FALSE)), "", HLOOKUP(F$1, m_preprocess!$1:$1048576, $D233, FALSE))</f>
        <v>79.3</v>
      </c>
      <c r="G233">
        <f>IF(ISBLANK(HLOOKUP(G$1,m_preprocess!$1:$1048576, $D233, FALSE)), "", HLOOKUP(G$1, m_preprocess!$1:$1048576, $D233, FALSE))</f>
        <v>139.85</v>
      </c>
      <c r="H233">
        <f>IF(ISBLANK(HLOOKUP(H$1,m_preprocess!$1:$1048576, $D233, FALSE)), "", HLOOKUP(H$1, m_preprocess!$1:$1048576, $D233, FALSE))</f>
        <v>92.8</v>
      </c>
      <c r="I233">
        <f>IF(ISBLANK(HLOOKUP(I$1,m_preprocess!$1:$1048576, $D233, FALSE)), "", HLOOKUP(I$1, m_preprocess!$1:$1048576, $D233, FALSE))</f>
        <v>401.55</v>
      </c>
      <c r="J233">
        <f>IF(ISBLANK(HLOOKUP(J$1,m_preprocess!$1:$1048576, $D233, FALSE)), "", HLOOKUP(J$1, m_preprocess!$1:$1048576, $D233, FALSE))</f>
        <v>117.79611631826141</v>
      </c>
      <c r="K233">
        <f>IF(ISBLANK(HLOOKUP(K$1,m_preprocess!$1:$1048576, $D233, FALSE)), "", HLOOKUP(K$1, m_preprocess!$1:$1048576, $D233, FALSE))</f>
        <v>7.3302604223932164</v>
      </c>
      <c r="L233">
        <f>IF(ISBLANK(HLOOKUP(L$1,m_preprocess!$1:$1048576, $D233, FALSE)), "", HLOOKUP(L$1, m_preprocess!$1:$1048576, $D233, FALSE))</f>
        <v>2.3411545397997573</v>
      </c>
      <c r="M233">
        <f>IF(ISBLANK(HLOOKUP(M$1,m_preprocess!$1:$1048576, $D233, FALSE)), "", HLOOKUP(M$1, m_preprocess!$1:$1048576, $D233, FALSE))</f>
        <v>3.6146253285770711</v>
      </c>
      <c r="N233">
        <f>IF(ISBLANK(HLOOKUP(N$1,m_preprocess!$1:$1048576, $D233, FALSE)), "", HLOOKUP(N$1, m_preprocess!$1:$1048576, $D233, FALSE))</f>
        <v>5.6718023494410499</v>
      </c>
      <c r="O233">
        <f>IF(ISBLANK(HLOOKUP(O$1,m_preprocess!$1:$1048576, $D233, FALSE)), "", HLOOKUP(O$1, m_preprocess!$1:$1048576, $D233, FALSE))</f>
        <v>1.1421063175553878</v>
      </c>
      <c r="P233">
        <f>IF(ISBLANK(HLOOKUP(P$1,m_preprocess!$1:$1048576, $D233, FALSE)), "", HLOOKUP(P$1, m_preprocess!$1:$1048576, $D233, FALSE))</f>
        <v>1.4299191447595849</v>
      </c>
      <c r="Q233">
        <f>IF(ISBLANK(HLOOKUP(Q$1,m_preprocess!$1:$1048576, $D233, FALSE)), "", HLOOKUP(Q$1, m_preprocess!$1:$1048576, $D233, FALSE))</f>
        <v>3.0681644112616042</v>
      </c>
      <c r="R233">
        <f>IF(ISBLANK(HLOOKUP(R$1,m_preprocess!$1:$1048576, $D233, FALSE)), "", HLOOKUP(R$1, m_preprocess!$1:$1048576, $D233, FALSE))</f>
        <v>629112.90616218233</v>
      </c>
      <c r="S233">
        <f>IF(ISBLANK(HLOOKUP(S$1,m_preprocess!$1:$1048576, $D233, FALSE)), "", HLOOKUP(S$1, m_preprocess!$1:$1048576, $D233, FALSE))</f>
        <v>456107794.97889668</v>
      </c>
      <c r="T233">
        <f>IF(ISBLANK(HLOOKUP(T$1,m_preprocess!$1:$1048576, $D233, FALSE)), "", HLOOKUP(T$1, m_preprocess!$1:$1048576, $D233, FALSE))</f>
        <v>29.918025753257325</v>
      </c>
      <c r="U233">
        <f>IF(ISBLANK(HLOOKUP(U$1,m_preprocess!$1:$1048576, $D233, FALSE)), "", HLOOKUP(U$1, m_preprocess!$1:$1048576, $D233, FALSE))</f>
        <v>19.754828223149573</v>
      </c>
      <c r="V233">
        <f>IF(ISBLANK(HLOOKUP(V$1,m_preprocess!$1:$1048576, $D233, FALSE)), "", HLOOKUP(V$1, m_preprocess!$1:$1048576, $D233, FALSE))</f>
        <v>28.103711929046568</v>
      </c>
      <c r="W233">
        <f>IF(ISBLANK(HLOOKUP(W$1,m_preprocess!$1:$1048576, $D233, FALSE)), "", HLOOKUP(W$1, m_preprocess!$1:$1048576, $D233, FALSE))</f>
        <v>6.3702773328500486</v>
      </c>
      <c r="X233">
        <f>IF(ISBLANK(HLOOKUP(X$1,m_preprocess!$1:$1048576, $D233, FALSE)), "", HLOOKUP(X$1, m_preprocess!$1:$1048576, $D233, FALSE))</f>
        <v>13.508025406071104</v>
      </c>
      <c r="Y233">
        <f>IF(ISBLANK(HLOOKUP(Y$1,m_preprocess!$1:$1048576, $D233, FALSE)), "", HLOOKUP(Y$1, m_preprocess!$1:$1048576, $D233, FALSE))</f>
        <v>11.915146605970582</v>
      </c>
    </row>
    <row r="234" spans="1:25" x14ac:dyDescent="0.25">
      <c r="A234" s="42">
        <v>41030</v>
      </c>
      <c r="B234">
        <v>2012</v>
      </c>
      <c r="C234">
        <v>5</v>
      </c>
      <c r="D234">
        <v>234</v>
      </c>
      <c r="E234">
        <f>IF(ISBLANK(HLOOKUP(E$1,m_preprocess!$1:$1048576, $D234, FALSE)), "", HLOOKUP(E$1, m_preprocess!$1:$1048576, $D234, FALSE))</f>
        <v>239.26</v>
      </c>
      <c r="F234">
        <f>IF(ISBLANK(HLOOKUP(F$1,m_preprocess!$1:$1048576, $D234, FALSE)), "", HLOOKUP(F$1, m_preprocess!$1:$1048576, $D234, FALSE))</f>
        <v>79.69</v>
      </c>
      <c r="G234">
        <f>IF(ISBLANK(HLOOKUP(G$1,m_preprocess!$1:$1048576, $D234, FALSE)), "", HLOOKUP(G$1, m_preprocess!$1:$1048576, $D234, FALSE))</f>
        <v>144.56</v>
      </c>
      <c r="H234">
        <f>IF(ISBLANK(HLOOKUP(H$1,m_preprocess!$1:$1048576, $D234, FALSE)), "", HLOOKUP(H$1, m_preprocess!$1:$1048576, $D234, FALSE))</f>
        <v>102.5</v>
      </c>
      <c r="I234">
        <f>IF(ISBLANK(HLOOKUP(I$1,m_preprocess!$1:$1048576, $D234, FALSE)), "", HLOOKUP(I$1, m_preprocess!$1:$1048576, $D234, FALSE))</f>
        <v>473.61</v>
      </c>
      <c r="J234">
        <f>IF(ISBLANK(HLOOKUP(J$1,m_preprocess!$1:$1048576, $D234, FALSE)), "", HLOOKUP(J$1, m_preprocess!$1:$1048576, $D234, FALSE))</f>
        <v>120.29100304787856</v>
      </c>
      <c r="K234">
        <f>IF(ISBLANK(HLOOKUP(K$1,m_preprocess!$1:$1048576, $D234, FALSE)), "", HLOOKUP(K$1, m_preprocess!$1:$1048576, $D234, FALSE))</f>
        <v>7.8303974106775032</v>
      </c>
      <c r="L234">
        <f>IF(ISBLANK(HLOOKUP(L$1,m_preprocess!$1:$1048576, $D234, FALSE)), "", HLOOKUP(L$1, m_preprocess!$1:$1048576, $D234, FALSE))</f>
        <v>2.4357266852136852</v>
      </c>
      <c r="M234">
        <f>IF(ISBLANK(HLOOKUP(M$1,m_preprocess!$1:$1048576, $D234, FALSE)), "", HLOOKUP(M$1, m_preprocess!$1:$1048576, $D234, FALSE))</f>
        <v>3.9400343603382573</v>
      </c>
      <c r="N234">
        <f>IF(ISBLANK(HLOOKUP(N$1,m_preprocess!$1:$1048576, $D234, FALSE)), "", HLOOKUP(N$1, m_preprocess!$1:$1048576, $D234, FALSE))</f>
        <v>7.1296949327713186</v>
      </c>
      <c r="O234">
        <f>IF(ISBLANK(HLOOKUP(O$1,m_preprocess!$1:$1048576, $D234, FALSE)), "", HLOOKUP(O$1, m_preprocess!$1:$1048576, $D234, FALSE))</f>
        <v>1.4706516763450337</v>
      </c>
      <c r="P234">
        <f>IF(ISBLANK(HLOOKUP(P$1,m_preprocess!$1:$1048576, $D234, FALSE)), "", HLOOKUP(P$1, m_preprocess!$1:$1048576, $D234, FALSE))</f>
        <v>2.1618326259857796</v>
      </c>
      <c r="Q234">
        <f>IF(ISBLANK(HLOOKUP(Q$1,m_preprocess!$1:$1048576, $D234, FALSE)), "", HLOOKUP(Q$1, m_preprocess!$1:$1048576, $D234, FALSE))</f>
        <v>3.4764964068891695</v>
      </c>
      <c r="R234">
        <f>IF(ISBLANK(HLOOKUP(R$1,m_preprocess!$1:$1048576, $D234, FALSE)), "", HLOOKUP(R$1, m_preprocess!$1:$1048576, $D234, FALSE))</f>
        <v>638797.3506950665</v>
      </c>
      <c r="S234">
        <f>IF(ISBLANK(HLOOKUP(S$1,m_preprocess!$1:$1048576, $D234, FALSE)), "", HLOOKUP(S$1, m_preprocess!$1:$1048576, $D234, FALSE))</f>
        <v>460218608.3170436</v>
      </c>
      <c r="T234">
        <f>IF(ISBLANK(HLOOKUP(T$1,m_preprocess!$1:$1048576, $D234, FALSE)), "", HLOOKUP(T$1, m_preprocess!$1:$1048576, $D234, FALSE))</f>
        <v>36.931427341205207</v>
      </c>
      <c r="U234">
        <f>IF(ISBLANK(HLOOKUP(U$1,m_preprocess!$1:$1048576, $D234, FALSE)), "", HLOOKUP(U$1, m_preprocess!$1:$1048576, $D234, FALSE))</f>
        <v>24.595755245625593</v>
      </c>
      <c r="V234">
        <f>IF(ISBLANK(HLOOKUP(V$1,m_preprocess!$1:$1048576, $D234, FALSE)), "", HLOOKUP(V$1, m_preprocess!$1:$1048576, $D234, FALSE))</f>
        <v>34.796689301552099</v>
      </c>
      <c r="W234">
        <f>IF(ISBLANK(HLOOKUP(W$1,m_preprocess!$1:$1048576, $D234, FALSE)), "", HLOOKUP(W$1, m_preprocess!$1:$1048576, $D234, FALSE))</f>
        <v>14.831161064242659</v>
      </c>
      <c r="X234">
        <f>IF(ISBLANK(HLOOKUP(X$1,m_preprocess!$1:$1048576, $D234, FALSE)), "", HLOOKUP(X$1, m_preprocess!$1:$1048576, $D234, FALSE))</f>
        <v>30.052847154202912</v>
      </c>
      <c r="Y234">
        <f>IF(ISBLANK(HLOOKUP(Y$1,m_preprocess!$1:$1048576, $D234, FALSE)), "", HLOOKUP(Y$1, m_preprocess!$1:$1048576, $D234, FALSE))</f>
        <v>22.477984176100126</v>
      </c>
    </row>
    <row r="235" spans="1:25" x14ac:dyDescent="0.25">
      <c r="A235" s="42">
        <v>41061</v>
      </c>
      <c r="B235">
        <v>2012</v>
      </c>
      <c r="C235">
        <v>6</v>
      </c>
      <c r="D235">
        <v>235</v>
      </c>
      <c r="E235">
        <f>IF(ISBLANK(HLOOKUP(E$1,m_preprocess!$1:$1048576, $D235, FALSE)), "", HLOOKUP(E$1, m_preprocess!$1:$1048576, $D235, FALSE))</f>
        <v>234.23</v>
      </c>
      <c r="F235">
        <f>IF(ISBLANK(HLOOKUP(F$1,m_preprocess!$1:$1048576, $D235, FALSE)), "", HLOOKUP(F$1, m_preprocess!$1:$1048576, $D235, FALSE))</f>
        <v>79.86</v>
      </c>
      <c r="G235">
        <f>IF(ISBLANK(HLOOKUP(G$1,m_preprocess!$1:$1048576, $D235, FALSE)), "", HLOOKUP(G$1, m_preprocess!$1:$1048576, $D235, FALSE))</f>
        <v>142.28</v>
      </c>
      <c r="H235">
        <f>IF(ISBLANK(HLOOKUP(H$1,m_preprocess!$1:$1048576, $D235, FALSE)), "", HLOOKUP(H$1, m_preprocess!$1:$1048576, $D235, FALSE))</f>
        <v>98.3</v>
      </c>
      <c r="I235">
        <f>IF(ISBLANK(HLOOKUP(I$1,m_preprocess!$1:$1048576, $D235, FALSE)), "", HLOOKUP(I$1, m_preprocess!$1:$1048576, $D235, FALSE))</f>
        <v>439.55</v>
      </c>
      <c r="J235">
        <f>IF(ISBLANK(HLOOKUP(J$1,m_preprocess!$1:$1048576, $D235, FALSE)), "", HLOOKUP(J$1, m_preprocess!$1:$1048576, $D235, FALSE))</f>
        <v>122.85707513650948</v>
      </c>
      <c r="K235">
        <f>IF(ISBLANK(HLOOKUP(K$1,m_preprocess!$1:$1048576, $D235, FALSE)), "", HLOOKUP(K$1, m_preprocess!$1:$1048576, $D235, FALSE))</f>
        <v>7.8509671019470364</v>
      </c>
      <c r="L235">
        <f>IF(ISBLANK(HLOOKUP(L$1,m_preprocess!$1:$1048576, $D235, FALSE)), "", HLOOKUP(L$1, m_preprocess!$1:$1048576, $D235, FALSE))</f>
        <v>2.3271070610445088</v>
      </c>
      <c r="M235">
        <f>IF(ISBLANK(HLOOKUP(M$1,m_preprocess!$1:$1048576, $D235, FALSE)), "", HLOOKUP(M$1, m_preprocess!$1:$1048576, $D235, FALSE))</f>
        <v>3.5247964876404758</v>
      </c>
      <c r="N235">
        <f>IF(ISBLANK(HLOOKUP(N$1,m_preprocess!$1:$1048576, $D235, FALSE)), "", HLOOKUP(N$1, m_preprocess!$1:$1048576, $D235, FALSE))</f>
        <v>5.8832563133073528</v>
      </c>
      <c r="O235">
        <f>IF(ISBLANK(HLOOKUP(O$1,m_preprocess!$1:$1048576, $D235, FALSE)), "", HLOOKUP(O$1, m_preprocess!$1:$1048576, $D235, FALSE))</f>
        <v>1.3534791258776486</v>
      </c>
      <c r="P235">
        <f>IF(ISBLANK(HLOOKUP(P$1,m_preprocess!$1:$1048576, $D235, FALSE)), "", HLOOKUP(P$1, m_preprocess!$1:$1048576, $D235, FALSE))</f>
        <v>1.7109920231755686</v>
      </c>
      <c r="Q235">
        <f>IF(ISBLANK(HLOOKUP(Q$1,m_preprocess!$1:$1048576, $D235, FALSE)), "", HLOOKUP(Q$1, m_preprocess!$1:$1048576, $D235, FALSE))</f>
        <v>2.77464556938514</v>
      </c>
      <c r="R235">
        <f>IF(ISBLANK(HLOOKUP(R$1,m_preprocess!$1:$1048576, $D235, FALSE)), "", HLOOKUP(R$1, m_preprocess!$1:$1048576, $D235, FALSE))</f>
        <v>647859.1028789113</v>
      </c>
      <c r="S235">
        <f>IF(ISBLANK(HLOOKUP(S$1,m_preprocess!$1:$1048576, $D235, FALSE)), "", HLOOKUP(S$1, m_preprocess!$1:$1048576, $D235, FALSE))</f>
        <v>469840973.81835592</v>
      </c>
      <c r="T235">
        <f>IF(ISBLANK(HLOOKUP(T$1,m_preprocess!$1:$1048576, $D235, FALSE)), "", HLOOKUP(T$1, m_preprocess!$1:$1048576, $D235, FALSE))</f>
        <v>23.44018474144951</v>
      </c>
      <c r="U235">
        <f>IF(ISBLANK(HLOOKUP(U$1,m_preprocess!$1:$1048576, $D235, FALSE)), "", HLOOKUP(U$1, m_preprocess!$1:$1048576, $D235, FALSE))</f>
        <v>15.079419305952118</v>
      </c>
      <c r="V235">
        <f>IF(ISBLANK(HLOOKUP(V$1,m_preprocess!$1:$1048576, $D235, FALSE)), "", HLOOKUP(V$1, m_preprocess!$1:$1048576, $D235, FALSE))</f>
        <v>32.932755753880272</v>
      </c>
      <c r="W235">
        <f>IF(ISBLANK(HLOOKUP(W$1,m_preprocess!$1:$1048576, $D235, FALSE)), "", HLOOKUP(W$1, m_preprocess!$1:$1048576, $D235, FALSE))</f>
        <v>11.69443657283245</v>
      </c>
      <c r="X235">
        <f>IF(ISBLANK(HLOOKUP(X$1,m_preprocess!$1:$1048576, $D235, FALSE)), "", HLOOKUP(X$1, m_preprocess!$1:$1048576, $D235, FALSE))</f>
        <v>28.54157928051897</v>
      </c>
      <c r="Y235">
        <f>IF(ISBLANK(HLOOKUP(Y$1,m_preprocess!$1:$1048576, $D235, FALSE)), "", HLOOKUP(Y$1, m_preprocess!$1:$1048576, $D235, FALSE))</f>
        <v>20.025647663121731</v>
      </c>
    </row>
    <row r="236" spans="1:25" x14ac:dyDescent="0.25">
      <c r="A236" s="42">
        <v>41091</v>
      </c>
      <c r="B236">
        <v>2012</v>
      </c>
      <c r="C236">
        <v>7</v>
      </c>
      <c r="D236">
        <v>236</v>
      </c>
      <c r="E236">
        <f>IF(ISBLANK(HLOOKUP(E$1,m_preprocess!$1:$1048576, $D236, FALSE)), "", HLOOKUP(E$1, m_preprocess!$1:$1048576, $D236, FALSE))</f>
        <v>231.2</v>
      </c>
      <c r="F236">
        <f>IF(ISBLANK(HLOOKUP(F$1,m_preprocess!$1:$1048576, $D236, FALSE)), "", HLOOKUP(F$1, m_preprocess!$1:$1048576, $D236, FALSE))</f>
        <v>80.16</v>
      </c>
      <c r="G236">
        <f>IF(ISBLANK(HLOOKUP(G$1,m_preprocess!$1:$1048576, $D236, FALSE)), "", HLOOKUP(G$1, m_preprocess!$1:$1048576, $D236, FALSE))</f>
        <v>147.46</v>
      </c>
      <c r="H236">
        <f>IF(ISBLANK(HLOOKUP(H$1,m_preprocess!$1:$1048576, $D236, FALSE)), "", HLOOKUP(H$1, m_preprocess!$1:$1048576, $D236, FALSE))</f>
        <v>104.5</v>
      </c>
      <c r="I236">
        <f>IF(ISBLANK(HLOOKUP(I$1,m_preprocess!$1:$1048576, $D236, FALSE)), "", HLOOKUP(I$1, m_preprocess!$1:$1048576, $D236, FALSE))</f>
        <v>435.11</v>
      </c>
      <c r="J236">
        <f>IF(ISBLANK(HLOOKUP(J$1,m_preprocess!$1:$1048576, $D236, FALSE)), "", HLOOKUP(J$1, m_preprocess!$1:$1048576, $D236, FALSE))</f>
        <v>123.15117992832303</v>
      </c>
      <c r="K236">
        <f>IF(ISBLANK(HLOOKUP(K$1,m_preprocess!$1:$1048576, $D236, FALSE)), "", HLOOKUP(K$1, m_preprocess!$1:$1048576, $D236, FALSE))</f>
        <v>7.7125052528044753</v>
      </c>
      <c r="L236">
        <f>IF(ISBLANK(HLOOKUP(L$1,m_preprocess!$1:$1048576, $D236, FALSE)), "", HLOOKUP(L$1, m_preprocess!$1:$1048576, $D236, FALSE))</f>
        <v>2.4735186893978383</v>
      </c>
      <c r="M236">
        <f>IF(ISBLANK(HLOOKUP(M$1,m_preprocess!$1:$1048576, $D236, FALSE)), "", HLOOKUP(M$1, m_preprocess!$1:$1048576, $D236, FALSE))</f>
        <v>3.6421892430352116</v>
      </c>
      <c r="N236">
        <f>IF(ISBLANK(HLOOKUP(N$1,m_preprocess!$1:$1048576, $D236, FALSE)), "", HLOOKUP(N$1, m_preprocess!$1:$1048576, $D236, FALSE))</f>
        <v>6.899879661808642</v>
      </c>
      <c r="O236">
        <f>IF(ISBLANK(HLOOKUP(O$1,m_preprocess!$1:$1048576, $D236, FALSE)), "", HLOOKUP(O$1, m_preprocess!$1:$1048576, $D236, FALSE))</f>
        <v>1.531560052812075</v>
      </c>
      <c r="P236">
        <f>IF(ISBLANK(HLOOKUP(P$1,m_preprocess!$1:$1048576, $D236, FALSE)), "", HLOOKUP(P$1, m_preprocess!$1:$1048576, $D236, FALSE))</f>
        <v>1.8501886107082435</v>
      </c>
      <c r="Q236">
        <f>IF(ISBLANK(HLOOKUP(Q$1,m_preprocess!$1:$1048576, $D236, FALSE)), "", HLOOKUP(Q$1, m_preprocess!$1:$1048576, $D236, FALSE))</f>
        <v>3.4456905379990292</v>
      </c>
      <c r="R236">
        <f>IF(ISBLANK(HLOOKUP(R$1,m_preprocess!$1:$1048576, $D236, FALSE)), "", HLOOKUP(R$1, m_preprocess!$1:$1048576, $D236, FALSE))</f>
        <v>657185.31665568694</v>
      </c>
      <c r="S236">
        <f>IF(ISBLANK(HLOOKUP(S$1,m_preprocess!$1:$1048576, $D236, FALSE)), "", HLOOKUP(S$1, m_preprocess!$1:$1048576, $D236, FALSE))</f>
        <v>459185630.19626498</v>
      </c>
      <c r="T236">
        <f>IF(ISBLANK(HLOOKUP(T$1,m_preprocess!$1:$1048576, $D236, FALSE)), "", HLOOKUP(T$1, m_preprocess!$1:$1048576, $D236, FALSE))</f>
        <v>48.404379254885988</v>
      </c>
      <c r="U236">
        <f>IF(ISBLANK(HLOOKUP(U$1,m_preprocess!$1:$1048576, $D236, FALSE)), "", HLOOKUP(U$1, m_preprocess!$1:$1048576, $D236, FALSE))</f>
        <v>32.859173123947578</v>
      </c>
      <c r="V236">
        <f>IF(ISBLANK(HLOOKUP(V$1,m_preprocess!$1:$1048576, $D236, FALSE)), "", HLOOKUP(V$1, m_preprocess!$1:$1048576, $D236, FALSE))</f>
        <v>34.704190742793791</v>
      </c>
      <c r="W236">
        <f>IF(ISBLANK(HLOOKUP(W$1,m_preprocess!$1:$1048576, $D236, FALSE)), "", HLOOKUP(W$1, m_preprocess!$1:$1048576, $D236, FALSE))</f>
        <v>12.372706577354363</v>
      </c>
      <c r="X236">
        <f>IF(ISBLANK(HLOOKUP(X$1,m_preprocess!$1:$1048576, $D236, FALSE)), "", HLOOKUP(X$1, m_preprocess!$1:$1048576, $D236, FALSE))</f>
        <v>24.632732641693561</v>
      </c>
      <c r="Y236">
        <f>IF(ISBLANK(HLOOKUP(Y$1,m_preprocess!$1:$1048576, $D236, FALSE)), "", HLOOKUP(Y$1, m_preprocess!$1:$1048576, $D236, FALSE))</f>
        <v>19.767667493914885</v>
      </c>
    </row>
    <row r="237" spans="1:25" x14ac:dyDescent="0.25">
      <c r="A237" s="42">
        <v>41122</v>
      </c>
      <c r="B237">
        <v>2012</v>
      </c>
      <c r="C237">
        <v>8</v>
      </c>
      <c r="D237">
        <v>237</v>
      </c>
      <c r="E237">
        <f>IF(ISBLANK(HLOOKUP(E$1,m_preprocess!$1:$1048576, $D237, FALSE)), "", HLOOKUP(E$1, m_preprocess!$1:$1048576, $D237, FALSE))</f>
        <v>228.37</v>
      </c>
      <c r="F237">
        <f>IF(ISBLANK(HLOOKUP(F$1,m_preprocess!$1:$1048576, $D237, FALSE)), "", HLOOKUP(F$1, m_preprocess!$1:$1048576, $D237, FALSE))</f>
        <v>80.45</v>
      </c>
      <c r="G237">
        <f>IF(ISBLANK(HLOOKUP(G$1,m_preprocess!$1:$1048576, $D237, FALSE)), "", HLOOKUP(G$1, m_preprocess!$1:$1048576, $D237, FALSE))</f>
        <v>149.91</v>
      </c>
      <c r="H237">
        <f>IF(ISBLANK(HLOOKUP(H$1,m_preprocess!$1:$1048576, $D237, FALSE)), "", HLOOKUP(H$1, m_preprocess!$1:$1048576, $D237, FALSE))</f>
        <v>111.5</v>
      </c>
      <c r="I237">
        <f>IF(ISBLANK(HLOOKUP(I$1,m_preprocess!$1:$1048576, $D237, FALSE)), "", HLOOKUP(I$1, m_preprocess!$1:$1048576, $D237, FALSE))</f>
        <v>447.76</v>
      </c>
      <c r="J237">
        <f>IF(ISBLANK(HLOOKUP(J$1,m_preprocess!$1:$1048576, $D237, FALSE)), "", HLOOKUP(J$1, m_preprocess!$1:$1048576, $D237, FALSE))</f>
        <v>122.60899357558435</v>
      </c>
      <c r="K237">
        <f>IF(ISBLANK(HLOOKUP(K$1,m_preprocess!$1:$1048576, $D237, FALSE)), "", HLOOKUP(K$1, m_preprocess!$1:$1048576, $D237, FALSE))</f>
        <v>8.3496173282814219</v>
      </c>
      <c r="L237">
        <f>IF(ISBLANK(HLOOKUP(L$1,m_preprocess!$1:$1048576, $D237, FALSE)), "", HLOOKUP(L$1, m_preprocess!$1:$1048576, $D237, FALSE))</f>
        <v>2.4010770864092508</v>
      </c>
      <c r="M237">
        <f>IF(ISBLANK(HLOOKUP(M$1,m_preprocess!$1:$1048576, $D237, FALSE)), "", HLOOKUP(M$1, m_preprocess!$1:$1048576, $D237, FALSE))</f>
        <v>3.6591019368557993</v>
      </c>
      <c r="N237">
        <f>IF(ISBLANK(HLOOKUP(N$1,m_preprocess!$1:$1048576, $D237, FALSE)), "", HLOOKUP(N$1, m_preprocess!$1:$1048576, $D237, FALSE))</f>
        <v>7.1839432477708449</v>
      </c>
      <c r="O237">
        <f>IF(ISBLANK(HLOOKUP(O$1,m_preprocess!$1:$1048576, $D237, FALSE)), "", HLOOKUP(O$1, m_preprocess!$1:$1048576, $D237, FALSE))</f>
        <v>1.604395310656066</v>
      </c>
      <c r="P237">
        <f>IF(ISBLANK(HLOOKUP(P$1,m_preprocess!$1:$1048576, $D237, FALSE)), "", HLOOKUP(P$1, m_preprocess!$1:$1048576, $D237, FALSE))</f>
        <v>1.916174160079672</v>
      </c>
      <c r="Q237">
        <f>IF(ISBLANK(HLOOKUP(Q$1,m_preprocess!$1:$1048576, $D237, FALSE)), "", HLOOKUP(Q$1, m_preprocess!$1:$1048576, $D237, FALSE))</f>
        <v>3.6347066431369055</v>
      </c>
      <c r="R237">
        <f>IF(ISBLANK(HLOOKUP(R$1,m_preprocess!$1:$1048576, $D237, FALSE)), "", HLOOKUP(R$1, m_preprocess!$1:$1048576, $D237, FALSE))</f>
        <v>666604.80278781673</v>
      </c>
      <c r="S237">
        <f>IF(ISBLANK(HLOOKUP(S$1,m_preprocess!$1:$1048576, $D237, FALSE)), "", HLOOKUP(S$1, m_preprocess!$1:$1048576, $D237, FALSE))</f>
        <v>465824540.07273215</v>
      </c>
      <c r="T237">
        <f>IF(ISBLANK(HLOOKUP(T$1,m_preprocess!$1:$1048576, $D237, FALSE)), "", HLOOKUP(T$1, m_preprocess!$1:$1048576, $D237, FALSE))</f>
        <v>26.769964546009771</v>
      </c>
      <c r="U237">
        <f>IF(ISBLANK(HLOOKUP(U$1,m_preprocess!$1:$1048576, $D237, FALSE)), "", HLOOKUP(U$1, m_preprocess!$1:$1048576, $D237, FALSE))</f>
        <v>17.095259960465626</v>
      </c>
      <c r="V237">
        <f>IF(ISBLANK(HLOOKUP(V$1,m_preprocess!$1:$1048576, $D237, FALSE)), "", HLOOKUP(V$1, m_preprocess!$1:$1048576, $D237, FALSE))</f>
        <v>62.368216574279373</v>
      </c>
      <c r="W237">
        <f>IF(ISBLANK(HLOOKUP(W$1,m_preprocess!$1:$1048576, $D237, FALSE)), "", HLOOKUP(W$1, m_preprocess!$1:$1048576, $D237, FALSE))</f>
        <v>11.61467979326784</v>
      </c>
      <c r="X237">
        <f>IF(ISBLANK(HLOOKUP(X$1,m_preprocess!$1:$1048576, $D237, FALSE)), "", HLOOKUP(X$1, m_preprocess!$1:$1048576, $D237, FALSE))</f>
        <v>23.51505739907816</v>
      </c>
      <c r="Y237">
        <f>IF(ISBLANK(HLOOKUP(Y$1,m_preprocess!$1:$1048576, $D237, FALSE)), "", HLOOKUP(Y$1, m_preprocess!$1:$1048576, $D237, FALSE))</f>
        <v>24.250869467067957</v>
      </c>
    </row>
    <row r="238" spans="1:25" x14ac:dyDescent="0.25">
      <c r="A238" s="42">
        <v>41153</v>
      </c>
      <c r="B238">
        <v>2012</v>
      </c>
      <c r="C238">
        <v>9</v>
      </c>
      <c r="D238">
        <v>238</v>
      </c>
      <c r="E238">
        <f>IF(ISBLANK(HLOOKUP(E$1,m_preprocess!$1:$1048576, $D238, FALSE)), "", HLOOKUP(E$1, m_preprocess!$1:$1048576, $D238, FALSE))</f>
        <v>246.13</v>
      </c>
      <c r="F238">
        <f>IF(ISBLANK(HLOOKUP(F$1,m_preprocess!$1:$1048576, $D238, FALSE)), "", HLOOKUP(F$1, m_preprocess!$1:$1048576, $D238, FALSE))</f>
        <v>80.75</v>
      </c>
      <c r="G238">
        <f>IF(ISBLANK(HLOOKUP(G$1,m_preprocess!$1:$1048576, $D238, FALSE)), "", HLOOKUP(G$1, m_preprocess!$1:$1048576, $D238, FALSE))</f>
        <v>141.6</v>
      </c>
      <c r="H238">
        <f>IF(ISBLANK(HLOOKUP(H$1,m_preprocess!$1:$1048576, $D238, FALSE)), "", HLOOKUP(H$1, m_preprocess!$1:$1048576, $D238, FALSE))</f>
        <v>103.4</v>
      </c>
      <c r="I238">
        <f>IF(ISBLANK(HLOOKUP(I$1,m_preprocess!$1:$1048576, $D238, FALSE)), "", HLOOKUP(I$1, m_preprocess!$1:$1048576, $D238, FALSE))</f>
        <v>507.1</v>
      </c>
      <c r="J238">
        <f>IF(ISBLANK(HLOOKUP(J$1,m_preprocess!$1:$1048576, $D238, FALSE)), "", HLOOKUP(J$1, m_preprocess!$1:$1048576, $D238, FALSE))</f>
        <v>122.64744443025296</v>
      </c>
      <c r="K238">
        <f>IF(ISBLANK(HLOOKUP(K$1,m_preprocess!$1:$1048576, $D238, FALSE)), "", HLOOKUP(K$1, m_preprocess!$1:$1048576, $D238, FALSE))</f>
        <v>9.0730046765754597</v>
      </c>
      <c r="L238">
        <f>IF(ISBLANK(HLOOKUP(L$1,m_preprocess!$1:$1048576, $D238, FALSE)), "", HLOOKUP(L$1, m_preprocess!$1:$1048576, $D238, FALSE))</f>
        <v>2.7389655227897673</v>
      </c>
      <c r="M238">
        <f>IF(ISBLANK(HLOOKUP(M$1,m_preprocess!$1:$1048576, $D238, FALSE)), "", HLOOKUP(M$1, m_preprocess!$1:$1048576, $D238, FALSE))</f>
        <v>4.4194691613524535</v>
      </c>
      <c r="N238">
        <f>IF(ISBLANK(HLOOKUP(N$1,m_preprocess!$1:$1048576, $D238, FALSE)), "", HLOOKUP(N$1, m_preprocess!$1:$1048576, $D238, FALSE))</f>
        <v>6.0671856752898607</v>
      </c>
      <c r="O238">
        <f>IF(ISBLANK(HLOOKUP(O$1,m_preprocess!$1:$1048576, $D238, FALSE)), "", HLOOKUP(O$1, m_preprocess!$1:$1048576, $D238, FALSE))</f>
        <v>1.4359363584275533</v>
      </c>
      <c r="P238">
        <f>IF(ISBLANK(HLOOKUP(P$1,m_preprocess!$1:$1048576, $D238, FALSE)), "", HLOOKUP(P$1, m_preprocess!$1:$1048576, $D238, FALSE))</f>
        <v>1.7928680488066111</v>
      </c>
      <c r="Q238">
        <f>IF(ISBLANK(HLOOKUP(Q$1,m_preprocess!$1:$1048576, $D238, FALSE)), "", HLOOKUP(Q$1, m_preprocess!$1:$1048576, $D238, FALSE))</f>
        <v>2.7733114183147323</v>
      </c>
      <c r="R238">
        <f>IF(ISBLANK(HLOOKUP(R$1,m_preprocess!$1:$1048576, $D238, FALSE)), "", HLOOKUP(R$1, m_preprocess!$1:$1048576, $D238, FALSE))</f>
        <v>668802.99622858257</v>
      </c>
      <c r="S238">
        <f>IF(ISBLANK(HLOOKUP(S$1,m_preprocess!$1:$1048576, $D238, FALSE)), "", HLOOKUP(S$1, m_preprocess!$1:$1048576, $D238, FALSE))</f>
        <v>473638104.2476241</v>
      </c>
      <c r="T238">
        <f>IF(ISBLANK(HLOOKUP(T$1,m_preprocess!$1:$1048576, $D238, FALSE)), "", HLOOKUP(T$1, m_preprocess!$1:$1048576, $D238, FALSE))</f>
        <v>24.784481321254074</v>
      </c>
      <c r="U238">
        <f>IF(ISBLANK(HLOOKUP(U$1,m_preprocess!$1:$1048576, $D238, FALSE)), "", HLOOKUP(U$1, m_preprocess!$1:$1048576, $D238, FALSE))</f>
        <v>15.930045083827512</v>
      </c>
      <c r="V238">
        <f>IF(ISBLANK(HLOOKUP(V$1,m_preprocess!$1:$1048576, $D238, FALSE)), "", HLOOKUP(V$1, m_preprocess!$1:$1048576, $D238, FALSE))</f>
        <v>34.778298159645232</v>
      </c>
      <c r="W238">
        <f>IF(ISBLANK(HLOOKUP(W$1,m_preprocess!$1:$1048576, $D238, FALSE)), "", HLOOKUP(W$1, m_preprocess!$1:$1048576, $D238, FALSE))</f>
        <v>11.809718073581802</v>
      </c>
      <c r="X238">
        <f>IF(ISBLANK(HLOOKUP(X$1,m_preprocess!$1:$1048576, $D238, FALSE)), "", HLOOKUP(X$1, m_preprocess!$1:$1048576, $D238, FALSE))</f>
        <v>26.880223787545791</v>
      </c>
      <c r="Y238">
        <f>IF(ISBLANK(HLOOKUP(Y$1,m_preprocess!$1:$1048576, $D238, FALSE)), "", HLOOKUP(Y$1, m_preprocess!$1:$1048576, $D238, FALSE))</f>
        <v>23.919252796099681</v>
      </c>
    </row>
    <row r="239" spans="1:25" x14ac:dyDescent="0.25">
      <c r="A239" s="42">
        <v>41183</v>
      </c>
      <c r="B239">
        <v>2012</v>
      </c>
      <c r="C239">
        <v>10</v>
      </c>
      <c r="D239">
        <v>239</v>
      </c>
      <c r="E239">
        <f>IF(ISBLANK(HLOOKUP(E$1,m_preprocess!$1:$1048576, $D239, FALSE)), "", HLOOKUP(E$1, m_preprocess!$1:$1048576, $D239, FALSE))</f>
        <v>254.05</v>
      </c>
      <c r="F239">
        <f>IF(ISBLANK(HLOOKUP(F$1,m_preprocess!$1:$1048576, $D239, FALSE)), "", HLOOKUP(F$1, m_preprocess!$1:$1048576, $D239, FALSE))</f>
        <v>81.05</v>
      </c>
      <c r="G239">
        <f>IF(ISBLANK(HLOOKUP(G$1,m_preprocess!$1:$1048576, $D239, FALSE)), "", HLOOKUP(G$1, m_preprocess!$1:$1048576, $D239, FALSE))</f>
        <v>147.71</v>
      </c>
      <c r="H239">
        <f>IF(ISBLANK(HLOOKUP(H$1,m_preprocess!$1:$1048576, $D239, FALSE)), "", HLOOKUP(H$1, m_preprocess!$1:$1048576, $D239, FALSE))</f>
        <v>111.8</v>
      </c>
      <c r="I239">
        <f>IF(ISBLANK(HLOOKUP(I$1,m_preprocess!$1:$1048576, $D239, FALSE)), "", HLOOKUP(I$1, m_preprocess!$1:$1048576, $D239, FALSE))</f>
        <v>520.97</v>
      </c>
      <c r="J239">
        <f>IF(ISBLANK(HLOOKUP(J$1,m_preprocess!$1:$1048576, $D239, FALSE)), "", HLOOKUP(J$1, m_preprocess!$1:$1048576, $D239, FALSE))</f>
        <v>121.36968664889464</v>
      </c>
      <c r="K239">
        <f>IF(ISBLANK(HLOOKUP(K$1,m_preprocess!$1:$1048576, $D239, FALSE)), "", HLOOKUP(K$1, m_preprocess!$1:$1048576, $D239, FALSE))</f>
        <v>8.921276185371676</v>
      </c>
      <c r="L239">
        <f>IF(ISBLANK(HLOOKUP(L$1,m_preprocess!$1:$1048576, $D239, FALSE)), "", HLOOKUP(L$1, m_preprocess!$1:$1048576, $D239, FALSE))</f>
        <v>2.8044450326007926</v>
      </c>
      <c r="M239">
        <f>IF(ISBLANK(HLOOKUP(M$1,m_preprocess!$1:$1048576, $D239, FALSE)), "", HLOOKUP(M$1, m_preprocess!$1:$1048576, $D239, FALSE))</f>
        <v>4.4527002716886308</v>
      </c>
      <c r="N239">
        <f>IF(ISBLANK(HLOOKUP(N$1,m_preprocess!$1:$1048576, $D239, FALSE)), "", HLOOKUP(N$1, m_preprocess!$1:$1048576, $D239, FALSE))</f>
        <v>7.7276139570410063</v>
      </c>
      <c r="O239">
        <f>IF(ISBLANK(HLOOKUP(O$1,m_preprocess!$1:$1048576, $D239, FALSE)), "", HLOOKUP(O$1, m_preprocess!$1:$1048576, $D239, FALSE))</f>
        <v>1.7678331864333068</v>
      </c>
      <c r="P239">
        <f>IF(ISBLANK(HLOOKUP(P$1,m_preprocess!$1:$1048576, $D239, FALSE)), "", HLOOKUP(P$1, m_preprocess!$1:$1048576, $D239, FALSE))</f>
        <v>1.9513367777837889</v>
      </c>
      <c r="Q239">
        <f>IF(ISBLANK(HLOOKUP(Q$1,m_preprocess!$1:$1048576, $D239, FALSE)), "", HLOOKUP(Q$1, m_preprocess!$1:$1048576, $D239, FALSE))</f>
        <v>3.9506343481700634</v>
      </c>
      <c r="R239">
        <f>IF(ISBLANK(HLOOKUP(R$1,m_preprocess!$1:$1048576, $D239, FALSE)), "", HLOOKUP(R$1, m_preprocess!$1:$1048576, $D239, FALSE))</f>
        <v>676857.75248409517</v>
      </c>
      <c r="S239">
        <f>IF(ISBLANK(HLOOKUP(S$1,m_preprocess!$1:$1048576, $D239, FALSE)), "", HLOOKUP(S$1, m_preprocess!$1:$1048576, $D239, FALSE))</f>
        <v>478268049.05565107</v>
      </c>
      <c r="T239">
        <f>IF(ISBLANK(HLOOKUP(T$1,m_preprocess!$1:$1048576, $D239, FALSE)), "", HLOOKUP(T$1, m_preprocess!$1:$1048576, $D239, FALSE))</f>
        <v>27.794484741449512</v>
      </c>
      <c r="U239">
        <f>IF(ISBLANK(HLOOKUP(U$1,m_preprocess!$1:$1048576, $D239, FALSE)), "", HLOOKUP(U$1, m_preprocess!$1:$1048576, $D239, FALSE))</f>
        <v>17.556035295409622</v>
      </c>
      <c r="V239">
        <f>IF(ISBLANK(HLOOKUP(V$1,m_preprocess!$1:$1048576, $D239, FALSE)), "", HLOOKUP(V$1, m_preprocess!$1:$1048576, $D239, FALSE))</f>
        <v>40.255356152993343</v>
      </c>
      <c r="W239">
        <f>IF(ISBLANK(HLOOKUP(W$1,m_preprocess!$1:$1048576, $D239, FALSE)), "", HLOOKUP(W$1, m_preprocess!$1:$1048576, $D239, FALSE))</f>
        <v>17.332071100082437</v>
      </c>
      <c r="X239">
        <f>IF(ISBLANK(HLOOKUP(X$1,m_preprocess!$1:$1048576, $D239, FALSE)), "", HLOOKUP(X$1, m_preprocess!$1:$1048576, $D239, FALSE))</f>
        <v>31.407825877911858</v>
      </c>
      <c r="Y239">
        <f>IF(ISBLANK(HLOOKUP(Y$1,m_preprocess!$1:$1048576, $D239, FALSE)), "", HLOOKUP(Y$1, m_preprocess!$1:$1048576, $D239, FALSE))</f>
        <v>38.633637337774921</v>
      </c>
    </row>
    <row r="240" spans="1:25" x14ac:dyDescent="0.25">
      <c r="A240" s="42">
        <v>41214</v>
      </c>
      <c r="B240">
        <v>2012</v>
      </c>
      <c r="C240">
        <v>11</v>
      </c>
      <c r="D240">
        <v>240</v>
      </c>
      <c r="E240">
        <f>IF(ISBLANK(HLOOKUP(E$1,m_preprocess!$1:$1048576, $D240, FALSE)), "", HLOOKUP(E$1, m_preprocess!$1:$1048576, $D240, FALSE))</f>
        <v>247.1</v>
      </c>
      <c r="F240">
        <f>IF(ISBLANK(HLOOKUP(F$1,m_preprocess!$1:$1048576, $D240, FALSE)), "", HLOOKUP(F$1, m_preprocess!$1:$1048576, $D240, FALSE))</f>
        <v>81.44</v>
      </c>
      <c r="G240">
        <f>IF(ISBLANK(HLOOKUP(G$1,m_preprocess!$1:$1048576, $D240, FALSE)), "", HLOOKUP(G$1, m_preprocess!$1:$1048576, $D240, FALSE))</f>
        <v>144.15</v>
      </c>
      <c r="H240">
        <f>IF(ISBLANK(HLOOKUP(H$1,m_preprocess!$1:$1048576, $D240, FALSE)), "", HLOOKUP(H$1, m_preprocess!$1:$1048576, $D240, FALSE))</f>
        <v>104.8</v>
      </c>
      <c r="I240">
        <f>IF(ISBLANK(HLOOKUP(I$1,m_preprocess!$1:$1048576, $D240, FALSE)), "", HLOOKUP(I$1, m_preprocess!$1:$1048576, $D240, FALSE))</f>
        <v>510.48</v>
      </c>
      <c r="J240">
        <f>IF(ISBLANK(HLOOKUP(J$1,m_preprocess!$1:$1048576, $D240, FALSE)), "", HLOOKUP(J$1, m_preprocess!$1:$1048576, $D240, FALSE))</f>
        <v>122.6833986357922</v>
      </c>
      <c r="K240">
        <f>IF(ISBLANK(HLOOKUP(K$1,m_preprocess!$1:$1048576, $D240, FALSE)), "", HLOOKUP(K$1, m_preprocess!$1:$1048576, $D240, FALSE))</f>
        <v>8.7321961092718965</v>
      </c>
      <c r="L240">
        <f>IF(ISBLANK(HLOOKUP(L$1,m_preprocess!$1:$1048576, $D240, FALSE)), "", HLOOKUP(L$1, m_preprocess!$1:$1048576, $D240, FALSE))</f>
        <v>2.8516941628369241</v>
      </c>
      <c r="M240">
        <f>IF(ISBLANK(HLOOKUP(M$1,m_preprocess!$1:$1048576, $D240, FALSE)), "", HLOOKUP(M$1, m_preprocess!$1:$1048576, $D240, FALSE))</f>
        <v>4.3522984163831184</v>
      </c>
      <c r="N240">
        <f>IF(ISBLANK(HLOOKUP(N$1,m_preprocess!$1:$1048576, $D240, FALSE)), "", HLOOKUP(N$1, m_preprocess!$1:$1048576, $D240, FALSE))</f>
        <v>7.576127240715369</v>
      </c>
      <c r="O240">
        <f>IF(ISBLANK(HLOOKUP(O$1,m_preprocess!$1:$1048576, $D240, FALSE)), "", HLOOKUP(O$1, m_preprocess!$1:$1048576, $D240, FALSE))</f>
        <v>1.7063846004727194</v>
      </c>
      <c r="P240">
        <f>IF(ISBLANK(HLOOKUP(P$1,m_preprocess!$1:$1048576, $D240, FALSE)), "", HLOOKUP(P$1, m_preprocess!$1:$1048576, $D240, FALSE))</f>
        <v>2.0288213535692039</v>
      </c>
      <c r="Q240">
        <f>IF(ISBLANK(HLOOKUP(Q$1,m_preprocess!$1:$1048576, $D240, FALSE)), "", HLOOKUP(Q$1, m_preprocess!$1:$1048576, $D240, FALSE))</f>
        <v>3.7716961404970566</v>
      </c>
      <c r="R240">
        <f>IF(ISBLANK(HLOOKUP(R$1,m_preprocess!$1:$1048576, $D240, FALSE)), "", HLOOKUP(R$1, m_preprocess!$1:$1048576, $D240, FALSE))</f>
        <v>683047.32271563564</v>
      </c>
      <c r="S240">
        <f>IF(ISBLANK(HLOOKUP(S$1,m_preprocess!$1:$1048576, $D240, FALSE)), "", HLOOKUP(S$1, m_preprocess!$1:$1048576, $D240, FALSE))</f>
        <v>485518504.53039521</v>
      </c>
      <c r="T240">
        <f>IF(ISBLANK(HLOOKUP(T$1,m_preprocess!$1:$1048576, $D240, FALSE)), "", HLOOKUP(T$1, m_preprocess!$1:$1048576, $D240, FALSE))</f>
        <v>25.78631982899023</v>
      </c>
      <c r="U240">
        <f>IF(ISBLANK(HLOOKUP(U$1,m_preprocess!$1:$1048576, $D240, FALSE)), "", HLOOKUP(U$1, m_preprocess!$1:$1048576, $D240, FALSE))</f>
        <v>16.303922410132511</v>
      </c>
      <c r="V240">
        <f>IF(ISBLANK(HLOOKUP(V$1,m_preprocess!$1:$1048576, $D240, FALSE)), "", HLOOKUP(V$1, m_preprocess!$1:$1048576, $D240, FALSE))</f>
        <v>36.205498159645238</v>
      </c>
      <c r="W240">
        <f>IF(ISBLANK(HLOOKUP(W$1,m_preprocess!$1:$1048576, $D240, FALSE)), "", HLOOKUP(W$1, m_preprocess!$1:$1048576, $D240, FALSE))</f>
        <v>14.249016909337124</v>
      </c>
      <c r="X240">
        <f>IF(ISBLANK(HLOOKUP(X$1,m_preprocess!$1:$1048576, $D240, FALSE)), "", HLOOKUP(X$1, m_preprocess!$1:$1048576, $D240, FALSE))</f>
        <v>27.473754692864961</v>
      </c>
      <c r="Y240">
        <f>IF(ISBLANK(HLOOKUP(Y$1,m_preprocess!$1:$1048576, $D240, FALSE)), "", HLOOKUP(Y$1, m_preprocess!$1:$1048576, $D240, FALSE))</f>
        <v>31.253784455772713</v>
      </c>
    </row>
    <row r="241" spans="1:25" x14ac:dyDescent="0.25">
      <c r="A241" s="42">
        <v>41244</v>
      </c>
      <c r="B241">
        <v>2012</v>
      </c>
      <c r="C241">
        <v>12</v>
      </c>
      <c r="D241">
        <v>241</v>
      </c>
      <c r="E241">
        <f>IF(ISBLANK(HLOOKUP(E$1,m_preprocess!$1:$1048576, $D241, FALSE)), "", HLOOKUP(E$1, m_preprocess!$1:$1048576, $D241, FALSE))</f>
        <v>250.32</v>
      </c>
      <c r="F241">
        <f>IF(ISBLANK(HLOOKUP(F$1,m_preprocess!$1:$1048576, $D241, FALSE)), "", HLOOKUP(F$1, m_preprocess!$1:$1048576, $D241, FALSE))</f>
        <v>81.87</v>
      </c>
      <c r="G241">
        <f>IF(ISBLANK(HLOOKUP(G$1,m_preprocess!$1:$1048576, $D241, FALSE)), "", HLOOKUP(G$1, m_preprocess!$1:$1048576, $D241, FALSE))</f>
        <v>139.52000000000001</v>
      </c>
      <c r="H241">
        <f>IF(ISBLANK(HLOOKUP(H$1,m_preprocess!$1:$1048576, $D241, FALSE)), "", HLOOKUP(H$1, m_preprocess!$1:$1048576, $D241, FALSE))</f>
        <v>92.2</v>
      </c>
      <c r="I241">
        <f>IF(ISBLANK(HLOOKUP(I$1,m_preprocess!$1:$1048576, $D241, FALSE)), "", HLOOKUP(I$1, m_preprocess!$1:$1048576, $D241, FALSE))</f>
        <v>514.72</v>
      </c>
      <c r="J241">
        <f>IF(ISBLANK(HLOOKUP(J$1,m_preprocess!$1:$1048576, $D241, FALSE)), "", HLOOKUP(J$1, m_preprocess!$1:$1048576, $D241, FALSE))</f>
        <v>121.00091091932102</v>
      </c>
      <c r="K241">
        <f>IF(ISBLANK(HLOOKUP(K$1,m_preprocess!$1:$1048576, $D241, FALSE)), "", HLOOKUP(K$1, m_preprocess!$1:$1048576, $D241, FALSE))</f>
        <v>9.2520140714926011</v>
      </c>
      <c r="L241">
        <f>IF(ISBLANK(HLOOKUP(L$1,m_preprocess!$1:$1048576, $D241, FALSE)), "", HLOOKUP(L$1, m_preprocess!$1:$1048576, $D241, FALSE))</f>
        <v>3.0515608104037737</v>
      </c>
      <c r="M241">
        <f>IF(ISBLANK(HLOOKUP(M$1,m_preprocess!$1:$1048576, $D241, FALSE)), "", HLOOKUP(M$1, m_preprocess!$1:$1048576, $D241, FALSE))</f>
        <v>4.4614921464261279</v>
      </c>
      <c r="N241">
        <f>IF(ISBLANK(HLOOKUP(N$1,m_preprocess!$1:$1048576, $D241, FALSE)), "", HLOOKUP(N$1, m_preprocess!$1:$1048576, $D241, FALSE))</f>
        <v>8.1699778358976651</v>
      </c>
      <c r="O241">
        <f>IF(ISBLANK(HLOOKUP(O$1,m_preprocess!$1:$1048576, $D241, FALSE)), "", HLOOKUP(O$1, m_preprocess!$1:$1048576, $D241, FALSE))</f>
        <v>1.8477155766962443</v>
      </c>
      <c r="P241">
        <f>IF(ISBLANK(HLOOKUP(P$1,m_preprocess!$1:$1048576, $D241, FALSE)), "", HLOOKUP(P$1, m_preprocess!$1:$1048576, $D241, FALSE))</f>
        <v>2.7891730720359273</v>
      </c>
      <c r="Q241">
        <f>IF(ISBLANK(HLOOKUP(Q$1,m_preprocess!$1:$1048576, $D241, FALSE)), "", HLOOKUP(Q$1, m_preprocess!$1:$1048576, $D241, FALSE))</f>
        <v>3.4604152609097572</v>
      </c>
      <c r="R241">
        <f>IF(ISBLANK(HLOOKUP(R$1,m_preprocess!$1:$1048576, $D241, FALSE)), "", HLOOKUP(R$1, m_preprocess!$1:$1048576, $D241, FALSE))</f>
        <v>687072.36710396933</v>
      </c>
      <c r="S241">
        <f>IF(ISBLANK(HLOOKUP(S$1,m_preprocess!$1:$1048576, $D241, FALSE)), "", HLOOKUP(S$1, m_preprocess!$1:$1048576, $D241, FALSE))</f>
        <v>541066294.24380434</v>
      </c>
      <c r="T241">
        <f>IF(ISBLANK(HLOOKUP(T$1,m_preprocess!$1:$1048576, $D241, FALSE)), "", HLOOKUP(T$1, m_preprocess!$1:$1048576, $D241, FALSE))</f>
        <v>27.634599348534206</v>
      </c>
      <c r="U241">
        <f>IF(ISBLANK(HLOOKUP(U$1,m_preprocess!$1:$1048576, $D241, FALSE)), "", HLOOKUP(U$1, m_preprocess!$1:$1048576, $D241, FALSE))</f>
        <v>17.614716487297752</v>
      </c>
      <c r="V241">
        <f>IF(ISBLANK(HLOOKUP(V$1,m_preprocess!$1:$1048576, $D241, FALSE)), "", HLOOKUP(V$1, m_preprocess!$1:$1048576, $D241, FALSE))</f>
        <v>40.811430166297114</v>
      </c>
      <c r="W241">
        <f>IF(ISBLANK(HLOOKUP(W$1,m_preprocess!$1:$1048576, $D241, FALSE)), "", HLOOKUP(W$1, m_preprocess!$1:$1048576, $D241, FALSE))</f>
        <v>27.540860013266961</v>
      </c>
      <c r="X241">
        <f>IF(ISBLANK(HLOOKUP(X$1,m_preprocess!$1:$1048576, $D241, FALSE)), "", HLOOKUP(X$1, m_preprocess!$1:$1048576, $D241, FALSE))</f>
        <v>49.02374557444778</v>
      </c>
      <c r="Y241">
        <f>IF(ISBLANK(HLOOKUP(Y$1,m_preprocess!$1:$1048576, $D241, FALSE)), "", HLOOKUP(Y$1, m_preprocess!$1:$1048576, $D241, FALSE))</f>
        <v>58.552458093793483</v>
      </c>
    </row>
    <row r="242" spans="1:25" x14ac:dyDescent="0.25">
      <c r="A242" s="42">
        <v>41275</v>
      </c>
      <c r="B242">
        <v>2013</v>
      </c>
      <c r="C242">
        <v>1</v>
      </c>
      <c r="D242">
        <v>242</v>
      </c>
      <c r="E242">
        <f>IF(ISBLANK(HLOOKUP(E$1,m_preprocess!$1:$1048576, $D242, FALSE)), "", HLOOKUP(E$1, m_preprocess!$1:$1048576, $D242, FALSE))</f>
        <v>221.95</v>
      </c>
      <c r="F242">
        <f>IF(ISBLANK(HLOOKUP(F$1,m_preprocess!$1:$1048576, $D242, FALSE)), "", HLOOKUP(F$1, m_preprocess!$1:$1048576, $D242, FALSE))</f>
        <v>82.42</v>
      </c>
      <c r="G242">
        <f>IF(ISBLANK(HLOOKUP(G$1,m_preprocess!$1:$1048576, $D242, FALSE)), "", HLOOKUP(G$1, m_preprocess!$1:$1048576, $D242, FALSE))</f>
        <v>139.32</v>
      </c>
      <c r="H242">
        <f>IF(ISBLANK(HLOOKUP(H$1,m_preprocess!$1:$1048576, $D242, FALSE)), "", HLOOKUP(H$1, m_preprocess!$1:$1048576, $D242, FALSE))</f>
        <v>94.5</v>
      </c>
      <c r="I242">
        <f>IF(ISBLANK(HLOOKUP(I$1,m_preprocess!$1:$1048576, $D242, FALSE)), "", HLOOKUP(I$1, m_preprocess!$1:$1048576, $D242, FALSE))</f>
        <v>496.33</v>
      </c>
      <c r="J242">
        <f>IF(ISBLANK(HLOOKUP(J$1,m_preprocess!$1:$1048576, $D242, FALSE)), "", HLOOKUP(J$1, m_preprocess!$1:$1048576, $D242, FALSE))</f>
        <v>120.38158598153923</v>
      </c>
      <c r="K242">
        <f>IF(ISBLANK(HLOOKUP(K$1,m_preprocess!$1:$1048576, $D242, FALSE)), "", HLOOKUP(K$1, m_preprocess!$1:$1048576, $D242, FALSE))</f>
        <v>8.7824988691331303</v>
      </c>
      <c r="L242">
        <f>IF(ISBLANK(HLOOKUP(L$1,m_preprocess!$1:$1048576, $D242, FALSE)), "", HLOOKUP(L$1, m_preprocess!$1:$1048576, $D242, FALSE))</f>
        <v>3.3149735308397927</v>
      </c>
      <c r="M242">
        <f>IF(ISBLANK(HLOOKUP(M$1,m_preprocess!$1:$1048576, $D242, FALSE)), "", HLOOKUP(M$1, m_preprocess!$1:$1048576, $D242, FALSE))</f>
        <v>4.3305378657616576</v>
      </c>
      <c r="N242">
        <f>IF(ISBLANK(HLOOKUP(N$1,m_preprocess!$1:$1048576, $D242, FALSE)), "", HLOOKUP(N$1, m_preprocess!$1:$1048576, $D242, FALSE))</f>
        <v>7.4715761301994261</v>
      </c>
      <c r="O242">
        <f>IF(ISBLANK(HLOOKUP(O$1,m_preprocess!$1:$1048576, $D242, FALSE)), "", HLOOKUP(O$1, m_preprocess!$1:$1048576, $D242, FALSE))</f>
        <v>1.6220334938272754</v>
      </c>
      <c r="P242">
        <f>IF(ISBLANK(HLOOKUP(P$1,m_preprocess!$1:$1048576, $D242, FALSE)), "", HLOOKUP(P$1, m_preprocess!$1:$1048576, $D242, FALSE))</f>
        <v>2.2642772567322629</v>
      </c>
      <c r="Q242">
        <f>IF(ISBLANK(HLOOKUP(Q$1,m_preprocess!$1:$1048576, $D242, FALSE)), "", HLOOKUP(Q$1, m_preprocess!$1:$1048576, $D242, FALSE))</f>
        <v>3.5445952611088369</v>
      </c>
      <c r="R242">
        <f>IF(ISBLANK(HLOOKUP(R$1,m_preprocess!$1:$1048576, $D242, FALSE)), "", HLOOKUP(R$1, m_preprocess!$1:$1048576, $D242, FALSE))</f>
        <v>696709.67252629739</v>
      </c>
      <c r="S242">
        <f>IF(ISBLANK(HLOOKUP(S$1,m_preprocess!$1:$1048576, $D242, FALSE)), "", HLOOKUP(S$1, m_preprocess!$1:$1048576, $D242, FALSE))</f>
        <v>506179430.30884653</v>
      </c>
      <c r="T242">
        <f>IF(ISBLANK(HLOOKUP(T$1,m_preprocess!$1:$1048576, $D242, FALSE)), "", HLOOKUP(T$1, m_preprocess!$1:$1048576, $D242, FALSE))</f>
        <v>34.938002157980456</v>
      </c>
      <c r="U242">
        <f>IF(ISBLANK(HLOOKUP(U$1,m_preprocess!$1:$1048576, $D242, FALSE)), "", HLOOKUP(U$1, m_preprocess!$1:$1048576, $D242, FALSE))</f>
        <v>22.766106193718425</v>
      </c>
      <c r="V242">
        <f>IF(ISBLANK(HLOOKUP(V$1,m_preprocess!$1:$1048576, $D242, FALSE)), "", HLOOKUP(V$1, m_preprocess!$1:$1048576, $D242, FALSE))</f>
        <v>38.343274789356983</v>
      </c>
      <c r="W242">
        <f>IF(ISBLANK(HLOOKUP(W$1,m_preprocess!$1:$1048576, $D242, FALSE)), "", HLOOKUP(W$1, m_preprocess!$1:$1048576, $D242, FALSE))</f>
        <v>9.4150809299238176</v>
      </c>
      <c r="X242">
        <f>IF(ISBLANK(HLOOKUP(X$1,m_preprocess!$1:$1048576, $D242, FALSE)), "", HLOOKUP(X$1, m_preprocess!$1:$1048576, $D242, FALSE))</f>
        <v>16.152093634038597</v>
      </c>
      <c r="Y242">
        <f>IF(ISBLANK(HLOOKUP(Y$1,m_preprocess!$1:$1048576, $D242, FALSE)), "", HLOOKUP(Y$1, m_preprocess!$1:$1048576, $D242, FALSE))</f>
        <v>29.112908011435053</v>
      </c>
    </row>
    <row r="243" spans="1:25" x14ac:dyDescent="0.25">
      <c r="A243" s="42">
        <v>41306</v>
      </c>
      <c r="B243">
        <v>2013</v>
      </c>
      <c r="C243">
        <v>2</v>
      </c>
      <c r="D243">
        <v>243</v>
      </c>
      <c r="E243">
        <f>IF(ISBLANK(HLOOKUP(E$1,m_preprocess!$1:$1048576, $D243, FALSE)), "", HLOOKUP(E$1, m_preprocess!$1:$1048576, $D243, FALSE))</f>
        <v>212.45</v>
      </c>
      <c r="F243">
        <f>IF(ISBLANK(HLOOKUP(F$1,m_preprocess!$1:$1048576, $D243, FALSE)), "", HLOOKUP(F$1, m_preprocess!$1:$1048576, $D243, FALSE))</f>
        <v>82.95</v>
      </c>
      <c r="G243">
        <f>IF(ISBLANK(HLOOKUP(G$1,m_preprocess!$1:$1048576, $D243, FALSE)), "", HLOOKUP(G$1, m_preprocess!$1:$1048576, $D243, FALSE))</f>
        <v>136.13999999999999</v>
      </c>
      <c r="H243">
        <f>IF(ISBLANK(HLOOKUP(H$1,m_preprocess!$1:$1048576, $D243, FALSE)), "", HLOOKUP(H$1, m_preprocess!$1:$1048576, $D243, FALSE))</f>
        <v>88.1</v>
      </c>
      <c r="I243">
        <f>IF(ISBLANK(HLOOKUP(I$1,m_preprocess!$1:$1048576, $D243, FALSE)), "", HLOOKUP(I$1, m_preprocess!$1:$1048576, $D243, FALSE))</f>
        <v>476.14</v>
      </c>
      <c r="J243">
        <f>IF(ISBLANK(HLOOKUP(J$1,m_preprocess!$1:$1048576, $D243, FALSE)), "", HLOOKUP(J$1, m_preprocess!$1:$1048576, $D243, FALSE))</f>
        <v>120.74836364899272</v>
      </c>
      <c r="K243">
        <f>IF(ISBLANK(HLOOKUP(K$1,m_preprocess!$1:$1048576, $D243, FALSE)), "", HLOOKUP(K$1, m_preprocess!$1:$1048576, $D243, FALSE))</f>
        <v>6.4309858546012322</v>
      </c>
      <c r="L243">
        <f>IF(ISBLANK(HLOOKUP(L$1,m_preprocess!$1:$1048576, $D243, FALSE)), "", HLOOKUP(L$1, m_preprocess!$1:$1048576, $D243, FALSE))</f>
        <v>1.6612386933420267</v>
      </c>
      <c r="M243">
        <f>IF(ISBLANK(HLOOKUP(M$1,m_preprocess!$1:$1048576, $D243, FALSE)), "", HLOOKUP(M$1, m_preprocess!$1:$1048576, $D243, FALSE))</f>
        <v>3.7776041401328797</v>
      </c>
      <c r="N243">
        <f>IF(ISBLANK(HLOOKUP(N$1,m_preprocess!$1:$1048576, $D243, FALSE)), "", HLOOKUP(N$1, m_preprocess!$1:$1048576, $D243, FALSE))</f>
        <v>5.996591230453161</v>
      </c>
      <c r="O243">
        <f>IF(ISBLANK(HLOOKUP(O$1,m_preprocess!$1:$1048576, $D243, FALSE)), "", HLOOKUP(O$1, m_preprocess!$1:$1048576, $D243, FALSE))</f>
        <v>1.3496195765714474</v>
      </c>
      <c r="P243">
        <f>IF(ISBLANK(HLOOKUP(P$1,m_preprocess!$1:$1048576, $D243, FALSE)), "", HLOOKUP(P$1, m_preprocess!$1:$1048576, $D243, FALSE))</f>
        <v>1.9012449845642383</v>
      </c>
      <c r="Q243">
        <f>IF(ISBLANK(HLOOKUP(Q$1,m_preprocess!$1:$1048576, $D243, FALSE)), "", HLOOKUP(Q$1, m_preprocess!$1:$1048576, $D243, FALSE))</f>
        <v>2.7207987723373788</v>
      </c>
      <c r="R243">
        <f>IF(ISBLANK(HLOOKUP(R$1,m_preprocess!$1:$1048576, $D243, FALSE)), "", HLOOKUP(R$1, m_preprocess!$1:$1048576, $D243, FALSE))</f>
        <v>698519.11777098104</v>
      </c>
      <c r="S243">
        <f>IF(ISBLANK(HLOOKUP(S$1,m_preprocess!$1:$1048576, $D243, FALSE)), "", HLOOKUP(S$1, m_preprocess!$1:$1048576, $D243, FALSE))</f>
        <v>499539298.27338833</v>
      </c>
      <c r="T243">
        <f>IF(ISBLANK(HLOOKUP(T$1,m_preprocess!$1:$1048576, $D243, FALSE)), "", HLOOKUP(T$1, m_preprocess!$1:$1048576, $D243, FALSE))</f>
        <v>23.904819177524427</v>
      </c>
      <c r="U243">
        <f>IF(ISBLANK(HLOOKUP(U$1,m_preprocess!$1:$1048576, $D243, FALSE)), "", HLOOKUP(U$1, m_preprocess!$1:$1048576, $D243, FALSE))</f>
        <v>15.220233450472215</v>
      </c>
      <c r="V243">
        <f>IF(ISBLANK(HLOOKUP(V$1,m_preprocess!$1:$1048576, $D243, FALSE)), "", HLOOKUP(V$1, m_preprocess!$1:$1048576, $D243, FALSE))</f>
        <v>38.950095288248335</v>
      </c>
      <c r="W243">
        <f>IF(ISBLANK(HLOOKUP(W$1,m_preprocess!$1:$1048576, $D243, FALSE)), "", HLOOKUP(W$1, m_preprocess!$1:$1048576, $D243, FALSE))</f>
        <v>9.0109867224234499</v>
      </c>
      <c r="X243">
        <f>IF(ISBLANK(HLOOKUP(X$1,m_preprocess!$1:$1048576, $D243, FALSE)), "", HLOOKUP(X$1, m_preprocess!$1:$1048576, $D243, FALSE))</f>
        <v>16.380917122190084</v>
      </c>
      <c r="Y243">
        <f>IF(ISBLANK(HLOOKUP(Y$1,m_preprocess!$1:$1048576, $D243, FALSE)), "", HLOOKUP(Y$1, m_preprocess!$1:$1048576, $D243, FALSE))</f>
        <v>13.636148657012281</v>
      </c>
    </row>
    <row r="244" spans="1:25" x14ac:dyDescent="0.25">
      <c r="A244" s="42">
        <v>41334</v>
      </c>
      <c r="B244">
        <v>2013</v>
      </c>
      <c r="C244">
        <v>3</v>
      </c>
      <c r="D244">
        <v>244</v>
      </c>
      <c r="E244">
        <f>IF(ISBLANK(HLOOKUP(E$1,m_preprocess!$1:$1048576, $D244, FALSE)), "", HLOOKUP(E$1, m_preprocess!$1:$1048576, $D244, FALSE))</f>
        <v>238.29</v>
      </c>
      <c r="F244">
        <f>IF(ISBLANK(HLOOKUP(F$1,m_preprocess!$1:$1048576, $D244, FALSE)), "", HLOOKUP(F$1, m_preprocess!$1:$1048576, $D244, FALSE))</f>
        <v>83.16</v>
      </c>
      <c r="G244">
        <f>IF(ISBLANK(HLOOKUP(G$1,m_preprocess!$1:$1048576, $D244, FALSE)), "", HLOOKUP(G$1, m_preprocess!$1:$1048576, $D244, FALSE))</f>
        <v>148.01</v>
      </c>
      <c r="H244">
        <f>IF(ISBLANK(HLOOKUP(H$1,m_preprocess!$1:$1048576, $D244, FALSE)), "", HLOOKUP(H$1, m_preprocess!$1:$1048576, $D244, FALSE))</f>
        <v>97.7</v>
      </c>
      <c r="I244">
        <f>IF(ISBLANK(HLOOKUP(I$1,m_preprocess!$1:$1048576, $D244, FALSE)), "", HLOOKUP(I$1, m_preprocess!$1:$1048576, $D244, FALSE))</f>
        <v>530.9</v>
      </c>
      <c r="J244">
        <f>IF(ISBLANK(HLOOKUP(J$1,m_preprocess!$1:$1048576, $D244, FALSE)), "", HLOOKUP(J$1, m_preprocess!$1:$1048576, $D244, FALSE))</f>
        <v>118.82995581392642</v>
      </c>
      <c r="K244">
        <f>IF(ISBLANK(HLOOKUP(K$1,m_preprocess!$1:$1048576, $D244, FALSE)), "", HLOOKUP(K$1, m_preprocess!$1:$1048576, $D244, FALSE))</f>
        <v>8.3458493429020422</v>
      </c>
      <c r="L244">
        <f>IF(ISBLANK(HLOOKUP(L$1,m_preprocess!$1:$1048576, $D244, FALSE)), "", HLOOKUP(L$1, m_preprocess!$1:$1048576, $D244, FALSE))</f>
        <v>1.9855347002981243</v>
      </c>
      <c r="M244">
        <f>IF(ISBLANK(HLOOKUP(M$1,m_preprocess!$1:$1048576, $D244, FALSE)), "", HLOOKUP(M$1, m_preprocess!$1:$1048576, $D244, FALSE))</f>
        <v>4.7630715043795808</v>
      </c>
      <c r="N244">
        <f>IF(ISBLANK(HLOOKUP(N$1,m_preprocess!$1:$1048576, $D244, FALSE)), "", HLOOKUP(N$1, m_preprocess!$1:$1048576, $D244, FALSE))</f>
        <v>7.2437082323039412</v>
      </c>
      <c r="O244">
        <f>IF(ISBLANK(HLOOKUP(O$1,m_preprocess!$1:$1048576, $D244, FALSE)), "", HLOOKUP(O$1, m_preprocess!$1:$1048576, $D244, FALSE))</f>
        <v>1.5774623143324902</v>
      </c>
      <c r="P244">
        <f>IF(ISBLANK(HLOOKUP(P$1,m_preprocess!$1:$1048576, $D244, FALSE)), "", HLOOKUP(P$1, m_preprocess!$1:$1048576, $D244, FALSE))</f>
        <v>1.8535959609449448</v>
      </c>
      <c r="Q244">
        <f>IF(ISBLANK(HLOOKUP(Q$1,m_preprocess!$1:$1048576, $D244, FALSE)), "", HLOOKUP(Q$1, m_preprocess!$1:$1048576, $D244, FALSE))</f>
        <v>3.740740397504005</v>
      </c>
      <c r="R244">
        <f>IF(ISBLANK(HLOOKUP(R$1,m_preprocess!$1:$1048576, $D244, FALSE)), "", HLOOKUP(R$1, m_preprocess!$1:$1048576, $D244, FALSE))</f>
        <v>702150.10678923992</v>
      </c>
      <c r="S244">
        <f>IF(ISBLANK(HLOOKUP(S$1,m_preprocess!$1:$1048576, $D244, FALSE)), "", HLOOKUP(S$1, m_preprocess!$1:$1048576, $D244, FALSE))</f>
        <v>497563243.28487313</v>
      </c>
      <c r="T244">
        <f>IF(ISBLANK(HLOOKUP(T$1,m_preprocess!$1:$1048576, $D244, FALSE)), "", HLOOKUP(T$1, m_preprocess!$1:$1048576, $D244, FALSE))</f>
        <v>27.07670383754072</v>
      </c>
      <c r="U244">
        <f>IF(ISBLANK(HLOOKUP(U$1,m_preprocess!$1:$1048576, $D244, FALSE)), "", HLOOKUP(U$1, m_preprocess!$1:$1048576, $D244, FALSE))</f>
        <v>16.962134167947873</v>
      </c>
      <c r="V244">
        <f>IF(ISBLANK(HLOOKUP(V$1,m_preprocess!$1:$1048576, $D244, FALSE)), "", HLOOKUP(V$1, m_preprocess!$1:$1048576, $D244, FALSE))</f>
        <v>41.154978004434589</v>
      </c>
      <c r="W244">
        <f>IF(ISBLANK(HLOOKUP(W$1,m_preprocess!$1:$1048576, $D244, FALSE)), "", HLOOKUP(W$1, m_preprocess!$1:$1048576, $D244, FALSE))</f>
        <v>9.7423250635470318</v>
      </c>
      <c r="X244">
        <f>IF(ISBLANK(HLOOKUP(X$1,m_preprocess!$1:$1048576, $D244, FALSE)), "", HLOOKUP(X$1, m_preprocess!$1:$1048576, $D244, FALSE))</f>
        <v>11.94584188725508</v>
      </c>
      <c r="Y244">
        <f>IF(ISBLANK(HLOOKUP(Y$1,m_preprocess!$1:$1048576, $D244, FALSE)), "", HLOOKUP(Y$1, m_preprocess!$1:$1048576, $D244, FALSE))</f>
        <v>15.82422538391276</v>
      </c>
    </row>
    <row r="245" spans="1:25" x14ac:dyDescent="0.25">
      <c r="A245" s="42">
        <v>41365</v>
      </c>
      <c r="B245">
        <v>2013</v>
      </c>
      <c r="C245">
        <v>4</v>
      </c>
      <c r="D245">
        <v>245</v>
      </c>
      <c r="E245">
        <f>IF(ISBLANK(HLOOKUP(E$1,m_preprocess!$1:$1048576, $D245, FALSE)), "", HLOOKUP(E$1, m_preprocess!$1:$1048576, $D245, FALSE))</f>
        <v>257.08999999999997</v>
      </c>
      <c r="F245">
        <f>IF(ISBLANK(HLOOKUP(F$1,m_preprocess!$1:$1048576, $D245, FALSE)), "", HLOOKUP(F$1, m_preprocess!$1:$1048576, $D245, FALSE))</f>
        <v>83.22</v>
      </c>
      <c r="G245">
        <f>IF(ISBLANK(HLOOKUP(G$1,m_preprocess!$1:$1048576, $D245, FALSE)), "", HLOOKUP(G$1, m_preprocess!$1:$1048576, $D245, FALSE))</f>
        <v>149.79</v>
      </c>
      <c r="H245">
        <f>IF(ISBLANK(HLOOKUP(H$1,m_preprocess!$1:$1048576, $D245, FALSE)), "", HLOOKUP(H$1, m_preprocess!$1:$1048576, $D245, FALSE))</f>
        <v>101.8</v>
      </c>
      <c r="I245">
        <f>IF(ISBLANK(HLOOKUP(I$1,m_preprocess!$1:$1048576, $D245, FALSE)), "", HLOOKUP(I$1, m_preprocess!$1:$1048576, $D245, FALSE))</f>
        <v>480.27</v>
      </c>
      <c r="J245">
        <f>IF(ISBLANK(HLOOKUP(J$1,m_preprocess!$1:$1048576, $D245, FALSE)), "", HLOOKUP(J$1, m_preprocess!$1:$1048576, $D245, FALSE))</f>
        <v>117.58307516165854</v>
      </c>
      <c r="K245">
        <f>IF(ISBLANK(HLOOKUP(K$1,m_preprocess!$1:$1048576, $D245, FALSE)), "", HLOOKUP(K$1, m_preprocess!$1:$1048576, $D245, FALSE))</f>
        <v>8.153156971067796</v>
      </c>
      <c r="L245">
        <f>IF(ISBLANK(HLOOKUP(L$1,m_preprocess!$1:$1048576, $D245, FALSE)), "", HLOOKUP(L$1, m_preprocess!$1:$1048576, $D245, FALSE))</f>
        <v>2.4008397364592295</v>
      </c>
      <c r="M245">
        <f>IF(ISBLANK(HLOOKUP(M$1,m_preprocess!$1:$1048576, $D245, FALSE)), "", HLOOKUP(M$1, m_preprocess!$1:$1048576, $D245, FALSE))</f>
        <v>4.2294617525613312</v>
      </c>
      <c r="N245">
        <f>IF(ISBLANK(HLOOKUP(N$1,m_preprocess!$1:$1048576, $D245, FALSE)), "", HLOOKUP(N$1, m_preprocess!$1:$1048576, $D245, FALSE))</f>
        <v>7.5383189728502931</v>
      </c>
      <c r="O245">
        <f>IF(ISBLANK(HLOOKUP(O$1,m_preprocess!$1:$1048576, $D245, FALSE)), "", HLOOKUP(O$1, m_preprocess!$1:$1048576, $D245, FALSE))</f>
        <v>1.6689141530448734</v>
      </c>
      <c r="P245">
        <f>IF(ISBLANK(HLOOKUP(P$1,m_preprocess!$1:$1048576, $D245, FALSE)), "", HLOOKUP(P$1, m_preprocess!$1:$1048576, $D245, FALSE))</f>
        <v>2.4162662071693362</v>
      </c>
      <c r="Q245">
        <f>IF(ISBLANK(HLOOKUP(Q$1,m_preprocess!$1:$1048576, $D245, FALSE)), "", HLOOKUP(Q$1, m_preprocess!$1:$1048576, $D245, FALSE))</f>
        <v>3.4030143522161471</v>
      </c>
      <c r="R245">
        <f>IF(ISBLANK(HLOOKUP(R$1,m_preprocess!$1:$1048576, $D245, FALSE)), "", HLOOKUP(R$1, m_preprocess!$1:$1048576, $D245, FALSE))</f>
        <v>722757.51457104785</v>
      </c>
      <c r="S245">
        <f>IF(ISBLANK(HLOOKUP(S$1,m_preprocess!$1:$1048576, $D245, FALSE)), "", HLOOKUP(S$1, m_preprocess!$1:$1048576, $D245, FALSE))</f>
        <v>487784518.54321438</v>
      </c>
      <c r="T245">
        <f>IF(ISBLANK(HLOOKUP(T$1,m_preprocess!$1:$1048576, $D245, FALSE)), "", HLOOKUP(T$1, m_preprocess!$1:$1048576, $D245, FALSE))</f>
        <v>56.6646133245114</v>
      </c>
      <c r="U245">
        <f>IF(ISBLANK(HLOOKUP(U$1,m_preprocess!$1:$1048576, $D245, FALSE)), "", HLOOKUP(U$1, m_preprocess!$1:$1048576, $D245, FALSE))</f>
        <v>38.505577077384878</v>
      </c>
      <c r="V245">
        <f>IF(ISBLANK(HLOOKUP(V$1,m_preprocess!$1:$1048576, $D245, FALSE)), "", HLOOKUP(V$1, m_preprocess!$1:$1048576, $D245, FALSE))</f>
        <v>38.689782871396893</v>
      </c>
      <c r="W245">
        <f>IF(ISBLANK(HLOOKUP(W$1,m_preprocess!$1:$1048576, $D245, FALSE)), "", HLOOKUP(W$1, m_preprocess!$1:$1048576, $D245, FALSE))</f>
        <v>15.650414441428305</v>
      </c>
      <c r="X245">
        <f>IF(ISBLANK(HLOOKUP(X$1,m_preprocess!$1:$1048576, $D245, FALSE)), "", HLOOKUP(X$1, m_preprocess!$1:$1048576, $D245, FALSE))</f>
        <v>31.782950371424008</v>
      </c>
      <c r="Y245">
        <f>IF(ISBLANK(HLOOKUP(Y$1,m_preprocess!$1:$1048576, $D245, FALSE)), "", HLOOKUP(Y$1, m_preprocess!$1:$1048576, $D245, FALSE))</f>
        <v>29.554663244492684</v>
      </c>
    </row>
    <row r="246" spans="1:25" x14ac:dyDescent="0.25">
      <c r="A246" s="42">
        <v>41395</v>
      </c>
      <c r="B246">
        <v>2013</v>
      </c>
      <c r="C246">
        <v>5</v>
      </c>
      <c r="D246">
        <v>246</v>
      </c>
      <c r="E246">
        <f>IF(ISBLANK(HLOOKUP(E$1,m_preprocess!$1:$1048576, $D246, FALSE)), "", HLOOKUP(E$1, m_preprocess!$1:$1048576, $D246, FALSE))</f>
        <v>254.08</v>
      </c>
      <c r="F246">
        <f>IF(ISBLANK(HLOOKUP(F$1,m_preprocess!$1:$1048576, $D246, FALSE)), "", HLOOKUP(F$1, m_preprocess!$1:$1048576, $D246, FALSE))</f>
        <v>83.45</v>
      </c>
      <c r="G246">
        <f>IF(ISBLANK(HLOOKUP(G$1,m_preprocess!$1:$1048576, $D246, FALSE)), "", HLOOKUP(G$1, m_preprocess!$1:$1048576, $D246, FALSE))</f>
        <v>147.03</v>
      </c>
      <c r="H246">
        <f>IF(ISBLANK(HLOOKUP(H$1,m_preprocess!$1:$1048576, $D246, FALSE)), "", HLOOKUP(H$1, m_preprocess!$1:$1048576, $D246, FALSE))</f>
        <v>105</v>
      </c>
      <c r="I246">
        <f>IF(ISBLANK(HLOOKUP(I$1,m_preprocess!$1:$1048576, $D246, FALSE)), "", HLOOKUP(I$1, m_preprocess!$1:$1048576, $D246, FALSE))</f>
        <v>528.62</v>
      </c>
      <c r="J246">
        <f>IF(ISBLANK(HLOOKUP(J$1,m_preprocess!$1:$1048576, $D246, FALSE)), "", HLOOKUP(J$1, m_preprocess!$1:$1048576, $D246, FALSE))</f>
        <v>117.81314125551333</v>
      </c>
      <c r="K246">
        <f>IF(ISBLANK(HLOOKUP(K$1,m_preprocess!$1:$1048576, $D246, FALSE)), "", HLOOKUP(K$1, m_preprocess!$1:$1048576, $D246, FALSE))</f>
        <v>8.3004860427891156</v>
      </c>
      <c r="L246">
        <f>IF(ISBLANK(HLOOKUP(L$1,m_preprocess!$1:$1048576, $D246, FALSE)), "", HLOOKUP(L$1, m_preprocess!$1:$1048576, $D246, FALSE))</f>
        <v>2.0249319585283168</v>
      </c>
      <c r="M246">
        <f>IF(ISBLANK(HLOOKUP(M$1,m_preprocess!$1:$1048576, $D246, FALSE)), "", HLOOKUP(M$1, m_preprocess!$1:$1048576, $D246, FALSE))</f>
        <v>4.5582796494409346</v>
      </c>
      <c r="N246">
        <f>IF(ISBLANK(HLOOKUP(N$1,m_preprocess!$1:$1048576, $D246, FALSE)), "", HLOOKUP(N$1, m_preprocess!$1:$1048576, $D246, FALSE))</f>
        <v>7.9397811984103353</v>
      </c>
      <c r="O246">
        <f>IF(ISBLANK(HLOOKUP(O$1,m_preprocess!$1:$1048576, $D246, FALSE)), "", HLOOKUP(O$1, m_preprocess!$1:$1048576, $D246, FALSE))</f>
        <v>1.665961988999682</v>
      </c>
      <c r="P246">
        <f>IF(ISBLANK(HLOOKUP(P$1,m_preprocess!$1:$1048576, $D246, FALSE)), "", HLOOKUP(P$1, m_preprocess!$1:$1048576, $D246, FALSE))</f>
        <v>2.3247657952283061</v>
      </c>
      <c r="Q246">
        <f>IF(ISBLANK(HLOOKUP(Q$1,m_preprocess!$1:$1048576, $D246, FALSE)), "", HLOOKUP(Q$1, m_preprocess!$1:$1048576, $D246, FALSE))</f>
        <v>3.9206742789042051</v>
      </c>
      <c r="R246">
        <f>IF(ISBLANK(HLOOKUP(R$1,m_preprocess!$1:$1048576, $D246, FALSE)), "", HLOOKUP(R$1, m_preprocess!$1:$1048576, $D246, FALSE))</f>
        <v>738147.90176977462</v>
      </c>
      <c r="S246">
        <f>IF(ISBLANK(HLOOKUP(S$1,m_preprocess!$1:$1048576, $D246, FALSE)), "", HLOOKUP(S$1, m_preprocess!$1:$1048576, $D246, FALSE))</f>
        <v>491914652.0767231</v>
      </c>
      <c r="T246">
        <f>IF(ISBLANK(HLOOKUP(T$1,m_preprocess!$1:$1048576, $D246, FALSE)), "", HLOOKUP(T$1, m_preprocess!$1:$1048576, $D246, FALSE))</f>
        <v>27.444680730863194</v>
      </c>
      <c r="U246">
        <f>IF(ISBLANK(HLOOKUP(U$1,m_preprocess!$1:$1048576, $D246, FALSE)), "", HLOOKUP(U$1, m_preprocess!$1:$1048576, $D246, FALSE))</f>
        <v>17.488500380701367</v>
      </c>
      <c r="V246">
        <f>IF(ISBLANK(HLOOKUP(V$1,m_preprocess!$1:$1048576, $D246, FALSE)), "", HLOOKUP(V$1, m_preprocess!$1:$1048576, $D246, FALSE))</f>
        <v>40.42365629711751</v>
      </c>
      <c r="W246">
        <f>IF(ISBLANK(HLOOKUP(W$1,m_preprocess!$1:$1048576, $D246, FALSE)), "", HLOOKUP(W$1, m_preprocess!$1:$1048576, $D246, FALSE))</f>
        <v>15.920518758104295</v>
      </c>
      <c r="X246">
        <f>IF(ISBLANK(HLOOKUP(X$1,m_preprocess!$1:$1048576, $D246, FALSE)), "", HLOOKUP(X$1, m_preprocess!$1:$1048576, $D246, FALSE))</f>
        <v>38.519678712605781</v>
      </c>
      <c r="Y246">
        <f>IF(ISBLANK(HLOOKUP(Y$1,m_preprocess!$1:$1048576, $D246, FALSE)), "", HLOOKUP(Y$1, m_preprocess!$1:$1048576, $D246, FALSE))</f>
        <v>27.858013769644263</v>
      </c>
    </row>
    <row r="247" spans="1:25" x14ac:dyDescent="0.25">
      <c r="A247" s="42">
        <v>41426</v>
      </c>
      <c r="B247">
        <v>2013</v>
      </c>
      <c r="C247">
        <v>6</v>
      </c>
      <c r="D247">
        <v>247</v>
      </c>
      <c r="E247">
        <f>IF(ISBLANK(HLOOKUP(E$1,m_preprocess!$1:$1048576, $D247, FALSE)), "", HLOOKUP(E$1, m_preprocess!$1:$1048576, $D247, FALSE))</f>
        <v>252.94</v>
      </c>
      <c r="F247">
        <f>IF(ISBLANK(HLOOKUP(F$1,m_preprocess!$1:$1048576, $D247, FALSE)), "", HLOOKUP(F$1, m_preprocess!$1:$1048576, $D247, FALSE))</f>
        <v>83.7</v>
      </c>
      <c r="G247">
        <f>IF(ISBLANK(HLOOKUP(G$1,m_preprocess!$1:$1048576, $D247, FALSE)), "", HLOOKUP(G$1, m_preprocess!$1:$1048576, $D247, FALSE))</f>
        <v>144.87</v>
      </c>
      <c r="H247">
        <f>IF(ISBLANK(HLOOKUP(H$1,m_preprocess!$1:$1048576, $D247, FALSE)), "", HLOOKUP(H$1, m_preprocess!$1:$1048576, $D247, FALSE))</f>
        <v>101.7</v>
      </c>
      <c r="I247">
        <f>IF(ISBLANK(HLOOKUP(I$1,m_preprocess!$1:$1048576, $D247, FALSE)), "", HLOOKUP(I$1, m_preprocess!$1:$1048576, $D247, FALSE))</f>
        <v>526.79</v>
      </c>
      <c r="J247">
        <f>IF(ISBLANK(HLOOKUP(J$1,m_preprocess!$1:$1048576, $D247, FALSE)), "", HLOOKUP(J$1, m_preprocess!$1:$1048576, $D247, FALSE))</f>
        <v>115.89431152536861</v>
      </c>
      <c r="K247">
        <f>IF(ISBLANK(HLOOKUP(K$1,m_preprocess!$1:$1048576, $D247, FALSE)), "", HLOOKUP(K$1, m_preprocess!$1:$1048576, $D247, FALSE))</f>
        <v>8.4435964672960271</v>
      </c>
      <c r="L247">
        <f>IF(ISBLANK(HLOOKUP(L$1,m_preprocess!$1:$1048576, $D247, FALSE)), "", HLOOKUP(L$1, m_preprocess!$1:$1048576, $D247, FALSE))</f>
        <v>1.7943564648905403</v>
      </c>
      <c r="M247">
        <f>IF(ISBLANK(HLOOKUP(M$1,m_preprocess!$1:$1048576, $D247, FALSE)), "", HLOOKUP(M$1, m_preprocess!$1:$1048576, $D247, FALSE))</f>
        <v>4.812292569567755</v>
      </c>
      <c r="N247">
        <f>IF(ISBLANK(HLOOKUP(N$1,m_preprocess!$1:$1048576, $D247, FALSE)), "", HLOOKUP(N$1, m_preprocess!$1:$1048576, $D247, FALSE))</f>
        <v>6.2670677346514108</v>
      </c>
      <c r="O247">
        <f>IF(ISBLANK(HLOOKUP(O$1,m_preprocess!$1:$1048576, $D247, FALSE)), "", HLOOKUP(O$1, m_preprocess!$1:$1048576, $D247, FALSE))</f>
        <v>1.4439097921519517</v>
      </c>
      <c r="P247">
        <f>IF(ISBLANK(HLOOKUP(P$1,m_preprocess!$1:$1048576, $D247, FALSE)), "", HLOOKUP(P$1, m_preprocess!$1:$1048576, $D247, FALSE))</f>
        <v>1.7475553725779851</v>
      </c>
      <c r="Q247">
        <f>IF(ISBLANK(HLOOKUP(Q$1,m_preprocess!$1:$1048576, $D247, FALSE)), "", HLOOKUP(Q$1, m_preprocess!$1:$1048576, $D247, FALSE))</f>
        <v>3.0272307738256097</v>
      </c>
      <c r="R247">
        <f>IF(ISBLANK(HLOOKUP(R$1,m_preprocess!$1:$1048576, $D247, FALSE)), "", HLOOKUP(R$1, m_preprocess!$1:$1048576, $D247, FALSE))</f>
        <v>747048.5596100291</v>
      </c>
      <c r="S247">
        <f>IF(ISBLANK(HLOOKUP(S$1,m_preprocess!$1:$1048576, $D247, FALSE)), "", HLOOKUP(S$1, m_preprocess!$1:$1048576, $D247, FALSE))</f>
        <v>511966648.49018848</v>
      </c>
      <c r="T247">
        <f>IF(ISBLANK(HLOOKUP(T$1,m_preprocess!$1:$1048576, $D247, FALSE)), "", HLOOKUP(T$1, m_preprocess!$1:$1048576, $D247, FALSE))</f>
        <v>26.313097302524429</v>
      </c>
      <c r="U247">
        <f>IF(ISBLANK(HLOOKUP(U$1,m_preprocess!$1:$1048576, $D247, FALSE)), "", HLOOKUP(U$1, m_preprocess!$1:$1048576, $D247, FALSE))</f>
        <v>16.812758298557725</v>
      </c>
      <c r="V247">
        <f>IF(ISBLANK(HLOOKUP(V$1,m_preprocess!$1:$1048576, $D247, FALSE)), "", HLOOKUP(V$1, m_preprocess!$1:$1048576, $D247, FALSE))</f>
        <v>38.579090166297114</v>
      </c>
      <c r="W247">
        <f>IF(ISBLANK(HLOOKUP(W$1,m_preprocess!$1:$1048576, $D247, FALSE)), "", HLOOKUP(W$1, m_preprocess!$1:$1048576, $D247, FALSE))</f>
        <v>17.23124459185706</v>
      </c>
      <c r="X247">
        <f>IF(ISBLANK(HLOOKUP(X$1,m_preprocess!$1:$1048576, $D247, FALSE)), "", HLOOKUP(X$1, m_preprocess!$1:$1048576, $D247, FALSE))</f>
        <v>38.564233883328043</v>
      </c>
      <c r="Y247">
        <f>IF(ISBLANK(HLOOKUP(Y$1,m_preprocess!$1:$1048576, $D247, FALSE)), "", HLOOKUP(Y$1, m_preprocess!$1:$1048576, $D247, FALSE))</f>
        <v>32.217192854367241</v>
      </c>
    </row>
    <row r="248" spans="1:25" x14ac:dyDescent="0.25">
      <c r="A248" s="42">
        <v>41456</v>
      </c>
      <c r="B248">
        <v>2013</v>
      </c>
      <c r="C248">
        <v>7</v>
      </c>
      <c r="D248">
        <v>248</v>
      </c>
      <c r="E248">
        <f>IF(ISBLANK(HLOOKUP(E$1,m_preprocess!$1:$1048576, $D248, FALSE)), "", HLOOKUP(E$1, m_preprocess!$1:$1048576, $D248, FALSE))</f>
        <v>250.11</v>
      </c>
      <c r="F248">
        <f>IF(ISBLANK(HLOOKUP(F$1,m_preprocess!$1:$1048576, $D248, FALSE)), "", HLOOKUP(F$1, m_preprocess!$1:$1048576, $D248, FALSE))</f>
        <v>84.21</v>
      </c>
      <c r="G248">
        <f>IF(ISBLANK(HLOOKUP(G$1,m_preprocess!$1:$1048576, $D248, FALSE)), "", HLOOKUP(G$1, m_preprocess!$1:$1048576, $D248, FALSE))</f>
        <v>152.13</v>
      </c>
      <c r="H248">
        <f>IF(ISBLANK(HLOOKUP(H$1,m_preprocess!$1:$1048576, $D248, FALSE)), "", HLOOKUP(H$1, m_preprocess!$1:$1048576, $D248, FALSE))</f>
        <v>108</v>
      </c>
      <c r="I248">
        <f>IF(ISBLANK(HLOOKUP(I$1,m_preprocess!$1:$1048576, $D248, FALSE)), "", HLOOKUP(I$1, m_preprocess!$1:$1048576, $D248, FALSE))</f>
        <v>542.04</v>
      </c>
      <c r="J248">
        <f>IF(ISBLANK(HLOOKUP(J$1,m_preprocess!$1:$1048576, $D248, FALSE)), "", HLOOKUP(J$1, m_preprocess!$1:$1048576, $D248, FALSE))</f>
        <v>114.7197456233214</v>
      </c>
      <c r="K248">
        <f>IF(ISBLANK(HLOOKUP(K$1,m_preprocess!$1:$1048576, $D248, FALSE)), "", HLOOKUP(K$1, m_preprocess!$1:$1048576, $D248, FALSE))</f>
        <v>8.798010697876169</v>
      </c>
      <c r="L248">
        <f>IF(ISBLANK(HLOOKUP(L$1,m_preprocess!$1:$1048576, $D248, FALSE)), "", HLOOKUP(L$1, m_preprocess!$1:$1048576, $D248, FALSE))</f>
        <v>2.0959382367991681</v>
      </c>
      <c r="M248">
        <f>IF(ISBLANK(HLOOKUP(M$1,m_preprocess!$1:$1048576, $D248, FALSE)), "", HLOOKUP(M$1, m_preprocess!$1:$1048576, $D248, FALSE))</f>
        <v>4.8903992932383762</v>
      </c>
      <c r="N248">
        <f>IF(ISBLANK(HLOOKUP(N$1,m_preprocess!$1:$1048576, $D248, FALSE)), "", HLOOKUP(N$1, m_preprocess!$1:$1048576, $D248, FALSE))</f>
        <v>7.7358329868140681</v>
      </c>
      <c r="O248">
        <f>IF(ISBLANK(HLOOKUP(O$1,m_preprocess!$1:$1048576, $D248, FALSE)), "", HLOOKUP(O$1, m_preprocess!$1:$1048576, $D248, FALSE))</f>
        <v>1.7080340679274333</v>
      </c>
      <c r="P248">
        <f>IF(ISBLANK(HLOOKUP(P$1,m_preprocess!$1:$1048576, $D248, FALSE)), "", HLOOKUP(P$1, m_preprocess!$1:$1048576, $D248, FALSE))</f>
        <v>2.2299496474694416</v>
      </c>
      <c r="Q248">
        <f>IF(ISBLANK(HLOOKUP(Q$1,m_preprocess!$1:$1048576, $D248, FALSE)), "", HLOOKUP(Q$1, m_preprocess!$1:$1048576, $D248, FALSE))</f>
        <v>3.7643116328168689</v>
      </c>
      <c r="R248">
        <f>IF(ISBLANK(HLOOKUP(R$1,m_preprocess!$1:$1048576, $D248, FALSE)), "", HLOOKUP(R$1, m_preprocess!$1:$1048576, $D248, FALSE))</f>
        <v>756264.61099263094</v>
      </c>
      <c r="S248">
        <f>IF(ISBLANK(HLOOKUP(S$1,m_preprocess!$1:$1048576, $D248, FALSE)), "", HLOOKUP(S$1, m_preprocess!$1:$1048576, $D248, FALSE))</f>
        <v>500121701.19124842</v>
      </c>
      <c r="T248">
        <f>IF(ISBLANK(HLOOKUP(T$1,m_preprocess!$1:$1048576, $D248, FALSE)), "", HLOOKUP(T$1, m_preprocess!$1:$1048576, $D248, FALSE))</f>
        <v>56.107321376221513</v>
      </c>
      <c r="U248">
        <f>IF(ISBLANK(HLOOKUP(U$1,m_preprocess!$1:$1048576, $D248, FALSE)), "", HLOOKUP(U$1, m_preprocess!$1:$1048576, $D248, FALSE))</f>
        <v>38.176598989677139</v>
      </c>
      <c r="V248">
        <f>IF(ISBLANK(HLOOKUP(V$1,m_preprocess!$1:$1048576, $D248, FALSE)), "", HLOOKUP(V$1, m_preprocess!$1:$1048576, $D248, FALSE))</f>
        <v>44.805896762749448</v>
      </c>
      <c r="W248">
        <f>IF(ISBLANK(HLOOKUP(W$1,m_preprocess!$1:$1048576, $D248, FALSE)), "", HLOOKUP(W$1, m_preprocess!$1:$1048576, $D248, FALSE))</f>
        <v>14.531116804196598</v>
      </c>
      <c r="X248">
        <f>IF(ISBLANK(HLOOKUP(X$1,m_preprocess!$1:$1048576, $D248, FALSE)), "", HLOOKUP(X$1, m_preprocess!$1:$1048576, $D248, FALSE))</f>
        <v>31.769973268385378</v>
      </c>
      <c r="Y248">
        <f>IF(ISBLANK(HLOOKUP(Y$1,m_preprocess!$1:$1048576, $D248, FALSE)), "", HLOOKUP(Y$1, m_preprocess!$1:$1048576, $D248, FALSE))</f>
        <v>31.82836743541699</v>
      </c>
    </row>
    <row r="249" spans="1:25" x14ac:dyDescent="0.25">
      <c r="A249" s="42">
        <v>41487</v>
      </c>
      <c r="B249">
        <v>2013</v>
      </c>
      <c r="C249">
        <v>8</v>
      </c>
      <c r="D249">
        <v>249</v>
      </c>
      <c r="E249">
        <f>IF(ISBLANK(HLOOKUP(E$1,m_preprocess!$1:$1048576, $D249, FALSE)), "", HLOOKUP(E$1, m_preprocess!$1:$1048576, $D249, FALSE))</f>
        <v>247.46</v>
      </c>
      <c r="F249">
        <f>IF(ISBLANK(HLOOKUP(F$1,m_preprocess!$1:$1048576, $D249, FALSE)), "", HLOOKUP(F$1, m_preprocess!$1:$1048576, $D249, FALSE))</f>
        <v>85.34</v>
      </c>
      <c r="G249">
        <f>IF(ISBLANK(HLOOKUP(G$1,m_preprocess!$1:$1048576, $D249, FALSE)), "", HLOOKUP(G$1, m_preprocess!$1:$1048576, $D249, FALSE))</f>
        <v>151.81</v>
      </c>
      <c r="H249">
        <f>IF(ISBLANK(HLOOKUP(H$1,m_preprocess!$1:$1048576, $D249, FALSE)), "", HLOOKUP(H$1, m_preprocess!$1:$1048576, $D249, FALSE))</f>
        <v>112</v>
      </c>
      <c r="I249">
        <f>IF(ISBLANK(HLOOKUP(I$1,m_preprocess!$1:$1048576, $D249, FALSE)), "", HLOOKUP(I$1, m_preprocess!$1:$1048576, $D249, FALSE))</f>
        <v>545.83000000000004</v>
      </c>
      <c r="J249">
        <f>IF(ISBLANK(HLOOKUP(J$1,m_preprocess!$1:$1048576, $D249, FALSE)), "", HLOOKUP(J$1, m_preprocess!$1:$1048576, $D249, FALSE))</f>
        <v>116.25000753926386</v>
      </c>
      <c r="K249">
        <f>IF(ISBLANK(HLOOKUP(K$1,m_preprocess!$1:$1048576, $D249, FALSE)), "", HLOOKUP(K$1, m_preprocess!$1:$1048576, $D249, FALSE))</f>
        <v>8.7921217223800188</v>
      </c>
      <c r="L249">
        <f>IF(ISBLANK(HLOOKUP(L$1,m_preprocess!$1:$1048576, $D249, FALSE)), "", HLOOKUP(L$1, m_preprocess!$1:$1048576, $D249, FALSE))</f>
        <v>1.7741342928243939</v>
      </c>
      <c r="M249">
        <f>IF(ISBLANK(HLOOKUP(M$1,m_preprocess!$1:$1048576, $D249, FALSE)), "", HLOOKUP(M$1, m_preprocess!$1:$1048576, $D249, FALSE))</f>
        <v>4.8811480963459308</v>
      </c>
      <c r="N249">
        <f>IF(ISBLANK(HLOOKUP(N$1,m_preprocess!$1:$1048576, $D249, FALSE)), "", HLOOKUP(N$1, m_preprocess!$1:$1048576, $D249, FALSE))</f>
        <v>8.6295201590827233</v>
      </c>
      <c r="O249">
        <f>IF(ISBLANK(HLOOKUP(O$1,m_preprocess!$1:$1048576, $D249, FALSE)), "", HLOOKUP(O$1, m_preprocess!$1:$1048576, $D249, FALSE))</f>
        <v>1.6734660954633123</v>
      </c>
      <c r="P249">
        <f>IF(ISBLANK(HLOOKUP(P$1,m_preprocess!$1:$1048576, $D249, FALSE)), "", HLOOKUP(P$1, m_preprocess!$1:$1048576, $D249, FALSE))</f>
        <v>2.6082254410060508</v>
      </c>
      <c r="Q249">
        <f>IF(ISBLANK(HLOOKUP(Q$1,m_preprocess!$1:$1048576, $D249, FALSE)), "", HLOOKUP(Q$1, m_preprocess!$1:$1048576, $D249, FALSE))</f>
        <v>4.2890047251040384</v>
      </c>
      <c r="R249">
        <f>IF(ISBLANK(HLOOKUP(R$1,m_preprocess!$1:$1048576, $D249, FALSE)), "", HLOOKUP(R$1, m_preprocess!$1:$1048576, $D249, FALSE))</f>
        <v>755924.52590778749</v>
      </c>
      <c r="S249">
        <f>IF(ISBLANK(HLOOKUP(S$1,m_preprocess!$1:$1048576, $D249, FALSE)), "", HLOOKUP(S$1, m_preprocess!$1:$1048576, $D249, FALSE))</f>
        <v>495203784.81791967</v>
      </c>
      <c r="T249">
        <f>IF(ISBLANK(HLOOKUP(T$1,m_preprocess!$1:$1048576, $D249, FALSE)), "", HLOOKUP(T$1, m_preprocess!$1:$1048576, $D249, FALSE))</f>
        <v>32.278504417752444</v>
      </c>
      <c r="U249">
        <f>IF(ISBLANK(HLOOKUP(U$1,m_preprocess!$1:$1048576, $D249, FALSE)), "", HLOOKUP(U$1, m_preprocess!$1:$1048576, $D249, FALSE))</f>
        <v>21.070098594333405</v>
      </c>
      <c r="V249">
        <f>IF(ISBLANK(HLOOKUP(V$1,m_preprocess!$1:$1048576, $D249, FALSE)), "", HLOOKUP(V$1, m_preprocess!$1:$1048576, $D249, FALSE))</f>
        <v>42.295039190687355</v>
      </c>
      <c r="W249">
        <f>IF(ISBLANK(HLOOKUP(W$1,m_preprocess!$1:$1048576, $D249, FALSE)), "", HLOOKUP(W$1, m_preprocess!$1:$1048576, $D249, FALSE))</f>
        <v>16.219376892336012</v>
      </c>
      <c r="X249">
        <f>IF(ISBLANK(HLOOKUP(X$1,m_preprocess!$1:$1048576, $D249, FALSE)), "", HLOOKUP(X$1, m_preprocess!$1:$1048576, $D249, FALSE))</f>
        <v>38.433280485183531</v>
      </c>
      <c r="Y249">
        <f>IF(ISBLANK(HLOOKUP(Y$1,m_preprocess!$1:$1048576, $D249, FALSE)), "", HLOOKUP(Y$1, m_preprocess!$1:$1048576, $D249, FALSE))</f>
        <v>31.920503561063001</v>
      </c>
    </row>
    <row r="250" spans="1:25" x14ac:dyDescent="0.25">
      <c r="A250" s="42">
        <v>41518</v>
      </c>
      <c r="B250">
        <v>2013</v>
      </c>
      <c r="C250">
        <v>9</v>
      </c>
      <c r="D250">
        <v>250</v>
      </c>
      <c r="E250">
        <f>IF(ISBLANK(HLOOKUP(E$1,m_preprocess!$1:$1048576, $D250, FALSE)), "", HLOOKUP(E$1, m_preprocess!$1:$1048576, $D250, FALSE))</f>
        <v>259.60000000000002</v>
      </c>
      <c r="F250">
        <f>IF(ISBLANK(HLOOKUP(F$1,m_preprocess!$1:$1048576, $D250, FALSE)), "", HLOOKUP(F$1, m_preprocess!$1:$1048576, $D250, FALSE))</f>
        <v>86.5</v>
      </c>
      <c r="G250">
        <f>IF(ISBLANK(HLOOKUP(G$1,m_preprocess!$1:$1048576, $D250, FALSE)), "", HLOOKUP(G$1, m_preprocess!$1:$1048576, $D250, FALSE))</f>
        <v>147.27000000000001</v>
      </c>
      <c r="H250">
        <f>IF(ISBLANK(HLOOKUP(H$1,m_preprocess!$1:$1048576, $D250, FALSE)), "", HLOOKUP(H$1, m_preprocess!$1:$1048576, $D250, FALSE))</f>
        <v>107.3</v>
      </c>
      <c r="I250">
        <f>IF(ISBLANK(HLOOKUP(I$1,m_preprocess!$1:$1048576, $D250, FALSE)), "", HLOOKUP(I$1, m_preprocess!$1:$1048576, $D250, FALSE))</f>
        <v>520.89</v>
      </c>
      <c r="J250">
        <f>IF(ISBLANK(HLOOKUP(J$1,m_preprocess!$1:$1048576, $D250, FALSE)), "", HLOOKUP(J$1, m_preprocess!$1:$1048576, $D250, FALSE))</f>
        <v>116.16376260322298</v>
      </c>
      <c r="K250">
        <f>IF(ISBLANK(HLOOKUP(K$1,m_preprocess!$1:$1048576, $D250, FALSE)), "", HLOOKUP(K$1, m_preprocess!$1:$1048576, $D250, FALSE))</f>
        <v>8.3484278088240504</v>
      </c>
      <c r="L250">
        <f>IF(ISBLANK(HLOOKUP(L$1,m_preprocess!$1:$1048576, $D250, FALSE)), "", HLOOKUP(L$1, m_preprocess!$1:$1048576, $D250, FALSE))</f>
        <v>1.9020098322274301</v>
      </c>
      <c r="M250">
        <f>IF(ISBLANK(HLOOKUP(M$1,m_preprocess!$1:$1048576, $D250, FALSE)), "", HLOOKUP(M$1, m_preprocess!$1:$1048576, $D250, FALSE))</f>
        <v>4.5163729434648623</v>
      </c>
      <c r="N250">
        <f>IF(ISBLANK(HLOOKUP(N$1,m_preprocess!$1:$1048576, $D250, FALSE)), "", HLOOKUP(N$1, m_preprocess!$1:$1048576, $D250, FALSE))</f>
        <v>7.4469263444677054</v>
      </c>
      <c r="O250">
        <f>IF(ISBLANK(HLOOKUP(O$1,m_preprocess!$1:$1048576, $D250, FALSE)), "", HLOOKUP(O$1, m_preprocess!$1:$1048576, $D250, FALSE))</f>
        <v>1.6917561803660435</v>
      </c>
      <c r="P250">
        <f>IF(ISBLANK(HLOOKUP(P$1,m_preprocess!$1:$1048576, $D250, FALSE)), "", HLOOKUP(P$1, m_preprocess!$1:$1048576, $D250, FALSE))</f>
        <v>2.6793435404620651</v>
      </c>
      <c r="Q250">
        <f>IF(ISBLANK(HLOOKUP(Q$1,m_preprocess!$1:$1048576, $D250, FALSE)), "", HLOOKUP(Q$1, m_preprocess!$1:$1048576, $D250, FALSE))</f>
        <v>3.0434457926546088</v>
      </c>
      <c r="R250">
        <f>IF(ISBLANK(HLOOKUP(R$1,m_preprocess!$1:$1048576, $D250, FALSE)), "", HLOOKUP(R$1, m_preprocess!$1:$1048576, $D250, FALSE))</f>
        <v>754122.7521936039</v>
      </c>
      <c r="S250">
        <f>IF(ISBLANK(HLOOKUP(S$1,m_preprocess!$1:$1048576, $D250, FALSE)), "", HLOOKUP(S$1, m_preprocess!$1:$1048576, $D250, FALSE))</f>
        <v>495496248.36656082</v>
      </c>
      <c r="T250">
        <f>IF(ISBLANK(HLOOKUP(T$1,m_preprocess!$1:$1048576, $D250, FALSE)), "", HLOOKUP(T$1, m_preprocess!$1:$1048576, $D250, FALSE))</f>
        <v>29.190685230048864</v>
      </c>
      <c r="U250">
        <f>IF(ISBLANK(HLOOKUP(U$1,m_preprocess!$1:$1048576, $D250, FALSE)), "", HLOOKUP(U$1, m_preprocess!$1:$1048576, $D250, FALSE))</f>
        <v>18.734966644703125</v>
      </c>
      <c r="V250">
        <f>IF(ISBLANK(HLOOKUP(V$1,m_preprocess!$1:$1048576, $D250, FALSE)), "", HLOOKUP(V$1, m_preprocess!$1:$1048576, $D250, FALSE))</f>
        <v>44.462471141906875</v>
      </c>
      <c r="W250">
        <f>IF(ISBLANK(HLOOKUP(W$1,m_preprocess!$1:$1048576, $D250, FALSE)), "", HLOOKUP(W$1, m_preprocess!$1:$1048576, $D250, FALSE))</f>
        <v>15.51777006323826</v>
      </c>
      <c r="X250">
        <f>IF(ISBLANK(HLOOKUP(X$1,m_preprocess!$1:$1048576, $D250, FALSE)), "", HLOOKUP(X$1, m_preprocess!$1:$1048576, $D250, FALSE))</f>
        <v>28.50050357796415</v>
      </c>
      <c r="Y250">
        <f>IF(ISBLANK(HLOOKUP(Y$1,m_preprocess!$1:$1048576, $D250, FALSE)), "", HLOOKUP(Y$1, m_preprocess!$1:$1048576, $D250, FALSE))</f>
        <v>27.992933450656231</v>
      </c>
    </row>
    <row r="251" spans="1:25" x14ac:dyDescent="0.25">
      <c r="A251" s="42">
        <v>41548</v>
      </c>
      <c r="B251">
        <v>2013</v>
      </c>
      <c r="C251">
        <v>10</v>
      </c>
      <c r="D251">
        <v>251</v>
      </c>
      <c r="E251">
        <f>IF(ISBLANK(HLOOKUP(E$1,m_preprocess!$1:$1048576, $D251, FALSE)), "", HLOOKUP(E$1, m_preprocess!$1:$1048576, $D251, FALSE))</f>
        <v>271.24</v>
      </c>
      <c r="F251">
        <f>IF(ISBLANK(HLOOKUP(F$1,m_preprocess!$1:$1048576, $D251, FALSE)), "", HLOOKUP(F$1, m_preprocess!$1:$1048576, $D251, FALSE))</f>
        <v>87.13</v>
      </c>
      <c r="G251">
        <f>IF(ISBLANK(HLOOKUP(G$1,m_preprocess!$1:$1048576, $D251, FALSE)), "", HLOOKUP(G$1, m_preprocess!$1:$1048576, $D251, FALSE))</f>
        <v>151.9</v>
      </c>
      <c r="H251">
        <f>IF(ISBLANK(HLOOKUP(H$1,m_preprocess!$1:$1048576, $D251, FALSE)), "", HLOOKUP(H$1, m_preprocess!$1:$1048576, $D251, FALSE))</f>
        <v>112.6</v>
      </c>
      <c r="I251">
        <f>IF(ISBLANK(HLOOKUP(I$1,m_preprocess!$1:$1048576, $D251, FALSE)), "", HLOOKUP(I$1, m_preprocess!$1:$1048576, $D251, FALSE))</f>
        <v>548.70000000000005</v>
      </c>
      <c r="J251">
        <f>IF(ISBLANK(HLOOKUP(J$1,m_preprocess!$1:$1048576, $D251, FALSE)), "", HLOOKUP(J$1, m_preprocess!$1:$1048576, $D251, FALSE))</f>
        <v>116.41314121621247</v>
      </c>
      <c r="K251">
        <f>IF(ISBLANK(HLOOKUP(K$1,m_preprocess!$1:$1048576, $D251, FALSE)), "", HLOOKUP(K$1, m_preprocess!$1:$1048576, $D251, FALSE))</f>
        <v>9.2989748714137122</v>
      </c>
      <c r="L251">
        <f>IF(ISBLANK(HLOOKUP(L$1,m_preprocess!$1:$1048576, $D251, FALSE)), "", HLOOKUP(L$1, m_preprocess!$1:$1048576, $D251, FALSE))</f>
        <v>2.2418462341809882</v>
      </c>
      <c r="M251">
        <f>IF(ISBLANK(HLOOKUP(M$1,m_preprocess!$1:$1048576, $D251, FALSE)), "", HLOOKUP(M$1, m_preprocess!$1:$1048576, $D251, FALSE))</f>
        <v>4.9289607346951314</v>
      </c>
      <c r="N251">
        <f>IF(ISBLANK(HLOOKUP(N$1,m_preprocess!$1:$1048576, $D251, FALSE)), "", HLOOKUP(N$1, m_preprocess!$1:$1048576, $D251, FALSE))</f>
        <v>8.9866494408729896</v>
      </c>
      <c r="O251">
        <f>IF(ISBLANK(HLOOKUP(O$1,m_preprocess!$1:$1048576, $D251, FALSE)), "", HLOOKUP(O$1, m_preprocess!$1:$1048576, $D251, FALSE))</f>
        <v>2.0897259036242763</v>
      </c>
      <c r="P251">
        <f>IF(ISBLANK(HLOOKUP(P$1,m_preprocess!$1:$1048576, $D251, FALSE)), "", HLOOKUP(P$1, m_preprocess!$1:$1048576, $D251, FALSE))</f>
        <v>2.5247804705514825</v>
      </c>
      <c r="Q251">
        <f>IF(ISBLANK(HLOOKUP(Q$1,m_preprocess!$1:$1048576, $D251, FALSE)), "", HLOOKUP(Q$1, m_preprocess!$1:$1048576, $D251, FALSE))</f>
        <v>4.3442821533225366</v>
      </c>
      <c r="R251">
        <f>IF(ISBLANK(HLOOKUP(R$1,m_preprocess!$1:$1048576, $D251, FALSE)), "", HLOOKUP(R$1, m_preprocess!$1:$1048576, $D251, FALSE))</f>
        <v>759769.24067656847</v>
      </c>
      <c r="S251">
        <f>IF(ISBLANK(HLOOKUP(S$1,m_preprocess!$1:$1048576, $D251, FALSE)), "", HLOOKUP(S$1, m_preprocess!$1:$1048576, $D251, FALSE))</f>
        <v>505713021.67225718</v>
      </c>
      <c r="T251">
        <f>IF(ISBLANK(HLOOKUP(T$1,m_preprocess!$1:$1048576, $D251, FALSE)), "", HLOOKUP(T$1, m_preprocess!$1:$1048576, $D251, FALSE))</f>
        <v>31.927740747149834</v>
      </c>
      <c r="U251">
        <f>IF(ISBLANK(HLOOKUP(U$1,m_preprocess!$1:$1048576, $D251, FALSE)), "", HLOOKUP(U$1, m_preprocess!$1:$1048576, $D251, FALSE))</f>
        <v>20.534569902628302</v>
      </c>
      <c r="V251">
        <f>IF(ISBLANK(HLOOKUP(V$1,m_preprocess!$1:$1048576, $D251, FALSE)), "", HLOOKUP(V$1, m_preprocess!$1:$1048576, $D251, FALSE))</f>
        <v>48.213547317073171</v>
      </c>
      <c r="W251">
        <f>IF(ISBLANK(HLOOKUP(W$1,m_preprocess!$1:$1048576, $D251, FALSE)), "", HLOOKUP(W$1, m_preprocess!$1:$1048576, $D251, FALSE))</f>
        <v>15.963703723569482</v>
      </c>
      <c r="X251">
        <f>IF(ISBLANK(HLOOKUP(X$1,m_preprocess!$1:$1048576, $D251, FALSE)), "", HLOOKUP(X$1, m_preprocess!$1:$1048576, $D251, FALSE))</f>
        <v>33.886311190649955</v>
      </c>
      <c r="Y251">
        <f>IF(ISBLANK(HLOOKUP(Y$1,m_preprocess!$1:$1048576, $D251, FALSE)), "", HLOOKUP(Y$1, m_preprocess!$1:$1048576, $D251, FALSE))</f>
        <v>35.525732557073802</v>
      </c>
    </row>
    <row r="252" spans="1:25" x14ac:dyDescent="0.25">
      <c r="A252" s="42">
        <v>41579</v>
      </c>
      <c r="B252">
        <v>2013</v>
      </c>
      <c r="C252">
        <v>11</v>
      </c>
      <c r="D252">
        <v>252</v>
      </c>
      <c r="E252">
        <f>IF(ISBLANK(HLOOKUP(E$1,m_preprocess!$1:$1048576, $D252, FALSE)), "", HLOOKUP(E$1, m_preprocess!$1:$1048576, $D252, FALSE))</f>
        <v>257.89</v>
      </c>
      <c r="F252">
        <f>IF(ISBLANK(HLOOKUP(F$1,m_preprocess!$1:$1048576, $D252, FALSE)), "", HLOOKUP(F$1, m_preprocess!$1:$1048576, $D252, FALSE))</f>
        <v>87.11</v>
      </c>
      <c r="G252">
        <f>IF(ISBLANK(HLOOKUP(G$1,m_preprocess!$1:$1048576, $D252, FALSE)), "", HLOOKUP(G$1, m_preprocess!$1:$1048576, $D252, FALSE))</f>
        <v>147.79</v>
      </c>
      <c r="H252">
        <f>IF(ISBLANK(HLOOKUP(H$1,m_preprocess!$1:$1048576, $D252, FALSE)), "", HLOOKUP(H$1, m_preprocess!$1:$1048576, $D252, FALSE))</f>
        <v>106.1</v>
      </c>
      <c r="I252">
        <f>IF(ISBLANK(HLOOKUP(I$1,m_preprocess!$1:$1048576, $D252, FALSE)), "", HLOOKUP(I$1, m_preprocess!$1:$1048576, $D252, FALSE))</f>
        <v>500.53</v>
      </c>
      <c r="J252">
        <f>IF(ISBLANK(HLOOKUP(J$1,m_preprocess!$1:$1048576, $D252, FALSE)), "", HLOOKUP(J$1, m_preprocess!$1:$1048576, $D252, FALSE))</f>
        <v>117.22788929273328</v>
      </c>
      <c r="K252">
        <f>IF(ISBLANK(HLOOKUP(K$1,m_preprocess!$1:$1048576, $D252, FALSE)), "", HLOOKUP(K$1, m_preprocess!$1:$1048576, $D252, FALSE))</f>
        <v>8.0287338447099401</v>
      </c>
      <c r="L252">
        <f>IF(ISBLANK(HLOOKUP(L$1,m_preprocess!$1:$1048576, $D252, FALSE)), "", HLOOKUP(L$1, m_preprocess!$1:$1048576, $D252, FALSE))</f>
        <v>1.909304189895406</v>
      </c>
      <c r="M252">
        <f>IF(ISBLANK(HLOOKUP(M$1,m_preprocess!$1:$1048576, $D252, FALSE)), "", HLOOKUP(M$1, m_preprocess!$1:$1048576, $D252, FALSE))</f>
        <v>4.406195007217069</v>
      </c>
      <c r="N252">
        <f>IF(ISBLANK(HLOOKUP(N$1,m_preprocess!$1:$1048576, $D252, FALSE)), "", HLOOKUP(N$1, m_preprocess!$1:$1048576, $D252, FALSE))</f>
        <v>8.3820027589057453</v>
      </c>
      <c r="O252">
        <f>IF(ISBLANK(HLOOKUP(O$1,m_preprocess!$1:$1048576, $D252, FALSE)), "", HLOOKUP(O$1, m_preprocess!$1:$1048576, $D252, FALSE))</f>
        <v>1.7668741010221058</v>
      </c>
      <c r="P252">
        <f>IF(ISBLANK(HLOOKUP(P$1,m_preprocess!$1:$1048576, $D252, FALSE)), "", HLOOKUP(P$1, m_preprocess!$1:$1048576, $D252, FALSE))</f>
        <v>2.7646885999928466</v>
      </c>
      <c r="Q252">
        <f>IF(ISBLANK(HLOOKUP(Q$1,m_preprocess!$1:$1048576, $D252, FALSE)), "", HLOOKUP(Q$1, m_preprocess!$1:$1048576, $D252, FALSE))</f>
        <v>3.8064196140373308</v>
      </c>
      <c r="R252">
        <f>IF(ISBLANK(HLOOKUP(R$1,m_preprocess!$1:$1048576, $D252, FALSE)), "", HLOOKUP(R$1, m_preprocess!$1:$1048576, $D252, FALSE))</f>
        <v>777853.96243436902</v>
      </c>
      <c r="S252">
        <f>IF(ISBLANK(HLOOKUP(S$1,m_preprocess!$1:$1048576, $D252, FALSE)), "", HLOOKUP(S$1, m_preprocess!$1:$1048576, $D252, FALSE))</f>
        <v>516336360.9541958</v>
      </c>
      <c r="T252">
        <f>IF(ISBLANK(HLOOKUP(T$1,m_preprocess!$1:$1048576, $D252, FALSE)), "", HLOOKUP(T$1, m_preprocess!$1:$1048576, $D252, FALSE))</f>
        <v>28.395606942182411</v>
      </c>
      <c r="U252">
        <f>IF(ISBLANK(HLOOKUP(U$1,m_preprocess!$1:$1048576, $D252, FALSE)), "", HLOOKUP(U$1, m_preprocess!$1:$1048576, $D252, FALSE))</f>
        <v>18.095117592795958</v>
      </c>
      <c r="V252">
        <f>IF(ISBLANK(HLOOKUP(V$1,m_preprocess!$1:$1048576, $D252, FALSE)), "", HLOOKUP(V$1, m_preprocess!$1:$1048576, $D252, FALSE))</f>
        <v>43.749869911308203</v>
      </c>
      <c r="W252">
        <f>IF(ISBLANK(HLOOKUP(W$1,m_preprocess!$1:$1048576, $D252, FALSE)), "", HLOOKUP(W$1, m_preprocess!$1:$1048576, $D252, FALSE))</f>
        <v>17.714657082230232</v>
      </c>
      <c r="X252">
        <f>IF(ISBLANK(HLOOKUP(X$1,m_preprocess!$1:$1048576, $D252, FALSE)), "", HLOOKUP(X$1, m_preprocess!$1:$1048576, $D252, FALSE))</f>
        <v>30.267007170236027</v>
      </c>
      <c r="Y252">
        <f>IF(ISBLANK(HLOOKUP(Y$1,m_preprocess!$1:$1048576, $D252, FALSE)), "", HLOOKUP(Y$1, m_preprocess!$1:$1048576, $D252, FALSE))</f>
        <v>39.538262065226597</v>
      </c>
    </row>
    <row r="253" spans="1:25" x14ac:dyDescent="0.25">
      <c r="A253" s="42">
        <v>41609</v>
      </c>
      <c r="B253">
        <v>2013</v>
      </c>
      <c r="C253">
        <v>12</v>
      </c>
      <c r="D253">
        <v>253</v>
      </c>
      <c r="E253">
        <f>IF(ISBLANK(HLOOKUP(E$1,m_preprocess!$1:$1048576, $D253, FALSE)), "", HLOOKUP(E$1, m_preprocess!$1:$1048576, $D253, FALSE))</f>
        <v>267.5</v>
      </c>
      <c r="F253">
        <f>IF(ISBLANK(HLOOKUP(F$1,m_preprocess!$1:$1048576, $D253, FALSE)), "", HLOOKUP(F$1, m_preprocess!$1:$1048576, $D253, FALSE))</f>
        <v>87.18</v>
      </c>
      <c r="G253">
        <f>IF(ISBLANK(HLOOKUP(G$1,m_preprocess!$1:$1048576, $D253, FALSE)), "", HLOOKUP(G$1, m_preprocess!$1:$1048576, $D253, FALSE))</f>
        <v>145.77000000000001</v>
      </c>
      <c r="H253">
        <f>IF(ISBLANK(HLOOKUP(H$1,m_preprocess!$1:$1048576, $D253, FALSE)), "", HLOOKUP(H$1, m_preprocess!$1:$1048576, $D253, FALSE))</f>
        <v>90.1</v>
      </c>
      <c r="I253">
        <f>IF(ISBLANK(HLOOKUP(I$1,m_preprocess!$1:$1048576, $D253, FALSE)), "", HLOOKUP(I$1, m_preprocess!$1:$1048576, $D253, FALSE))</f>
        <v>532.26</v>
      </c>
      <c r="J253">
        <f>IF(ISBLANK(HLOOKUP(J$1,m_preprocess!$1:$1048576, $D253, FALSE)), "", HLOOKUP(J$1, m_preprocess!$1:$1048576, $D253, FALSE))</f>
        <v>117.47319623800075</v>
      </c>
      <c r="K253">
        <f>IF(ISBLANK(HLOOKUP(K$1,m_preprocess!$1:$1048576, $D253, FALSE)), "", HLOOKUP(K$1, m_preprocess!$1:$1048576, $D253, FALSE))</f>
        <v>8.1016723967710469</v>
      </c>
      <c r="L253">
        <f>IF(ISBLANK(HLOOKUP(L$1,m_preprocess!$1:$1048576, $D253, FALSE)), "", HLOOKUP(L$1, m_preprocess!$1:$1048576, $D253, FALSE))</f>
        <v>2.1002994577601526</v>
      </c>
      <c r="M253">
        <f>IF(ISBLANK(HLOOKUP(M$1,m_preprocess!$1:$1048576, $D253, FALSE)), "", HLOOKUP(M$1, m_preprocess!$1:$1048576, $D253, FALSE))</f>
        <v>4.3875775994072033</v>
      </c>
      <c r="N253">
        <f>IF(ISBLANK(HLOOKUP(N$1,m_preprocess!$1:$1048576, $D253, FALSE)), "", HLOOKUP(N$1, m_preprocess!$1:$1048576, $D253, FALSE))</f>
        <v>9.9629630915011926</v>
      </c>
      <c r="O253">
        <f>IF(ISBLANK(HLOOKUP(O$1,m_preprocess!$1:$1048576, $D253, FALSE)), "", HLOOKUP(O$1, m_preprocess!$1:$1048576, $D253, FALSE))</f>
        <v>2.1535888949782298</v>
      </c>
      <c r="P253">
        <f>IF(ISBLANK(HLOOKUP(P$1,m_preprocess!$1:$1048576, $D253, FALSE)), "", HLOOKUP(P$1, m_preprocess!$1:$1048576, $D253, FALSE))</f>
        <v>3.9119928386387874</v>
      </c>
      <c r="Q253">
        <f>IF(ISBLANK(HLOOKUP(Q$1,m_preprocess!$1:$1048576, $D253, FALSE)), "", HLOOKUP(Q$1, m_preprocess!$1:$1048576, $D253, FALSE))</f>
        <v>3.7982383870020451</v>
      </c>
      <c r="R253">
        <f>IF(ISBLANK(HLOOKUP(R$1,m_preprocess!$1:$1048576, $D253, FALSE)), "", HLOOKUP(R$1, m_preprocess!$1:$1048576, $D253, FALSE))</f>
        <v>784058.26148956886</v>
      </c>
      <c r="S253">
        <f>IF(ISBLANK(HLOOKUP(S$1,m_preprocess!$1:$1048576, $D253, FALSE)), "", HLOOKUP(S$1, m_preprocess!$1:$1048576, $D253, FALSE))</f>
        <v>579570624.51032341</v>
      </c>
      <c r="T253">
        <f>IF(ISBLANK(HLOOKUP(T$1,m_preprocess!$1:$1048576, $D253, FALSE)), "", HLOOKUP(T$1, m_preprocess!$1:$1048576, $D253, FALSE))</f>
        <v>32.660128532166127</v>
      </c>
      <c r="U253">
        <f>IF(ISBLANK(HLOOKUP(U$1,m_preprocess!$1:$1048576, $D253, FALSE)), "", HLOOKUP(U$1, m_preprocess!$1:$1048576, $D253, FALSE))</f>
        <v>20.815977904678235</v>
      </c>
      <c r="V253">
        <f>IF(ISBLANK(HLOOKUP(V$1,m_preprocess!$1:$1048576, $D253, FALSE)), "", HLOOKUP(V$1, m_preprocess!$1:$1048576, $D253, FALSE))</f>
        <v>61.793442716186256</v>
      </c>
      <c r="W253">
        <f>IF(ISBLANK(HLOOKUP(W$1,m_preprocess!$1:$1048576, $D253, FALSE)), "", HLOOKUP(W$1, m_preprocess!$1:$1048576, $D253, FALSE))</f>
        <v>31.443353288586778</v>
      </c>
      <c r="X253">
        <f>IF(ISBLANK(HLOOKUP(X$1,m_preprocess!$1:$1048576, $D253, FALSE)), "", HLOOKUP(X$1, m_preprocess!$1:$1048576, $D253, FALSE))</f>
        <v>44.69687053718711</v>
      </c>
      <c r="Y253">
        <f>IF(ISBLANK(HLOOKUP(Y$1,m_preprocess!$1:$1048576, $D253, FALSE)), "", HLOOKUP(Y$1, m_preprocess!$1:$1048576, $D253, FALSE))</f>
        <v>79.577515592725163</v>
      </c>
    </row>
    <row r="254" spans="1:25" x14ac:dyDescent="0.25">
      <c r="A254" s="42">
        <v>41640</v>
      </c>
      <c r="B254">
        <v>2014</v>
      </c>
      <c r="C254">
        <v>1</v>
      </c>
      <c r="D254">
        <v>254</v>
      </c>
      <c r="E254">
        <f>IF(ISBLANK(HLOOKUP(E$1,m_preprocess!$1:$1048576, $D254, FALSE)), "", HLOOKUP(E$1, m_preprocess!$1:$1048576, $D254, FALSE))</f>
        <v>235.85</v>
      </c>
      <c r="F254">
        <f>IF(ISBLANK(HLOOKUP(F$1,m_preprocess!$1:$1048576, $D254, FALSE)), "", HLOOKUP(F$1, m_preprocess!$1:$1048576, $D254, FALSE))</f>
        <v>87.41</v>
      </c>
      <c r="G254">
        <f>IF(ISBLANK(HLOOKUP(G$1,m_preprocess!$1:$1048576, $D254, FALSE)), "", HLOOKUP(G$1, m_preprocess!$1:$1048576, $D254, FALSE))</f>
        <v>142.72</v>
      </c>
      <c r="H254">
        <f>IF(ISBLANK(HLOOKUP(H$1,m_preprocess!$1:$1048576, $D254, FALSE)), "", HLOOKUP(H$1, m_preprocess!$1:$1048576, $D254, FALSE))</f>
        <v>92.6</v>
      </c>
      <c r="I254">
        <f>IF(ISBLANK(HLOOKUP(I$1,m_preprocess!$1:$1048576, $D254, FALSE)), "", HLOOKUP(I$1, m_preprocess!$1:$1048576, $D254, FALSE))</f>
        <v>557.21</v>
      </c>
      <c r="J254">
        <f>IF(ISBLANK(HLOOKUP(J$1,m_preprocess!$1:$1048576, $D254, FALSE)), "", HLOOKUP(J$1, m_preprocess!$1:$1048576, $D254, FALSE))</f>
        <v>117.9065842320785</v>
      </c>
      <c r="K254">
        <f>IF(ISBLANK(HLOOKUP(K$1,m_preprocess!$1:$1048576, $D254, FALSE)), "", HLOOKUP(K$1, m_preprocess!$1:$1048576, $D254, FALSE))</f>
        <v>8.2910227801833329</v>
      </c>
      <c r="L254">
        <f>IF(ISBLANK(HLOOKUP(L$1,m_preprocess!$1:$1048576, $D254, FALSE)), "", HLOOKUP(L$1, m_preprocess!$1:$1048576, $D254, FALSE))</f>
        <v>2.153115695326139</v>
      </c>
      <c r="M254">
        <f>IF(ISBLANK(HLOOKUP(M$1,m_preprocess!$1:$1048576, $D254, FALSE)), "", HLOOKUP(M$1, m_preprocess!$1:$1048576, $D254, FALSE))</f>
        <v>4.7363713546474298</v>
      </c>
      <c r="N254">
        <f>IF(ISBLANK(HLOOKUP(N$1,m_preprocess!$1:$1048576, $D254, FALSE)), "", HLOOKUP(N$1, m_preprocess!$1:$1048576, $D254, FALSE))</f>
        <v>8.2718622415104139</v>
      </c>
      <c r="O254">
        <f>IF(ISBLANK(HLOOKUP(O$1,m_preprocess!$1:$1048576, $D254, FALSE)), "", HLOOKUP(O$1, m_preprocess!$1:$1048576, $D254, FALSE))</f>
        <v>1.7014701195917386</v>
      </c>
      <c r="P254">
        <f>IF(ISBLANK(HLOOKUP(P$1,m_preprocess!$1:$1048576, $D254, FALSE)), "", HLOOKUP(P$1, m_preprocess!$1:$1048576, $D254, FALSE))</f>
        <v>2.8226611424327706</v>
      </c>
      <c r="Q254">
        <f>IF(ISBLANK(HLOOKUP(Q$1,m_preprocess!$1:$1048576, $D254, FALSE)), "", HLOOKUP(Q$1, m_preprocess!$1:$1048576, $D254, FALSE))</f>
        <v>3.7111198248208401</v>
      </c>
      <c r="R254">
        <f>IF(ISBLANK(HLOOKUP(R$1,m_preprocess!$1:$1048576, $D254, FALSE)), "", HLOOKUP(R$1, m_preprocess!$1:$1048576, $D254, FALSE))</f>
        <v>774824.31243465224</v>
      </c>
      <c r="S254">
        <f>IF(ISBLANK(HLOOKUP(S$1,m_preprocess!$1:$1048576, $D254, FALSE)), "", HLOOKUP(S$1, m_preprocess!$1:$1048576, $D254, FALSE))</f>
        <v>553332686.53357744</v>
      </c>
      <c r="T254">
        <f>IF(ISBLANK(HLOOKUP(T$1,m_preprocess!$1:$1048576, $D254, FALSE)), "", HLOOKUP(T$1, m_preprocess!$1:$1048576, $D254, FALSE))</f>
        <v>35.525349155130293</v>
      </c>
      <c r="U254">
        <f>IF(ISBLANK(HLOOKUP(U$1,m_preprocess!$1:$1048576, $D254, FALSE)), "", HLOOKUP(U$1, m_preprocess!$1:$1048576, $D254, FALSE))</f>
        <v>23.251554872245407</v>
      </c>
      <c r="V254">
        <f>IF(ISBLANK(HLOOKUP(V$1,m_preprocess!$1:$1048576, $D254, FALSE)), "", HLOOKUP(V$1, m_preprocess!$1:$1048576, $D254, FALSE))</f>
        <v>34.471171696230591</v>
      </c>
      <c r="W254">
        <f>IF(ISBLANK(HLOOKUP(W$1,m_preprocess!$1:$1048576, $D254, FALSE)), "", HLOOKUP(W$1, m_preprocess!$1:$1048576, $D254, FALSE))</f>
        <v>12.56135743379177</v>
      </c>
      <c r="X254">
        <f>IF(ISBLANK(HLOOKUP(X$1,m_preprocess!$1:$1048576, $D254, FALSE)), "", HLOOKUP(X$1, m_preprocess!$1:$1048576, $D254, FALSE))</f>
        <v>12.949465957668533</v>
      </c>
      <c r="Y254">
        <f>IF(ISBLANK(HLOOKUP(Y$1,m_preprocess!$1:$1048576, $D254, FALSE)), "", HLOOKUP(Y$1, m_preprocess!$1:$1048576, $D254, FALSE))</f>
        <v>28.120113778241581</v>
      </c>
    </row>
    <row r="255" spans="1:25" x14ac:dyDescent="0.25">
      <c r="A255" s="42">
        <v>41671</v>
      </c>
      <c r="B255">
        <v>2014</v>
      </c>
      <c r="C255">
        <v>2</v>
      </c>
      <c r="D255">
        <v>255</v>
      </c>
      <c r="E255">
        <f>IF(ISBLANK(HLOOKUP(E$1,m_preprocess!$1:$1048576, $D255, FALSE)), "", HLOOKUP(E$1, m_preprocess!$1:$1048576, $D255, FALSE))</f>
        <v>226.97</v>
      </c>
      <c r="F255">
        <f>IF(ISBLANK(HLOOKUP(F$1,m_preprocess!$1:$1048576, $D255, FALSE)), "", HLOOKUP(F$1, m_preprocess!$1:$1048576, $D255, FALSE))</f>
        <v>88.07</v>
      </c>
      <c r="G255">
        <f>IF(ISBLANK(HLOOKUP(G$1,m_preprocess!$1:$1048576, $D255, FALSE)), "", HLOOKUP(G$1, m_preprocess!$1:$1048576, $D255, FALSE))</f>
        <v>143.53</v>
      </c>
      <c r="H255">
        <f>IF(ISBLANK(HLOOKUP(H$1,m_preprocess!$1:$1048576, $D255, FALSE)), "", HLOOKUP(H$1, m_preprocess!$1:$1048576, $D255, FALSE))</f>
        <v>92.3</v>
      </c>
      <c r="I255">
        <f>IF(ISBLANK(HLOOKUP(I$1,m_preprocess!$1:$1048576, $D255, FALSE)), "", HLOOKUP(I$1, m_preprocess!$1:$1048576, $D255, FALSE))</f>
        <v>519.75</v>
      </c>
      <c r="J255">
        <f>IF(ISBLANK(HLOOKUP(J$1,m_preprocess!$1:$1048576, $D255, FALSE)), "", HLOOKUP(J$1, m_preprocess!$1:$1048576, $D255, FALSE))</f>
        <v>117.7709504690843</v>
      </c>
      <c r="K255">
        <f>IF(ISBLANK(HLOOKUP(K$1,m_preprocess!$1:$1048576, $D255, FALSE)), "", HLOOKUP(K$1, m_preprocess!$1:$1048576, $D255, FALSE))</f>
        <v>8.3150663176067461</v>
      </c>
      <c r="L255">
        <f>IF(ISBLANK(HLOOKUP(L$1,m_preprocess!$1:$1048576, $D255, FALSE)), "", HLOOKUP(L$1, m_preprocess!$1:$1048576, $D255, FALSE))</f>
        <v>2.722566855379537</v>
      </c>
      <c r="M255">
        <f>IF(ISBLANK(HLOOKUP(M$1,m_preprocess!$1:$1048576, $D255, FALSE)), "", HLOOKUP(M$1, m_preprocess!$1:$1048576, $D255, FALSE))</f>
        <v>4.506946622341589</v>
      </c>
      <c r="N255">
        <f>IF(ISBLANK(HLOOKUP(N$1,m_preprocess!$1:$1048576, $D255, FALSE)), "", HLOOKUP(N$1, m_preprocess!$1:$1048576, $D255, FALSE))</f>
        <v>8.0149778907675238</v>
      </c>
      <c r="O255">
        <f>IF(ISBLANK(HLOOKUP(O$1,m_preprocess!$1:$1048576, $D255, FALSE)), "", HLOOKUP(O$1, m_preprocess!$1:$1048576, $D255, FALSE))</f>
        <v>1.6072726973433435</v>
      </c>
      <c r="P255">
        <f>IF(ISBLANK(HLOOKUP(P$1,m_preprocess!$1:$1048576, $D255, FALSE)), "", HLOOKUP(P$1, m_preprocess!$1:$1048576, $D255, FALSE))</f>
        <v>2.6678359074652933</v>
      </c>
      <c r="Q255">
        <f>IF(ISBLANK(HLOOKUP(Q$1,m_preprocess!$1:$1048576, $D255, FALSE)), "", HLOOKUP(Q$1, m_preprocess!$1:$1048576, $D255, FALSE))</f>
        <v>3.697661015282069</v>
      </c>
      <c r="R255">
        <f>IF(ISBLANK(HLOOKUP(R$1,m_preprocess!$1:$1048576, $D255, FALSE)), "", HLOOKUP(R$1, m_preprocess!$1:$1048576, $D255, FALSE))</f>
        <v>773856.66804457421</v>
      </c>
      <c r="S255">
        <f>IF(ISBLANK(HLOOKUP(S$1,m_preprocess!$1:$1048576, $D255, FALSE)), "", HLOOKUP(S$1, m_preprocess!$1:$1048576, $D255, FALSE))</f>
        <v>546867952.1457932</v>
      </c>
      <c r="T255">
        <f>IF(ISBLANK(HLOOKUP(T$1,m_preprocess!$1:$1048576, $D255, FALSE)), "", HLOOKUP(T$1, m_preprocess!$1:$1048576, $D255, FALSE))</f>
        <v>28.034198462947888</v>
      </c>
      <c r="U255">
        <f>IF(ISBLANK(HLOOKUP(U$1,m_preprocess!$1:$1048576, $D255, FALSE)), "", HLOOKUP(U$1, m_preprocess!$1:$1048576, $D255, FALSE))</f>
        <v>17.785891624569881</v>
      </c>
      <c r="V255">
        <f>IF(ISBLANK(HLOOKUP(V$1,m_preprocess!$1:$1048576, $D255, FALSE)), "", HLOOKUP(V$1, m_preprocess!$1:$1048576, $D255, FALSE))</f>
        <v>36.602077294900219</v>
      </c>
      <c r="W255">
        <f>IF(ISBLANK(HLOOKUP(W$1,m_preprocess!$1:$1048576, $D255, FALSE)), "", HLOOKUP(W$1, m_preprocess!$1:$1048576, $D255, FALSE))</f>
        <v>13.46744842036361</v>
      </c>
      <c r="X255">
        <f>IF(ISBLANK(HLOOKUP(X$1,m_preprocess!$1:$1048576, $D255, FALSE)), "", HLOOKUP(X$1, m_preprocess!$1:$1048576, $D255, FALSE))</f>
        <v>23.316064231954069</v>
      </c>
      <c r="Y255">
        <f>IF(ISBLANK(HLOOKUP(Y$1,m_preprocess!$1:$1048576, $D255, FALSE)), "", HLOOKUP(Y$1, m_preprocess!$1:$1048576, $D255, FALSE))</f>
        <v>27.941936087113977</v>
      </c>
    </row>
    <row r="256" spans="1:25" x14ac:dyDescent="0.25">
      <c r="A256" s="42">
        <v>41699</v>
      </c>
      <c r="B256">
        <v>2014</v>
      </c>
      <c r="C256">
        <v>3</v>
      </c>
      <c r="D256">
        <v>256</v>
      </c>
      <c r="E256">
        <f>IF(ISBLANK(HLOOKUP(E$1,m_preprocess!$1:$1048576, $D256, FALSE)), "", HLOOKUP(E$1, m_preprocess!$1:$1048576, $D256, FALSE))</f>
        <v>249.61</v>
      </c>
      <c r="F256">
        <f>IF(ISBLANK(HLOOKUP(F$1,m_preprocess!$1:$1048576, $D256, FALSE)), "", HLOOKUP(F$1, m_preprocess!$1:$1048576, $D256, FALSE))</f>
        <v>88.25</v>
      </c>
      <c r="G256">
        <f>IF(ISBLANK(HLOOKUP(G$1,m_preprocess!$1:$1048576, $D256, FALSE)), "", HLOOKUP(G$1, m_preprocess!$1:$1048576, $D256, FALSE))</f>
        <v>149.03</v>
      </c>
      <c r="H256">
        <f>IF(ISBLANK(HLOOKUP(H$1,m_preprocess!$1:$1048576, $D256, FALSE)), "", HLOOKUP(H$1, m_preprocess!$1:$1048576, $D256, FALSE))</f>
        <v>97.3</v>
      </c>
      <c r="I256">
        <f>IF(ISBLANK(HLOOKUP(I$1,m_preprocess!$1:$1048576, $D256, FALSE)), "", HLOOKUP(I$1, m_preprocess!$1:$1048576, $D256, FALSE))</f>
        <v>551.22</v>
      </c>
      <c r="J256">
        <f>IF(ISBLANK(HLOOKUP(J$1,m_preprocess!$1:$1048576, $D256, FALSE)), "", HLOOKUP(J$1, m_preprocess!$1:$1048576, $D256, FALSE))</f>
        <v>118.80271479831973</v>
      </c>
      <c r="K256">
        <f>IF(ISBLANK(HLOOKUP(K$1,m_preprocess!$1:$1048576, $D256, FALSE)), "", HLOOKUP(K$1, m_preprocess!$1:$1048576, $D256, FALSE))</f>
        <v>9.2540456054580957</v>
      </c>
      <c r="L256">
        <f>IF(ISBLANK(HLOOKUP(L$1,m_preprocess!$1:$1048576, $D256, FALSE)), "", HLOOKUP(L$1, m_preprocess!$1:$1048576, $D256, FALSE))</f>
        <v>3.1929851937036013</v>
      </c>
      <c r="M256">
        <f>IF(ISBLANK(HLOOKUP(M$1,m_preprocess!$1:$1048576, $D256, FALSE)), "", HLOOKUP(M$1, m_preprocess!$1:$1048576, $D256, FALSE))</f>
        <v>4.7847042449793262</v>
      </c>
      <c r="N256">
        <f>IF(ISBLANK(HLOOKUP(N$1,m_preprocess!$1:$1048576, $D256, FALSE)), "", HLOOKUP(N$1, m_preprocess!$1:$1048576, $D256, FALSE))</f>
        <v>7.3147918867351986</v>
      </c>
      <c r="O256">
        <f>IF(ISBLANK(HLOOKUP(O$1,m_preprocess!$1:$1048576, $D256, FALSE)), "", HLOOKUP(O$1, m_preprocess!$1:$1048576, $D256, FALSE))</f>
        <v>1.5636533646972084</v>
      </c>
      <c r="P256">
        <f>IF(ISBLANK(HLOOKUP(P$1,m_preprocess!$1:$1048576, $D256, FALSE)), "", HLOOKUP(P$1, m_preprocess!$1:$1048576, $D256, FALSE))</f>
        <v>2.320963860218884</v>
      </c>
      <c r="Q256">
        <f>IF(ISBLANK(HLOOKUP(Q$1,m_preprocess!$1:$1048576, $D256, FALSE)), "", HLOOKUP(Q$1, m_preprocess!$1:$1048576, $D256, FALSE))</f>
        <v>3.4006773753836312</v>
      </c>
      <c r="R256">
        <f>IF(ISBLANK(HLOOKUP(R$1,m_preprocess!$1:$1048576, $D256, FALSE)), "", HLOOKUP(R$1, m_preprocess!$1:$1048576, $D256, FALSE))</f>
        <v>783668.63645857561</v>
      </c>
      <c r="S256">
        <f>IF(ISBLANK(HLOOKUP(S$1,m_preprocess!$1:$1048576, $D256, FALSE)), "", HLOOKUP(S$1, m_preprocess!$1:$1048576, $D256, FALSE))</f>
        <v>543733895.0747875</v>
      </c>
      <c r="T256">
        <f>IF(ISBLANK(HLOOKUP(T$1,m_preprocess!$1:$1048576, $D256, FALSE)), "", HLOOKUP(T$1, m_preprocess!$1:$1048576, $D256, FALSE))</f>
        <v>29.697667803338764</v>
      </c>
      <c r="U256">
        <f>IF(ISBLANK(HLOOKUP(U$1,m_preprocess!$1:$1048576, $D256, FALSE)), "", HLOOKUP(U$1, m_preprocess!$1:$1048576, $D256, FALSE))</f>
        <v>19.012406127827806</v>
      </c>
      <c r="V256">
        <f>IF(ISBLANK(HLOOKUP(V$1,m_preprocess!$1:$1048576, $D256, FALSE)), "", HLOOKUP(V$1, m_preprocess!$1:$1048576, $D256, FALSE))</f>
        <v>38.136530454545451</v>
      </c>
      <c r="W256">
        <f>IF(ISBLANK(HLOOKUP(W$1,m_preprocess!$1:$1048576, $D256, FALSE)), "", HLOOKUP(W$1, m_preprocess!$1:$1048576, $D256, FALSE))</f>
        <v>15.538341141668996</v>
      </c>
      <c r="X256">
        <f>IF(ISBLANK(HLOOKUP(X$1,m_preprocess!$1:$1048576, $D256, FALSE)), "", HLOOKUP(X$1, m_preprocess!$1:$1048576, $D256, FALSE))</f>
        <v>44.31837952760312</v>
      </c>
      <c r="Y256">
        <f>IF(ISBLANK(HLOOKUP(Y$1,m_preprocess!$1:$1048576, $D256, FALSE)), "", HLOOKUP(Y$1, m_preprocess!$1:$1048576, $D256, FALSE))</f>
        <v>31.861022826576853</v>
      </c>
    </row>
    <row r="257" spans="1:25" x14ac:dyDescent="0.25">
      <c r="A257" s="42">
        <v>41730</v>
      </c>
      <c r="B257">
        <v>2014</v>
      </c>
      <c r="C257">
        <v>4</v>
      </c>
      <c r="D257">
        <v>257</v>
      </c>
      <c r="E257">
        <f>IF(ISBLANK(HLOOKUP(E$1,m_preprocess!$1:$1048576, $D257, FALSE)), "", HLOOKUP(E$1, m_preprocess!$1:$1048576, $D257, FALSE))</f>
        <v>269.95999999999998</v>
      </c>
      <c r="F257">
        <f>IF(ISBLANK(HLOOKUP(F$1,m_preprocess!$1:$1048576, $D257, FALSE)), "", HLOOKUP(F$1, m_preprocess!$1:$1048576, $D257, FALSE))</f>
        <v>88.4</v>
      </c>
      <c r="G257">
        <f>IF(ISBLANK(HLOOKUP(G$1,m_preprocess!$1:$1048576, $D257, FALSE)), "", HLOOKUP(G$1, m_preprocess!$1:$1048576, $D257, FALSE))</f>
        <v>147.69</v>
      </c>
      <c r="H257">
        <f>IF(ISBLANK(HLOOKUP(H$1,m_preprocess!$1:$1048576, $D257, FALSE)), "", HLOOKUP(H$1, m_preprocess!$1:$1048576, $D257, FALSE))</f>
        <v>96</v>
      </c>
      <c r="I257">
        <f>IF(ISBLANK(HLOOKUP(I$1,m_preprocess!$1:$1048576, $D257, FALSE)), "", HLOOKUP(I$1, m_preprocess!$1:$1048576, $D257, FALSE))</f>
        <v>540.75</v>
      </c>
      <c r="J257">
        <f>IF(ISBLANK(HLOOKUP(J$1,m_preprocess!$1:$1048576, $D257, FALSE)), "", HLOOKUP(J$1, m_preprocess!$1:$1048576, $D257, FALSE))</f>
        <v>118.20694940618849</v>
      </c>
      <c r="K257">
        <f>IF(ISBLANK(HLOOKUP(K$1,m_preprocess!$1:$1048576, $D257, FALSE)), "", HLOOKUP(K$1, m_preprocess!$1:$1048576, $D257, FALSE))</f>
        <v>8.646113509775553</v>
      </c>
      <c r="L257">
        <f>IF(ISBLANK(HLOOKUP(L$1,m_preprocess!$1:$1048576, $D257, FALSE)), "", HLOOKUP(L$1, m_preprocess!$1:$1048576, $D257, FALSE))</f>
        <v>2.6595110072387436</v>
      </c>
      <c r="M257">
        <f>IF(ISBLANK(HLOOKUP(M$1,m_preprocess!$1:$1048576, $D257, FALSE)), "", HLOOKUP(M$1, m_preprocess!$1:$1048576, $D257, FALSE))</f>
        <v>4.564446096112289</v>
      </c>
      <c r="N257">
        <f>IF(ISBLANK(HLOOKUP(N$1,m_preprocess!$1:$1048576, $D257, FALSE)), "", HLOOKUP(N$1, m_preprocess!$1:$1048576, $D257, FALSE))</f>
        <v>7.9751261986727142</v>
      </c>
      <c r="O257">
        <f>IF(ISBLANK(HLOOKUP(O$1,m_preprocess!$1:$1048576, $D257, FALSE)), "", HLOOKUP(O$1, m_preprocess!$1:$1048576, $D257, FALSE))</f>
        <v>1.6407343985476204</v>
      </c>
      <c r="P257">
        <f>IF(ISBLANK(HLOOKUP(P$1,m_preprocess!$1:$1048576, $D257, FALSE)), "", HLOOKUP(P$1, m_preprocess!$1:$1048576, $D257, FALSE))</f>
        <v>2.5458839456566258</v>
      </c>
      <c r="Q257">
        <f>IF(ISBLANK(HLOOKUP(Q$1,m_preprocess!$1:$1048576, $D257, FALSE)), "", HLOOKUP(Q$1, m_preprocess!$1:$1048576, $D257, FALSE))</f>
        <v>3.752009065978021</v>
      </c>
      <c r="R257">
        <f>IF(ISBLANK(HLOOKUP(R$1,m_preprocess!$1:$1048576, $D257, FALSE)), "", HLOOKUP(R$1, m_preprocess!$1:$1048576, $D257, FALSE))</f>
        <v>805464.28697780566</v>
      </c>
      <c r="S257">
        <f>IF(ISBLANK(HLOOKUP(S$1,m_preprocess!$1:$1048576, $D257, FALSE)), "", HLOOKUP(S$1, m_preprocess!$1:$1048576, $D257, FALSE))</f>
        <v>536139828.98868775</v>
      </c>
      <c r="T257">
        <f>IF(ISBLANK(HLOOKUP(T$1,m_preprocess!$1:$1048576, $D257, FALSE)), "", HLOOKUP(T$1, m_preprocess!$1:$1048576, $D257, FALSE))</f>
        <v>59.999707980456023</v>
      </c>
      <c r="U257">
        <f>IF(ISBLANK(HLOOKUP(U$1,m_preprocess!$1:$1048576, $D257, FALSE)), "", HLOOKUP(U$1, m_preprocess!$1:$1048576, $D257, FALSE))</f>
        <v>40.881002093857532</v>
      </c>
      <c r="V257">
        <f>IF(ISBLANK(HLOOKUP(V$1,m_preprocess!$1:$1048576, $D257, FALSE)), "", HLOOKUP(V$1, m_preprocess!$1:$1048576, $D257, FALSE))</f>
        <v>52.834286053215074</v>
      </c>
      <c r="W257">
        <f>IF(ISBLANK(HLOOKUP(W$1,m_preprocess!$1:$1048576, $D257, FALSE)), "", HLOOKUP(W$1, m_preprocess!$1:$1048576, $D257, FALSE))</f>
        <v>17.741538136857425</v>
      </c>
      <c r="X257">
        <f>IF(ISBLANK(HLOOKUP(X$1,m_preprocess!$1:$1048576, $D257, FALSE)), "", HLOOKUP(X$1, m_preprocess!$1:$1048576, $D257, FALSE))</f>
        <v>35.61402032917993</v>
      </c>
      <c r="Y257">
        <f>IF(ISBLANK(HLOOKUP(Y$1,m_preprocess!$1:$1048576, $D257, FALSE)), "", HLOOKUP(Y$1, m_preprocess!$1:$1048576, $D257, FALSE))</f>
        <v>33.509851914555533</v>
      </c>
    </row>
    <row r="258" spans="1:25" x14ac:dyDescent="0.25">
      <c r="A258" s="42">
        <v>41760</v>
      </c>
      <c r="B258">
        <v>2014</v>
      </c>
      <c r="C258">
        <v>5</v>
      </c>
      <c r="D258">
        <v>258</v>
      </c>
      <c r="E258">
        <f>IF(ISBLANK(HLOOKUP(E$1,m_preprocess!$1:$1048576, $D258, FALSE)), "", HLOOKUP(E$1, m_preprocess!$1:$1048576, $D258, FALSE))</f>
        <v>266.92</v>
      </c>
      <c r="F258">
        <f>IF(ISBLANK(HLOOKUP(F$1,m_preprocess!$1:$1048576, $D258, FALSE)), "", HLOOKUP(F$1, m_preprocess!$1:$1048576, $D258, FALSE))</f>
        <v>88.77</v>
      </c>
      <c r="G258">
        <f>IF(ISBLANK(HLOOKUP(G$1,m_preprocess!$1:$1048576, $D258, FALSE)), "", HLOOKUP(G$1, m_preprocess!$1:$1048576, $D258, FALSE))</f>
        <v>147.13999999999999</v>
      </c>
      <c r="H258">
        <f>IF(ISBLANK(HLOOKUP(H$1,m_preprocess!$1:$1048576, $D258, FALSE)), "", HLOOKUP(H$1, m_preprocess!$1:$1048576, $D258, FALSE))</f>
        <v>101.7</v>
      </c>
      <c r="I258">
        <f>IF(ISBLANK(HLOOKUP(I$1,m_preprocess!$1:$1048576, $D258, FALSE)), "", HLOOKUP(I$1, m_preprocess!$1:$1048576, $D258, FALSE))</f>
        <v>577.52</v>
      </c>
      <c r="J258">
        <f>IF(ISBLANK(HLOOKUP(J$1,m_preprocess!$1:$1048576, $D258, FALSE)), "", HLOOKUP(J$1, m_preprocess!$1:$1048576, $D258, FALSE))</f>
        <v>117.44966485497538</v>
      </c>
      <c r="K258">
        <f>IF(ISBLANK(HLOOKUP(K$1,m_preprocess!$1:$1048576, $D258, FALSE)), "", HLOOKUP(K$1, m_preprocess!$1:$1048576, $D258, FALSE))</f>
        <v>9.909742335794709</v>
      </c>
      <c r="L258">
        <f>IF(ISBLANK(HLOOKUP(L$1,m_preprocess!$1:$1048576, $D258, FALSE)), "", HLOOKUP(L$1, m_preprocess!$1:$1048576, $D258, FALSE))</f>
        <v>2.9272671013007563</v>
      </c>
      <c r="M258">
        <f>IF(ISBLANK(HLOOKUP(M$1,m_preprocess!$1:$1048576, $D258, FALSE)), "", HLOOKUP(M$1, m_preprocess!$1:$1048576, $D258, FALSE))</f>
        <v>5.0892460079625321</v>
      </c>
      <c r="N258">
        <f>IF(ISBLANK(HLOOKUP(N$1,m_preprocess!$1:$1048576, $D258, FALSE)), "", HLOOKUP(N$1, m_preprocess!$1:$1048576, $D258, FALSE))</f>
        <v>7.7834026789674136</v>
      </c>
      <c r="O258">
        <f>IF(ISBLANK(HLOOKUP(O$1,m_preprocess!$1:$1048576, $D258, FALSE)), "", HLOOKUP(O$1, m_preprocess!$1:$1048576, $D258, FALSE))</f>
        <v>1.7572937822406129</v>
      </c>
      <c r="P258">
        <f>IF(ISBLANK(HLOOKUP(P$1,m_preprocess!$1:$1048576, $D258, FALSE)), "", HLOOKUP(P$1, m_preprocess!$1:$1048576, $D258, FALSE))</f>
        <v>2.4080410319333616</v>
      </c>
      <c r="Q258">
        <f>IF(ISBLANK(HLOOKUP(Q$1,m_preprocess!$1:$1048576, $D258, FALSE)), "", HLOOKUP(Q$1, m_preprocess!$1:$1048576, $D258, FALSE))</f>
        <v>3.5932855791244078</v>
      </c>
      <c r="R258">
        <f>IF(ISBLANK(HLOOKUP(R$1,m_preprocess!$1:$1048576, $D258, FALSE)), "", HLOOKUP(R$1, m_preprocess!$1:$1048576, $D258, FALSE))</f>
        <v>819394.57015042065</v>
      </c>
      <c r="S258">
        <f>IF(ISBLANK(HLOOKUP(S$1,m_preprocess!$1:$1048576, $D258, FALSE)), "", HLOOKUP(S$1, m_preprocess!$1:$1048576, $D258, FALSE))</f>
        <v>538096107.21888018</v>
      </c>
      <c r="T258">
        <f>IF(ISBLANK(HLOOKUP(T$1,m_preprocess!$1:$1048576, $D258, FALSE)), "", HLOOKUP(T$1, m_preprocess!$1:$1048576, $D258, FALSE))</f>
        <v>32.185496009771995</v>
      </c>
      <c r="U258">
        <f>IF(ISBLANK(HLOOKUP(U$1,m_preprocess!$1:$1048576, $D258, FALSE)), "", HLOOKUP(U$1, m_preprocess!$1:$1048576, $D258, FALSE))</f>
        <v>20.306275671718282</v>
      </c>
      <c r="V258">
        <f>IF(ISBLANK(HLOOKUP(V$1,m_preprocess!$1:$1048576, $D258, FALSE)), "", HLOOKUP(V$1, m_preprocess!$1:$1048576, $D258, FALSE))</f>
        <v>54.604964711751663</v>
      </c>
      <c r="W258">
        <f>IF(ISBLANK(HLOOKUP(W$1,m_preprocess!$1:$1048576, $D258, FALSE)), "", HLOOKUP(W$1, m_preprocess!$1:$1048576, $D258, FALSE))</f>
        <v>18.24958370807375</v>
      </c>
      <c r="X258">
        <f>IF(ISBLANK(HLOOKUP(X$1,m_preprocess!$1:$1048576, $D258, FALSE)), "", HLOOKUP(X$1, m_preprocess!$1:$1048576, $D258, FALSE))</f>
        <v>43.774084755954398</v>
      </c>
      <c r="Y258">
        <f>IF(ISBLANK(HLOOKUP(Y$1,m_preprocess!$1:$1048576, $D258, FALSE)), "", HLOOKUP(Y$1, m_preprocess!$1:$1048576, $D258, FALSE))</f>
        <v>30.196480020378068</v>
      </c>
    </row>
    <row r="259" spans="1:25" x14ac:dyDescent="0.25">
      <c r="A259" s="42">
        <v>41791</v>
      </c>
      <c r="B259">
        <v>2014</v>
      </c>
      <c r="C259">
        <v>6</v>
      </c>
      <c r="D259">
        <v>259</v>
      </c>
      <c r="E259">
        <f>IF(ISBLANK(HLOOKUP(E$1,m_preprocess!$1:$1048576, $D259, FALSE)), "", HLOOKUP(E$1, m_preprocess!$1:$1048576, $D259, FALSE))</f>
        <v>263.88</v>
      </c>
      <c r="F259">
        <f>IF(ISBLANK(HLOOKUP(F$1,m_preprocess!$1:$1048576, $D259, FALSE)), "", HLOOKUP(F$1, m_preprocess!$1:$1048576, $D259, FALSE))</f>
        <v>89.84</v>
      </c>
      <c r="G259">
        <f>IF(ISBLANK(HLOOKUP(G$1,m_preprocess!$1:$1048576, $D259, FALSE)), "", HLOOKUP(G$1, m_preprocess!$1:$1048576, $D259, FALSE))</f>
        <v>140.88</v>
      </c>
      <c r="H259">
        <f>IF(ISBLANK(HLOOKUP(H$1,m_preprocess!$1:$1048576, $D259, FALSE)), "", HLOOKUP(H$1, m_preprocess!$1:$1048576, $D259, FALSE))</f>
        <v>94.9</v>
      </c>
      <c r="I259">
        <f>IF(ISBLANK(HLOOKUP(I$1,m_preprocess!$1:$1048576, $D259, FALSE)), "", HLOOKUP(I$1, m_preprocess!$1:$1048576, $D259, FALSE))</f>
        <v>555.23</v>
      </c>
      <c r="J259">
        <f>IF(ISBLANK(HLOOKUP(J$1,m_preprocess!$1:$1048576, $D259, FALSE)), "", HLOOKUP(J$1, m_preprocess!$1:$1048576, $D259, FALSE))</f>
        <v>118.62318573891008</v>
      </c>
      <c r="K259">
        <f>IF(ISBLANK(HLOOKUP(K$1,m_preprocess!$1:$1048576, $D259, FALSE)), "", HLOOKUP(K$1, m_preprocess!$1:$1048576, $D259, FALSE))</f>
        <v>9.6034155550313312</v>
      </c>
      <c r="L259">
        <f>IF(ISBLANK(HLOOKUP(L$1,m_preprocess!$1:$1048576, $D259, FALSE)), "", HLOOKUP(L$1, m_preprocess!$1:$1048576, $D259, FALSE))</f>
        <v>2.494128656758035</v>
      </c>
      <c r="M259">
        <f>IF(ISBLANK(HLOOKUP(M$1,m_preprocess!$1:$1048576, $D259, FALSE)), "", HLOOKUP(M$1, m_preprocess!$1:$1048576, $D259, FALSE))</f>
        <v>5.106654621864072</v>
      </c>
      <c r="N259">
        <f>IF(ISBLANK(HLOOKUP(N$1,m_preprocess!$1:$1048576, $D259, FALSE)), "", HLOOKUP(N$1, m_preprocess!$1:$1048576, $D259, FALSE))</f>
        <v>7.6977195285087783</v>
      </c>
      <c r="O259">
        <f>IF(ISBLANK(HLOOKUP(O$1,m_preprocess!$1:$1048576, $D259, FALSE)), "", HLOOKUP(O$1, m_preprocess!$1:$1048576, $D259, FALSE))</f>
        <v>1.6990888224956309</v>
      </c>
      <c r="P259">
        <f>IF(ISBLANK(HLOOKUP(P$1,m_preprocess!$1:$1048576, $D259, FALSE)), "", HLOOKUP(P$1, m_preprocess!$1:$1048576, $D259, FALSE))</f>
        <v>2.3022202259985933</v>
      </c>
      <c r="Q259">
        <f>IF(ISBLANK(HLOOKUP(Q$1,m_preprocess!$1:$1048576, $D259, FALSE)), "", HLOOKUP(Q$1, m_preprocess!$1:$1048576, $D259, FALSE))</f>
        <v>3.6618035698808487</v>
      </c>
      <c r="R259">
        <f>IF(ISBLANK(HLOOKUP(R$1,m_preprocess!$1:$1048576, $D259, FALSE)), "", HLOOKUP(R$1, m_preprocess!$1:$1048576, $D259, FALSE))</f>
        <v>818825.68712242472</v>
      </c>
      <c r="S259">
        <f>IF(ISBLANK(HLOOKUP(S$1,m_preprocess!$1:$1048576, $D259, FALSE)), "", HLOOKUP(S$1, m_preprocess!$1:$1048576, $D259, FALSE))</f>
        <v>543334575.87756014</v>
      </c>
      <c r="T259">
        <f>IF(ISBLANK(HLOOKUP(T$1,m_preprocess!$1:$1048576, $D259, FALSE)), "", HLOOKUP(T$1, m_preprocess!$1:$1048576, $D259, FALSE))</f>
        <v>33.069490574104236</v>
      </c>
      <c r="U259">
        <f>IF(ISBLANK(HLOOKUP(U$1,m_preprocess!$1:$1048576, $D259, FALSE)), "", HLOOKUP(U$1, m_preprocess!$1:$1048576, $D259, FALSE))</f>
        <v>21.078898696829928</v>
      </c>
      <c r="V259">
        <f>IF(ISBLANK(HLOOKUP(V$1,m_preprocess!$1:$1048576, $D259, FALSE)), "", HLOOKUP(V$1, m_preprocess!$1:$1048576, $D259, FALSE))</f>
        <v>46.102501108647452</v>
      </c>
      <c r="W259">
        <f>IF(ISBLANK(HLOOKUP(W$1,m_preprocess!$1:$1048576, $D259, FALSE)), "", HLOOKUP(W$1, m_preprocess!$1:$1048576, $D259, FALSE))</f>
        <v>18.736915656870305</v>
      </c>
      <c r="X259">
        <f>IF(ISBLANK(HLOOKUP(X$1,m_preprocess!$1:$1048576, $D259, FALSE)), "", HLOOKUP(X$1, m_preprocess!$1:$1048576, $D259, FALSE))</f>
        <v>39.214051448369418</v>
      </c>
      <c r="Y259">
        <f>IF(ISBLANK(HLOOKUP(Y$1,m_preprocess!$1:$1048576, $D259, FALSE)), "", HLOOKUP(Y$1, m_preprocess!$1:$1048576, $D259, FALSE))</f>
        <v>41.086744540531853</v>
      </c>
    </row>
    <row r="260" spans="1:25" x14ac:dyDescent="0.25">
      <c r="A260" s="42">
        <v>41821</v>
      </c>
      <c r="B260">
        <v>2014</v>
      </c>
      <c r="C260">
        <v>7</v>
      </c>
      <c r="D260">
        <v>260</v>
      </c>
      <c r="E260">
        <f>IF(ISBLANK(HLOOKUP(E$1,m_preprocess!$1:$1048576, $D260, FALSE)), "", HLOOKUP(E$1, m_preprocess!$1:$1048576, $D260, FALSE))</f>
        <v>263.39999999999998</v>
      </c>
      <c r="F260">
        <f>IF(ISBLANK(HLOOKUP(F$1,m_preprocess!$1:$1048576, $D260, FALSE)), "", HLOOKUP(F$1, m_preprocess!$1:$1048576, $D260, FALSE))</f>
        <v>90.5</v>
      </c>
      <c r="G260">
        <f>IF(ISBLANK(HLOOKUP(G$1,m_preprocess!$1:$1048576, $D260, FALSE)), "", HLOOKUP(G$1, m_preprocess!$1:$1048576, $D260, FALSE))</f>
        <v>149.85</v>
      </c>
      <c r="H260">
        <f>IF(ISBLANK(HLOOKUP(H$1,m_preprocess!$1:$1048576, $D260, FALSE)), "", HLOOKUP(H$1, m_preprocess!$1:$1048576, $D260, FALSE))</f>
        <v>104.4</v>
      </c>
      <c r="I260">
        <f>IF(ISBLANK(HLOOKUP(I$1,m_preprocess!$1:$1048576, $D260, FALSE)), "", HLOOKUP(I$1, m_preprocess!$1:$1048576, $D260, FALSE))</f>
        <v>578.58000000000004</v>
      </c>
      <c r="J260">
        <f>IF(ISBLANK(HLOOKUP(J$1,m_preprocess!$1:$1048576, $D260, FALSE)), "", HLOOKUP(J$1, m_preprocess!$1:$1048576, $D260, FALSE))</f>
        <v>119.27441485632087</v>
      </c>
      <c r="K260">
        <f>IF(ISBLANK(HLOOKUP(K$1,m_preprocess!$1:$1048576, $D260, FALSE)), "", HLOOKUP(K$1, m_preprocess!$1:$1048576, $D260, FALSE))</f>
        <v>9.845994300291661</v>
      </c>
      <c r="L260">
        <f>IF(ISBLANK(HLOOKUP(L$1,m_preprocess!$1:$1048576, $D260, FALSE)), "", HLOOKUP(L$1, m_preprocess!$1:$1048576, $D260, FALSE))</f>
        <v>3.0112885963323519</v>
      </c>
      <c r="M260">
        <f>IF(ISBLANK(HLOOKUP(M$1,m_preprocess!$1:$1048576, $D260, FALSE)), "", HLOOKUP(M$1, m_preprocess!$1:$1048576, $D260, FALSE))</f>
        <v>4.8902819179432582</v>
      </c>
      <c r="N260">
        <f>IF(ISBLANK(HLOOKUP(N$1,m_preprocess!$1:$1048576, $D260, FALSE)), "", HLOOKUP(N$1, m_preprocess!$1:$1048576, $D260, FALSE))</f>
        <v>9.7569723812019831</v>
      </c>
      <c r="O260">
        <f>IF(ISBLANK(HLOOKUP(O$1,m_preprocess!$1:$1048576, $D260, FALSE)), "", HLOOKUP(O$1, m_preprocess!$1:$1048576, $D260, FALSE))</f>
        <v>1.9561882144913898</v>
      </c>
      <c r="P260">
        <f>IF(ISBLANK(HLOOKUP(P$1,m_preprocess!$1:$1048576, $D260, FALSE)), "", HLOOKUP(P$1, m_preprocess!$1:$1048576, $D260, FALSE))</f>
        <v>3.4643251825652173</v>
      </c>
      <c r="Q260">
        <f>IF(ISBLANK(HLOOKUP(Q$1,m_preprocess!$1:$1048576, $D260, FALSE)), "", HLOOKUP(Q$1, m_preprocess!$1:$1048576, $D260, FALSE))</f>
        <v>4.2798159601483228</v>
      </c>
      <c r="R260">
        <f>IF(ISBLANK(HLOOKUP(R$1,m_preprocess!$1:$1048576, $D260, FALSE)), "", HLOOKUP(R$1, m_preprocess!$1:$1048576, $D260, FALSE))</f>
        <v>863123.67567495373</v>
      </c>
      <c r="S260">
        <f>IF(ISBLANK(HLOOKUP(S$1,m_preprocess!$1:$1048576, $D260, FALSE)), "", HLOOKUP(S$1, m_preprocess!$1:$1048576, $D260, FALSE))</f>
        <v>529511914.93414366</v>
      </c>
      <c r="T260">
        <f>IF(ISBLANK(HLOOKUP(T$1,m_preprocess!$1:$1048576, $D260, FALSE)), "", HLOOKUP(T$1, m_preprocess!$1:$1048576, $D260, FALSE))</f>
        <v>71.536828481270362</v>
      </c>
      <c r="U260">
        <f>IF(ISBLANK(HLOOKUP(U$1,m_preprocess!$1:$1048576, $D260, FALSE)), "", HLOOKUP(U$1, m_preprocess!$1:$1048576, $D260, FALSE))</f>
        <v>48.678582846474853</v>
      </c>
      <c r="V260">
        <f>IF(ISBLANK(HLOOKUP(V$1,m_preprocess!$1:$1048576, $D260, FALSE)), "", HLOOKUP(V$1, m_preprocess!$1:$1048576, $D260, FALSE))</f>
        <v>54.465050454545455</v>
      </c>
      <c r="W260">
        <f>IF(ISBLANK(HLOOKUP(W$1,m_preprocess!$1:$1048576, $D260, FALSE)), "", HLOOKUP(W$1, m_preprocess!$1:$1048576, $D260, FALSE))</f>
        <v>18.292270580550198</v>
      </c>
      <c r="X260">
        <f>IF(ISBLANK(HLOOKUP(X$1,m_preprocess!$1:$1048576, $D260, FALSE)), "", HLOOKUP(X$1, m_preprocess!$1:$1048576, $D260, FALSE))</f>
        <v>31.572938415047638</v>
      </c>
      <c r="Y260">
        <f>IF(ISBLANK(HLOOKUP(Y$1,m_preprocess!$1:$1048576, $D260, FALSE)), "", HLOOKUP(Y$1, m_preprocess!$1:$1048576, $D260, FALSE))</f>
        <v>45.647195326025077</v>
      </c>
    </row>
    <row r="261" spans="1:25" x14ac:dyDescent="0.25">
      <c r="A261" s="42">
        <v>41852</v>
      </c>
      <c r="B261">
        <v>2014</v>
      </c>
      <c r="C261">
        <v>8</v>
      </c>
      <c r="D261">
        <v>261</v>
      </c>
      <c r="E261">
        <f>IF(ISBLANK(HLOOKUP(E$1,m_preprocess!$1:$1048576, $D261, FALSE)), "", HLOOKUP(E$1, m_preprocess!$1:$1048576, $D261, FALSE))</f>
        <v>261.89</v>
      </c>
      <c r="F261">
        <f>IF(ISBLANK(HLOOKUP(F$1,m_preprocess!$1:$1048576, $D261, FALSE)), "", HLOOKUP(F$1, m_preprocess!$1:$1048576, $D261, FALSE))</f>
        <v>90.56</v>
      </c>
      <c r="G261">
        <f>IF(ISBLANK(HLOOKUP(G$1,m_preprocess!$1:$1048576, $D261, FALSE)), "", HLOOKUP(G$1, m_preprocess!$1:$1048576, $D261, FALSE))</f>
        <v>148.27000000000001</v>
      </c>
      <c r="H261">
        <f>IF(ISBLANK(HLOOKUP(H$1,m_preprocess!$1:$1048576, $D261, FALSE)), "", HLOOKUP(H$1, m_preprocess!$1:$1048576, $D261, FALSE))</f>
        <v>106.3</v>
      </c>
      <c r="I261">
        <f>IF(ISBLANK(HLOOKUP(I$1,m_preprocess!$1:$1048576, $D261, FALSE)), "", HLOOKUP(I$1, m_preprocess!$1:$1048576, $D261, FALSE))</f>
        <v>565.78</v>
      </c>
      <c r="J261">
        <f>IF(ISBLANK(HLOOKUP(J$1,m_preprocess!$1:$1048576, $D261, FALSE)), "", HLOOKUP(J$1, m_preprocess!$1:$1048576, $D261, FALSE))</f>
        <v>119.64263243436046</v>
      </c>
      <c r="K261">
        <f>IF(ISBLANK(HLOOKUP(K$1,m_preprocess!$1:$1048576, $D261, FALSE)), "", HLOOKUP(K$1, m_preprocess!$1:$1048576, $D261, FALSE))</f>
        <v>9.3881384370368028</v>
      </c>
      <c r="L261">
        <f>IF(ISBLANK(HLOOKUP(L$1,m_preprocess!$1:$1048576, $D261, FALSE)), "", HLOOKUP(L$1, m_preprocess!$1:$1048576, $D261, FALSE))</f>
        <v>2.8760594838100526</v>
      </c>
      <c r="M261">
        <f>IF(ISBLANK(HLOOKUP(M$1,m_preprocess!$1:$1048576, $D261, FALSE)), "", HLOOKUP(M$1, m_preprocess!$1:$1048576, $D261, FALSE))</f>
        <v>4.7876377989806871</v>
      </c>
      <c r="N261">
        <f>IF(ISBLANK(HLOOKUP(N$1,m_preprocess!$1:$1048576, $D261, FALSE)), "", HLOOKUP(N$1, m_preprocess!$1:$1048576, $D261, FALSE))</f>
        <v>9.4742658973932024</v>
      </c>
      <c r="O261">
        <f>IF(ISBLANK(HLOOKUP(O$1,m_preprocess!$1:$1048576, $D261, FALSE)), "", HLOOKUP(O$1, m_preprocess!$1:$1048576, $D261, FALSE))</f>
        <v>1.7451088910999715</v>
      </c>
      <c r="P261">
        <f>IF(ISBLANK(HLOOKUP(P$1,m_preprocess!$1:$1048576, $D261, FALSE)), "", HLOOKUP(P$1, m_preprocess!$1:$1048576, $D261, FALSE))</f>
        <v>3.477396811604931</v>
      </c>
      <c r="Q261">
        <f>IF(ISBLANK(HLOOKUP(Q$1,m_preprocess!$1:$1048576, $D261, FALSE)), "", HLOOKUP(Q$1, m_preprocess!$1:$1048576, $D261, FALSE))</f>
        <v>4.2116934200378449</v>
      </c>
      <c r="R261">
        <f>IF(ISBLANK(HLOOKUP(R$1,m_preprocess!$1:$1048576, $D261, FALSE)), "", HLOOKUP(R$1, m_preprocess!$1:$1048576, $D261, FALSE))</f>
        <v>866613.08329369384</v>
      </c>
      <c r="S261">
        <f>IF(ISBLANK(HLOOKUP(S$1,m_preprocess!$1:$1048576, $D261, FALSE)), "", HLOOKUP(S$1, m_preprocess!$1:$1048576, $D261, FALSE))</f>
        <v>531001522.07287985</v>
      </c>
      <c r="T261">
        <f>IF(ISBLANK(HLOOKUP(T$1,m_preprocess!$1:$1048576, $D261, FALSE)), "", HLOOKUP(T$1, m_preprocess!$1:$1048576, $D261, FALSE))</f>
        <v>31.628749277280132</v>
      </c>
      <c r="U261">
        <f>IF(ISBLANK(HLOOKUP(U$1,m_preprocess!$1:$1048576, $D261, FALSE)), "", HLOOKUP(U$1, m_preprocess!$1:$1048576, $D261, FALSE))</f>
        <v>20.354553027308004</v>
      </c>
      <c r="V261">
        <f>IF(ISBLANK(HLOOKUP(V$1,m_preprocess!$1:$1048576, $D261, FALSE)), "", HLOOKUP(V$1, m_preprocess!$1:$1048576, $D261, FALSE))</f>
        <v>79.532689146341454</v>
      </c>
      <c r="W261">
        <f>IF(ISBLANK(HLOOKUP(W$1,m_preprocess!$1:$1048576, $D261, FALSE)), "", HLOOKUP(W$1, m_preprocess!$1:$1048576, $D261, FALSE))</f>
        <v>18.637400274524136</v>
      </c>
      <c r="X261">
        <f>IF(ISBLANK(HLOOKUP(X$1,m_preprocess!$1:$1048576, $D261, FALSE)), "", HLOOKUP(X$1, m_preprocess!$1:$1048576, $D261, FALSE))</f>
        <v>37.170785278616876</v>
      </c>
      <c r="Y261">
        <f>IF(ISBLANK(HLOOKUP(Y$1,m_preprocess!$1:$1048576, $D261, FALSE)), "", HLOOKUP(Y$1, m_preprocess!$1:$1048576, $D261, FALSE))</f>
        <v>49.468254130091218</v>
      </c>
    </row>
    <row r="262" spans="1:25" x14ac:dyDescent="0.25">
      <c r="A262" s="42">
        <v>41883</v>
      </c>
      <c r="B262">
        <v>2014</v>
      </c>
      <c r="C262">
        <v>9</v>
      </c>
      <c r="D262">
        <v>262</v>
      </c>
      <c r="E262">
        <f>IF(ISBLANK(HLOOKUP(E$1,m_preprocess!$1:$1048576, $D262, FALSE)), "", HLOOKUP(E$1, m_preprocess!$1:$1048576, $D262, FALSE))</f>
        <v>277.5</v>
      </c>
      <c r="F262">
        <f>IF(ISBLANK(HLOOKUP(F$1,m_preprocess!$1:$1048576, $D262, FALSE)), "", HLOOKUP(F$1, m_preprocess!$1:$1048576, $D262, FALSE))</f>
        <v>90.22</v>
      </c>
      <c r="G262">
        <f>IF(ISBLANK(HLOOKUP(G$1,m_preprocess!$1:$1048576, $D262, FALSE)), "", HLOOKUP(G$1, m_preprocess!$1:$1048576, $D262, FALSE))</f>
        <v>148.12</v>
      </c>
      <c r="H262">
        <f>IF(ISBLANK(HLOOKUP(H$1,m_preprocess!$1:$1048576, $D262, FALSE)), "", HLOOKUP(H$1, m_preprocess!$1:$1048576, $D262, FALSE))</f>
        <v>105.6</v>
      </c>
      <c r="I262">
        <f>IF(ISBLANK(HLOOKUP(I$1,m_preprocess!$1:$1048576, $D262, FALSE)), "", HLOOKUP(I$1, m_preprocess!$1:$1048576, $D262, FALSE))</f>
        <v>545.52</v>
      </c>
      <c r="J262">
        <f>IF(ISBLANK(HLOOKUP(J$1,m_preprocess!$1:$1048576, $D262, FALSE)), "", HLOOKUP(J$1, m_preprocess!$1:$1048576, $D262, FALSE))</f>
        <v>119.47417043495888</v>
      </c>
      <c r="K262">
        <f>IF(ISBLANK(HLOOKUP(K$1,m_preprocess!$1:$1048576, $D262, FALSE)), "", HLOOKUP(K$1, m_preprocess!$1:$1048576, $D262, FALSE))</f>
        <v>9.1696940402037228</v>
      </c>
      <c r="L262">
        <f>IF(ISBLANK(HLOOKUP(L$1,m_preprocess!$1:$1048576, $D262, FALSE)), "", HLOOKUP(L$1, m_preprocess!$1:$1048576, $D262, FALSE))</f>
        <v>2.9233036063580546</v>
      </c>
      <c r="M262">
        <f>IF(ISBLANK(HLOOKUP(M$1,m_preprocess!$1:$1048576, $D262, FALSE)), "", HLOOKUP(M$1, m_preprocess!$1:$1048576, $D262, FALSE))</f>
        <v>4.4516407625070684</v>
      </c>
      <c r="N262">
        <f>IF(ISBLANK(HLOOKUP(N$1,m_preprocess!$1:$1048576, $D262, FALSE)), "", HLOOKUP(N$1, m_preprocess!$1:$1048576, $D262, FALSE))</f>
        <v>9.7553448709914328</v>
      </c>
      <c r="O262">
        <f>IF(ISBLANK(HLOOKUP(O$1,m_preprocess!$1:$1048576, $D262, FALSE)), "", HLOOKUP(O$1, m_preprocess!$1:$1048576, $D262, FALSE))</f>
        <v>1.9941041640036747</v>
      </c>
      <c r="P262">
        <f>IF(ISBLANK(HLOOKUP(P$1,m_preprocess!$1:$1048576, $D262, FALSE)), "", HLOOKUP(P$1, m_preprocess!$1:$1048576, $D262, FALSE))</f>
        <v>3.403419239535161</v>
      </c>
      <c r="Q262">
        <f>IF(ISBLANK(HLOOKUP(Q$1,m_preprocess!$1:$1048576, $D262, FALSE)), "", HLOOKUP(Q$1, m_preprocess!$1:$1048576, $D262, FALSE))</f>
        <v>4.294106734084508</v>
      </c>
      <c r="R262">
        <f>IF(ISBLANK(HLOOKUP(R$1,m_preprocess!$1:$1048576, $D262, FALSE)), "", HLOOKUP(R$1, m_preprocess!$1:$1048576, $D262, FALSE))</f>
        <v>879371.27418206027</v>
      </c>
      <c r="S262">
        <f>IF(ISBLANK(HLOOKUP(S$1,m_preprocess!$1:$1048576, $D262, FALSE)), "", HLOOKUP(S$1, m_preprocess!$1:$1048576, $D262, FALSE))</f>
        <v>552580841.94679689</v>
      </c>
      <c r="T262">
        <f>IF(ISBLANK(HLOOKUP(T$1,m_preprocess!$1:$1048576, $D262, FALSE)), "", HLOOKUP(T$1, m_preprocess!$1:$1048576, $D262, FALSE))</f>
        <v>32.520229712947881</v>
      </c>
      <c r="U262">
        <f>IF(ISBLANK(HLOOKUP(U$1,m_preprocess!$1:$1048576, $D262, FALSE)), "", HLOOKUP(U$1, m_preprocess!$1:$1048576, $D262, FALSE))</f>
        <v>20.45457365107255</v>
      </c>
      <c r="V262">
        <f>IF(ISBLANK(HLOOKUP(V$1,m_preprocess!$1:$1048576, $D262, FALSE)), "", HLOOKUP(V$1, m_preprocess!$1:$1048576, $D262, FALSE))</f>
        <v>42.369407527716184</v>
      </c>
      <c r="W262">
        <f>IF(ISBLANK(HLOOKUP(W$1,m_preprocess!$1:$1048576, $D262, FALSE)), "", HLOOKUP(W$1, m_preprocess!$1:$1048576, $D262, FALSE))</f>
        <v>19.459373151605327</v>
      </c>
      <c r="X262">
        <f>IF(ISBLANK(HLOOKUP(X$1,m_preprocess!$1:$1048576, $D262, FALSE)), "", HLOOKUP(X$1, m_preprocess!$1:$1048576, $D262, FALSE))</f>
        <v>37.278223805254967</v>
      </c>
      <c r="Y262">
        <f>IF(ISBLANK(HLOOKUP(Y$1,m_preprocess!$1:$1048576, $D262, FALSE)), "", HLOOKUP(Y$1, m_preprocess!$1:$1048576, $D262, FALSE))</f>
        <v>44.047796672089589</v>
      </c>
    </row>
    <row r="263" spans="1:25" x14ac:dyDescent="0.25">
      <c r="A263" s="42">
        <v>41913</v>
      </c>
      <c r="B263">
        <v>2014</v>
      </c>
      <c r="C263">
        <v>10</v>
      </c>
      <c r="D263">
        <v>263</v>
      </c>
      <c r="E263">
        <f>IF(ISBLANK(HLOOKUP(E$1,m_preprocess!$1:$1048576, $D263, FALSE)), "", HLOOKUP(E$1, m_preprocess!$1:$1048576, $D263, FALSE))</f>
        <v>285.48</v>
      </c>
      <c r="F263">
        <f>IF(ISBLANK(HLOOKUP(F$1,m_preprocess!$1:$1048576, $D263, FALSE)), "", HLOOKUP(F$1, m_preprocess!$1:$1048576, $D263, FALSE))</f>
        <v>90.3</v>
      </c>
      <c r="G263">
        <f>IF(ISBLANK(HLOOKUP(G$1,m_preprocess!$1:$1048576, $D263, FALSE)), "", HLOOKUP(G$1, m_preprocess!$1:$1048576, $D263, FALSE))</f>
        <v>149.69999999999999</v>
      </c>
      <c r="H263">
        <f>IF(ISBLANK(HLOOKUP(H$1,m_preprocess!$1:$1048576, $D263, FALSE)), "", HLOOKUP(H$1, m_preprocess!$1:$1048576, $D263, FALSE))</f>
        <v>109.3</v>
      </c>
      <c r="I263">
        <f>IF(ISBLANK(HLOOKUP(I$1,m_preprocess!$1:$1048576, $D263, FALSE)), "", HLOOKUP(I$1, m_preprocess!$1:$1048576, $D263, FALSE))</f>
        <v>554.91</v>
      </c>
      <c r="J263">
        <f>IF(ISBLANK(HLOOKUP(J$1,m_preprocess!$1:$1048576, $D263, FALSE)), "", HLOOKUP(J$1, m_preprocess!$1:$1048576, $D263, FALSE))</f>
        <v>119.10085284005363</v>
      </c>
      <c r="K263">
        <f>IF(ISBLANK(HLOOKUP(K$1,m_preprocess!$1:$1048576, $D263, FALSE)), "", HLOOKUP(K$1, m_preprocess!$1:$1048576, $D263, FALSE))</f>
        <v>8.6142135508857667</v>
      </c>
      <c r="L263">
        <f>IF(ISBLANK(HLOOKUP(L$1,m_preprocess!$1:$1048576, $D263, FALSE)), "", HLOOKUP(L$1, m_preprocess!$1:$1048576, $D263, FALSE))</f>
        <v>2.7304835178003306</v>
      </c>
      <c r="M263">
        <f>IF(ISBLANK(HLOOKUP(M$1,m_preprocess!$1:$1048576, $D263, FALSE)), "", HLOOKUP(M$1, m_preprocess!$1:$1048576, $D263, FALSE))</f>
        <v>4.0955780028502717</v>
      </c>
      <c r="N263">
        <f>IF(ISBLANK(HLOOKUP(N$1,m_preprocess!$1:$1048576, $D263, FALSE)), "", HLOOKUP(N$1, m_preprocess!$1:$1048576, $D263, FALSE))</f>
        <v>11.084953621606616</v>
      </c>
      <c r="O263">
        <f>IF(ISBLANK(HLOOKUP(O$1,m_preprocess!$1:$1048576, $D263, FALSE)), "", HLOOKUP(O$1, m_preprocess!$1:$1048576, $D263, FALSE))</f>
        <v>2.2138482261892669</v>
      </c>
      <c r="P263">
        <f>IF(ISBLANK(HLOOKUP(P$1,m_preprocess!$1:$1048576, $D263, FALSE)), "", HLOOKUP(P$1, m_preprocess!$1:$1048576, $D263, FALSE))</f>
        <v>3.4994444720338667</v>
      </c>
      <c r="Q263">
        <f>IF(ISBLANK(HLOOKUP(Q$1,m_preprocess!$1:$1048576, $D263, FALSE)), "", HLOOKUP(Q$1, m_preprocess!$1:$1048576, $D263, FALSE))</f>
        <v>5.3386315568025342</v>
      </c>
      <c r="R263">
        <f>IF(ISBLANK(HLOOKUP(R$1,m_preprocess!$1:$1048576, $D263, FALSE)), "", HLOOKUP(R$1, m_preprocess!$1:$1048576, $D263, FALSE))</f>
        <v>889817.80562211399</v>
      </c>
      <c r="S263">
        <f>IF(ISBLANK(HLOOKUP(S$1,m_preprocess!$1:$1048576, $D263, FALSE)), "", HLOOKUP(S$1, m_preprocess!$1:$1048576, $D263, FALSE))</f>
        <v>558034410.71096349</v>
      </c>
      <c r="T263">
        <f>IF(ISBLANK(HLOOKUP(T$1,m_preprocess!$1:$1048576, $D263, FALSE)), "", HLOOKUP(T$1, m_preprocess!$1:$1048576, $D263, FALSE))</f>
        <v>38.191596681596096</v>
      </c>
      <c r="U263">
        <f>IF(ISBLANK(HLOOKUP(U$1,m_preprocess!$1:$1048576, $D263, FALSE)), "", HLOOKUP(U$1, m_preprocess!$1:$1048576, $D263, FALSE))</f>
        <v>24.678892093125409</v>
      </c>
      <c r="V263">
        <f>IF(ISBLANK(HLOOKUP(V$1,m_preprocess!$1:$1048576, $D263, FALSE)), "", HLOOKUP(V$1, m_preprocess!$1:$1048576, $D263, FALSE))</f>
        <v>48.926904301552106</v>
      </c>
      <c r="W263">
        <f>IF(ISBLANK(HLOOKUP(W$1,m_preprocess!$1:$1048576, $D263, FALSE)), "", HLOOKUP(W$1, m_preprocess!$1:$1048576, $D263, FALSE))</f>
        <v>21.725450574894008</v>
      </c>
      <c r="X263">
        <f>IF(ISBLANK(HLOOKUP(X$1,m_preprocess!$1:$1048576, $D263, FALSE)), "", HLOOKUP(X$1, m_preprocess!$1:$1048576, $D263, FALSE))</f>
        <v>38.929565489182728</v>
      </c>
      <c r="Y263">
        <f>IF(ISBLANK(HLOOKUP(Y$1,m_preprocess!$1:$1048576, $D263, FALSE)), "", HLOOKUP(Y$1, m_preprocess!$1:$1048576, $D263, FALSE))</f>
        <v>49.676512978420966</v>
      </c>
    </row>
    <row r="264" spans="1:25" x14ac:dyDescent="0.25">
      <c r="A264" s="42">
        <v>41944</v>
      </c>
      <c r="B264">
        <v>2014</v>
      </c>
      <c r="C264">
        <v>11</v>
      </c>
      <c r="D264">
        <v>264</v>
      </c>
      <c r="E264">
        <f>IF(ISBLANK(HLOOKUP(E$1,m_preprocess!$1:$1048576, $D264, FALSE)), "", HLOOKUP(E$1, m_preprocess!$1:$1048576, $D264, FALSE))</f>
        <v>272.27</v>
      </c>
      <c r="F264">
        <f>IF(ISBLANK(HLOOKUP(F$1,m_preprocess!$1:$1048576, $D264, FALSE)), "", HLOOKUP(F$1, m_preprocess!$1:$1048576, $D264, FALSE))</f>
        <v>90.95</v>
      </c>
      <c r="G264">
        <f>IF(ISBLANK(HLOOKUP(G$1,m_preprocess!$1:$1048576, $D264, FALSE)), "", HLOOKUP(G$1, m_preprocess!$1:$1048576, $D264, FALSE))</f>
        <v>144.91999999999999</v>
      </c>
      <c r="H264">
        <f>IF(ISBLANK(HLOOKUP(H$1,m_preprocess!$1:$1048576, $D264, FALSE)), "", HLOOKUP(H$1, m_preprocess!$1:$1048576, $D264, FALSE))</f>
        <v>99.8</v>
      </c>
      <c r="I264">
        <f>IF(ISBLANK(HLOOKUP(I$1,m_preprocess!$1:$1048576, $D264, FALSE)), "", HLOOKUP(I$1, m_preprocess!$1:$1048576, $D264, FALSE))</f>
        <v>509.33</v>
      </c>
      <c r="J264">
        <f>IF(ISBLANK(HLOOKUP(J$1,m_preprocess!$1:$1048576, $D264, FALSE)), "", HLOOKUP(J$1, m_preprocess!$1:$1048576, $D264, FALSE))</f>
        <v>118.28310972553017</v>
      </c>
      <c r="K264">
        <f>IF(ISBLANK(HLOOKUP(K$1,m_preprocess!$1:$1048576, $D264, FALSE)), "", HLOOKUP(K$1, m_preprocess!$1:$1048576, $D264, FALSE))</f>
        <v>8.0604046706562666</v>
      </c>
      <c r="L264">
        <f>IF(ISBLANK(HLOOKUP(L$1,m_preprocess!$1:$1048576, $D264, FALSE)), "", HLOOKUP(L$1, m_preprocess!$1:$1048576, $D264, FALSE))</f>
        <v>2.667243871593076</v>
      </c>
      <c r="M264">
        <f>IF(ISBLANK(HLOOKUP(M$1,m_preprocess!$1:$1048576, $D264, FALSE)), "", HLOOKUP(M$1, m_preprocess!$1:$1048576, $D264, FALSE))</f>
        <v>4.2055848691897495</v>
      </c>
      <c r="N264">
        <f>IF(ISBLANK(HLOOKUP(N$1,m_preprocess!$1:$1048576, $D264, FALSE)), "", HLOOKUP(N$1, m_preprocess!$1:$1048576, $D264, FALSE))</f>
        <v>9.3123358535310103</v>
      </c>
      <c r="O264">
        <f>IF(ISBLANK(HLOOKUP(O$1,m_preprocess!$1:$1048576, $D264, FALSE)), "", HLOOKUP(O$1, m_preprocess!$1:$1048576, $D264, FALSE))</f>
        <v>2.0832539806741912</v>
      </c>
      <c r="P264">
        <f>IF(ISBLANK(HLOOKUP(P$1,m_preprocess!$1:$1048576, $D264, FALSE)), "", HLOOKUP(P$1, m_preprocess!$1:$1048576, $D264, FALSE))</f>
        <v>3.28876492132563</v>
      </c>
      <c r="Q264">
        <f>IF(ISBLANK(HLOOKUP(Q$1,m_preprocess!$1:$1048576, $D264, FALSE)), "", HLOOKUP(Q$1, m_preprocess!$1:$1048576, $D264, FALSE))</f>
        <v>3.8978889988071068</v>
      </c>
      <c r="R264">
        <f>IF(ISBLANK(HLOOKUP(R$1,m_preprocess!$1:$1048576, $D264, FALSE)), "", HLOOKUP(R$1, m_preprocess!$1:$1048576, $D264, FALSE))</f>
        <v>900346.53454616584</v>
      </c>
      <c r="S264">
        <f>IF(ISBLANK(HLOOKUP(S$1,m_preprocess!$1:$1048576, $D264, FALSE)), "", HLOOKUP(S$1, m_preprocess!$1:$1048576, $D264, FALSE))</f>
        <v>579915208.70093465</v>
      </c>
      <c r="T264">
        <f>IF(ISBLANK(HLOOKUP(T$1,m_preprocess!$1:$1048576, $D264, FALSE)), "", HLOOKUP(T$1, m_preprocess!$1:$1048576, $D264, FALSE))</f>
        <v>31.871677035830619</v>
      </c>
      <c r="U264">
        <f>IF(ISBLANK(HLOOKUP(U$1,m_preprocess!$1:$1048576, $D264, FALSE)), "", HLOOKUP(U$1, m_preprocess!$1:$1048576, $D264, FALSE))</f>
        <v>20.381391068160188</v>
      </c>
      <c r="V264">
        <f>IF(ISBLANK(HLOOKUP(V$1,m_preprocess!$1:$1048576, $D264, FALSE)), "", HLOOKUP(V$1, m_preprocess!$1:$1048576, $D264, FALSE))</f>
        <v>44.9490732594235</v>
      </c>
      <c r="W264">
        <f>IF(ISBLANK(HLOOKUP(W$1,m_preprocess!$1:$1048576, $D264, FALSE)), "", HLOOKUP(W$1, m_preprocess!$1:$1048576, $D264, FALSE))</f>
        <v>17.629521656573676</v>
      </c>
      <c r="X264">
        <f>IF(ISBLANK(HLOOKUP(X$1,m_preprocess!$1:$1048576, $D264, FALSE)), "", HLOOKUP(X$1, m_preprocess!$1:$1048576, $D264, FALSE))</f>
        <v>32.149591721229626</v>
      </c>
      <c r="Y264">
        <f>IF(ISBLANK(HLOOKUP(Y$1,m_preprocess!$1:$1048576, $D264, FALSE)), "", HLOOKUP(Y$1, m_preprocess!$1:$1048576, $D264, FALSE))</f>
        <v>39.780201176907283</v>
      </c>
    </row>
    <row r="265" spans="1:25" x14ac:dyDescent="0.25">
      <c r="A265" s="42">
        <v>41974</v>
      </c>
      <c r="B265">
        <v>2014</v>
      </c>
      <c r="C265">
        <v>12</v>
      </c>
      <c r="D265">
        <v>265</v>
      </c>
      <c r="E265">
        <f>IF(ISBLANK(HLOOKUP(E$1,m_preprocess!$1:$1048576, $D265, FALSE)), "", HLOOKUP(E$1, m_preprocess!$1:$1048576, $D265, FALSE))</f>
        <v>280.14999999999998</v>
      </c>
      <c r="F265">
        <f>IF(ISBLANK(HLOOKUP(F$1,m_preprocess!$1:$1048576, $D265, FALSE)), "", HLOOKUP(F$1, m_preprocess!$1:$1048576, $D265, FALSE))</f>
        <v>91.71</v>
      </c>
      <c r="G265">
        <f>IF(ISBLANK(HLOOKUP(G$1,m_preprocess!$1:$1048576, $D265, FALSE)), "", HLOOKUP(G$1, m_preprocess!$1:$1048576, $D265, FALSE))</f>
        <v>145.47999999999999</v>
      </c>
      <c r="H265">
        <f>IF(ISBLANK(HLOOKUP(H$1,m_preprocess!$1:$1048576, $D265, FALSE)), "", HLOOKUP(H$1, m_preprocess!$1:$1048576, $D265, FALSE))</f>
        <v>87.7</v>
      </c>
      <c r="I265">
        <f>IF(ISBLANK(HLOOKUP(I$1,m_preprocess!$1:$1048576, $D265, FALSE)), "", HLOOKUP(I$1, m_preprocess!$1:$1048576, $D265, FALSE))</f>
        <v>539.86</v>
      </c>
      <c r="J265">
        <f>IF(ISBLANK(HLOOKUP(J$1,m_preprocess!$1:$1048576, $D265, FALSE)), "", HLOOKUP(J$1, m_preprocess!$1:$1048576, $D265, FALSE))</f>
        <v>118.44050096445213</v>
      </c>
      <c r="K265">
        <f>IF(ISBLANK(HLOOKUP(K$1,m_preprocess!$1:$1048576, $D265, FALSE)), "", HLOOKUP(K$1, m_preprocess!$1:$1048576, $D265, FALSE))</f>
        <v>8.2706354836279434</v>
      </c>
      <c r="L265">
        <f>IF(ISBLANK(HLOOKUP(L$1,m_preprocess!$1:$1048576, $D265, FALSE)), "", HLOOKUP(L$1, m_preprocess!$1:$1048576, $D265, FALSE))</f>
        <v>2.6281295383758505</v>
      </c>
      <c r="M265">
        <f>IF(ISBLANK(HLOOKUP(M$1,m_preprocess!$1:$1048576, $D265, FALSE)), "", HLOOKUP(M$1, m_preprocess!$1:$1048576, $D265, FALSE))</f>
        <v>4.2834305035257474</v>
      </c>
      <c r="N265">
        <f>IF(ISBLANK(HLOOKUP(N$1,m_preprocess!$1:$1048576, $D265, FALSE)), "", HLOOKUP(N$1, m_preprocess!$1:$1048576, $D265, FALSE))</f>
        <v>10.05165979627489</v>
      </c>
      <c r="O265">
        <f>IF(ISBLANK(HLOOKUP(O$1,m_preprocess!$1:$1048576, $D265, FALSE)), "", HLOOKUP(O$1, m_preprocess!$1:$1048576, $D265, FALSE))</f>
        <v>2.3579313399782982</v>
      </c>
      <c r="P265">
        <f>IF(ISBLANK(HLOOKUP(P$1,m_preprocess!$1:$1048576, $D265, FALSE)), "", HLOOKUP(P$1, m_preprocess!$1:$1048576, $D265, FALSE))</f>
        <v>3.1173790877103622</v>
      </c>
      <c r="Q265">
        <f>IF(ISBLANK(HLOOKUP(Q$1,m_preprocess!$1:$1048576, $D265, FALSE)), "", HLOOKUP(Q$1, m_preprocess!$1:$1048576, $D265, FALSE))</f>
        <v>4.5156979924706526</v>
      </c>
      <c r="R265">
        <f>IF(ISBLANK(HLOOKUP(R$1,m_preprocess!$1:$1048576, $D265, FALSE)), "", HLOOKUP(R$1, m_preprocess!$1:$1048576, $D265, FALSE))</f>
        <v>908057.42087731918</v>
      </c>
      <c r="S265">
        <f>IF(ISBLANK(HLOOKUP(S$1,m_preprocess!$1:$1048576, $D265, FALSE)), "", HLOOKUP(S$1, m_preprocess!$1:$1048576, $D265, FALSE))</f>
        <v>631844153.02736878</v>
      </c>
      <c r="T265">
        <f>IF(ISBLANK(HLOOKUP(T$1,m_preprocess!$1:$1048576, $D265, FALSE)), "", HLOOKUP(T$1, m_preprocess!$1:$1048576, $D265, FALSE))</f>
        <v>36.644642477605863</v>
      </c>
      <c r="U265">
        <f>IF(ISBLANK(HLOOKUP(U$1,m_preprocess!$1:$1048576, $D265, FALSE)), "", HLOOKUP(U$1, m_preprocess!$1:$1048576, $D265, FALSE))</f>
        <v>23.483171784171606</v>
      </c>
      <c r="V265">
        <f>IF(ISBLANK(HLOOKUP(V$1,m_preprocess!$1:$1048576, $D265, FALSE)), "", HLOOKUP(V$1, m_preprocess!$1:$1048576, $D265, FALSE))</f>
        <v>45.434561385809317</v>
      </c>
      <c r="W265">
        <f>IF(ISBLANK(HLOOKUP(W$1,m_preprocess!$1:$1048576, $D265, FALSE)), "", HLOOKUP(W$1, m_preprocess!$1:$1048576, $D265, FALSE))</f>
        <v>37.87891954811203</v>
      </c>
      <c r="X265">
        <f>IF(ISBLANK(HLOOKUP(X$1,m_preprocess!$1:$1048576, $D265, FALSE)), "", HLOOKUP(X$1, m_preprocess!$1:$1048576, $D265, FALSE))</f>
        <v>73.994221016905982</v>
      </c>
      <c r="Y265">
        <f>IF(ISBLANK(HLOOKUP(Y$1,m_preprocess!$1:$1048576, $D265, FALSE)), "", HLOOKUP(Y$1, m_preprocess!$1:$1048576, $D265, FALSE))</f>
        <v>85.729893855774094</v>
      </c>
    </row>
    <row r="266" spans="1:25" x14ac:dyDescent="0.25">
      <c r="A266" s="42">
        <v>42005</v>
      </c>
      <c r="B266">
        <v>2015</v>
      </c>
      <c r="C266">
        <v>1</v>
      </c>
      <c r="D266">
        <v>266</v>
      </c>
      <c r="E266">
        <f>IF(ISBLANK(HLOOKUP(E$1,m_preprocess!$1:$1048576, $D266, FALSE)), "", HLOOKUP(E$1, m_preprocess!$1:$1048576, $D266, FALSE))</f>
        <v>247.48</v>
      </c>
      <c r="F266">
        <f>IF(ISBLANK(HLOOKUP(F$1,m_preprocess!$1:$1048576, $D266, FALSE)), "", HLOOKUP(F$1, m_preprocess!$1:$1048576, $D266, FALSE))</f>
        <v>92.59</v>
      </c>
      <c r="G266">
        <f>IF(ISBLANK(HLOOKUP(G$1,m_preprocess!$1:$1048576, $D266, FALSE)), "", HLOOKUP(G$1, m_preprocess!$1:$1048576, $D266, FALSE))</f>
        <v>139.1</v>
      </c>
      <c r="H266">
        <f>IF(ISBLANK(HLOOKUP(H$1,m_preprocess!$1:$1048576, $D266, FALSE)), "", HLOOKUP(H$1, m_preprocess!$1:$1048576, $D266, FALSE))</f>
        <v>88.1</v>
      </c>
      <c r="I266">
        <f>IF(ISBLANK(HLOOKUP(I$1,m_preprocess!$1:$1048576, $D266, FALSE)), "", HLOOKUP(I$1, m_preprocess!$1:$1048576, $D266, FALSE))</f>
        <v>546.6</v>
      </c>
      <c r="J266">
        <f>IF(ISBLANK(HLOOKUP(J$1,m_preprocess!$1:$1048576, $D266, FALSE)), "", HLOOKUP(J$1, m_preprocess!$1:$1048576, $D266, FALSE))</f>
        <v>117.75215582692137</v>
      </c>
      <c r="K266">
        <f>IF(ISBLANK(HLOOKUP(K$1,m_preprocess!$1:$1048576, $D266, FALSE)), "", HLOOKUP(K$1, m_preprocess!$1:$1048576, $D266, FALSE))</f>
        <v>7.3885541653084816</v>
      </c>
      <c r="L266">
        <f>IF(ISBLANK(HLOOKUP(L$1,m_preprocess!$1:$1048576, $D266, FALSE)), "", HLOOKUP(L$1, m_preprocess!$1:$1048576, $D266, FALSE))</f>
        <v>2.5708550496241118</v>
      </c>
      <c r="M266">
        <f>IF(ISBLANK(HLOOKUP(M$1,m_preprocess!$1:$1048576, $D266, FALSE)), "", HLOOKUP(M$1, m_preprocess!$1:$1048576, $D266, FALSE))</f>
        <v>3.6599860367569996</v>
      </c>
      <c r="N266">
        <f>IF(ISBLANK(HLOOKUP(N$1,m_preprocess!$1:$1048576, $D266, FALSE)), "", HLOOKUP(N$1, m_preprocess!$1:$1048576, $D266, FALSE))</f>
        <v>8.3697785016175175</v>
      </c>
      <c r="O266">
        <f>IF(ISBLANK(HLOOKUP(O$1,m_preprocess!$1:$1048576, $D266, FALSE)), "", HLOOKUP(O$1, m_preprocess!$1:$1048576, $D266, FALSE))</f>
        <v>1.9762154280609454</v>
      </c>
      <c r="P266">
        <f>IF(ISBLANK(HLOOKUP(P$1,m_preprocess!$1:$1048576, $D266, FALSE)), "", HLOOKUP(P$1, m_preprocess!$1:$1048576, $D266, FALSE))</f>
        <v>2.7131685511224113</v>
      </c>
      <c r="Q266">
        <f>IF(ISBLANK(HLOOKUP(Q$1,m_preprocess!$1:$1048576, $D266, FALSE)), "", HLOOKUP(Q$1, m_preprocess!$1:$1048576, $D266, FALSE))</f>
        <v>3.6328150771666947</v>
      </c>
      <c r="R266">
        <f>IF(ISBLANK(HLOOKUP(R$1,m_preprocess!$1:$1048576, $D266, FALSE)), "", HLOOKUP(R$1, m_preprocess!$1:$1048576, $D266, FALSE))</f>
        <v>897218.85783701169</v>
      </c>
      <c r="S266">
        <f>IF(ISBLANK(HLOOKUP(S$1,m_preprocess!$1:$1048576, $D266, FALSE)), "", HLOOKUP(S$1, m_preprocess!$1:$1048576, $D266, FALSE))</f>
        <v>603029915.77988982</v>
      </c>
      <c r="T266">
        <f>IF(ISBLANK(HLOOKUP(T$1,m_preprocess!$1:$1048576, $D266, FALSE)), "", HLOOKUP(T$1, m_preprocess!$1:$1048576, $D266, FALSE))</f>
        <v>38.835983713355049</v>
      </c>
      <c r="U266">
        <f>IF(ISBLANK(HLOOKUP(U$1,m_preprocess!$1:$1048576, $D266, FALSE)), "", HLOOKUP(U$1, m_preprocess!$1:$1048576, $D266, FALSE))</f>
        <v>25.419193286477778</v>
      </c>
      <c r="V266">
        <f>IF(ISBLANK(HLOOKUP(V$1,m_preprocess!$1:$1048576, $D266, FALSE)), "", HLOOKUP(V$1, m_preprocess!$1:$1048576, $D266, FALSE))</f>
        <v>37.312419623059867</v>
      </c>
      <c r="W266">
        <f>IF(ISBLANK(HLOOKUP(W$1,m_preprocess!$1:$1048576, $D266, FALSE)), "", HLOOKUP(W$1, m_preprocess!$1:$1048576, $D266, FALSE))</f>
        <v>12.058822104586339</v>
      </c>
      <c r="X266">
        <f>IF(ISBLANK(HLOOKUP(X$1,m_preprocess!$1:$1048576, $D266, FALSE)), "", HLOOKUP(X$1, m_preprocess!$1:$1048576, $D266, FALSE))</f>
        <v>14.114279020140426</v>
      </c>
      <c r="Y266">
        <f>IF(ISBLANK(HLOOKUP(Y$1,m_preprocess!$1:$1048576, $D266, FALSE)), "", HLOOKUP(Y$1, m_preprocess!$1:$1048576, $D266, FALSE))</f>
        <v>24.319356573282676</v>
      </c>
    </row>
    <row r="267" spans="1:25" x14ac:dyDescent="0.25">
      <c r="A267" s="42">
        <v>42036</v>
      </c>
      <c r="B267">
        <v>2015</v>
      </c>
      <c r="C267">
        <v>2</v>
      </c>
      <c r="D267">
        <v>267</v>
      </c>
      <c r="E267">
        <f>IF(ISBLANK(HLOOKUP(E$1,m_preprocess!$1:$1048576, $D267, FALSE)), "", HLOOKUP(E$1, m_preprocess!$1:$1048576, $D267, FALSE))</f>
        <v>234.04</v>
      </c>
      <c r="F267">
        <f>IF(ISBLANK(HLOOKUP(F$1,m_preprocess!$1:$1048576, $D267, FALSE)), "", HLOOKUP(F$1, m_preprocess!$1:$1048576, $D267, FALSE))</f>
        <v>92.9</v>
      </c>
      <c r="G267">
        <f>IF(ISBLANK(HLOOKUP(G$1,m_preprocess!$1:$1048576, $D267, FALSE)), "", HLOOKUP(G$1, m_preprocess!$1:$1048576, $D267, FALSE))</f>
        <v>136.82</v>
      </c>
      <c r="H267">
        <f>IF(ISBLANK(HLOOKUP(H$1,m_preprocess!$1:$1048576, $D267, FALSE)), "", HLOOKUP(H$1, m_preprocess!$1:$1048576, $D267, FALSE))</f>
        <v>83.7</v>
      </c>
      <c r="I267">
        <f>IF(ISBLANK(HLOOKUP(I$1,m_preprocess!$1:$1048576, $D267, FALSE)), "", HLOOKUP(I$1, m_preprocess!$1:$1048576, $D267, FALSE))</f>
        <v>502.41</v>
      </c>
      <c r="J267">
        <f>IF(ISBLANK(HLOOKUP(J$1,m_preprocess!$1:$1048576, $D267, FALSE)), "", HLOOKUP(J$1, m_preprocess!$1:$1048576, $D267, FALSE))</f>
        <v>113.08746262868095</v>
      </c>
      <c r="K267">
        <f>IF(ISBLANK(HLOOKUP(K$1,m_preprocess!$1:$1048576, $D267, FALSE)), "", HLOOKUP(K$1, m_preprocess!$1:$1048576, $D267, FALSE))</f>
        <v>6.8883274476603056</v>
      </c>
      <c r="L267">
        <f>IF(ISBLANK(HLOOKUP(L$1,m_preprocess!$1:$1048576, $D267, FALSE)), "", HLOOKUP(L$1, m_preprocess!$1:$1048576, $D267, FALSE))</f>
        <v>1.9994700888032602</v>
      </c>
      <c r="M267">
        <f>IF(ISBLANK(HLOOKUP(M$1,m_preprocess!$1:$1048576, $D267, FALSE)), "", HLOOKUP(M$1, m_preprocess!$1:$1048576, $D267, FALSE))</f>
        <v>3.7604206874181707</v>
      </c>
      <c r="N267">
        <f>IF(ISBLANK(HLOOKUP(N$1,m_preprocess!$1:$1048576, $D267, FALSE)), "", HLOOKUP(N$1, m_preprocess!$1:$1048576, $D267, FALSE))</f>
        <v>8.6716451272512156</v>
      </c>
      <c r="O267">
        <f>IF(ISBLANK(HLOOKUP(O$1,m_preprocess!$1:$1048576, $D267, FALSE)), "", HLOOKUP(O$1, m_preprocess!$1:$1048576, $D267, FALSE))</f>
        <v>1.773309792636993</v>
      </c>
      <c r="P267">
        <f>IF(ISBLANK(HLOOKUP(P$1,m_preprocess!$1:$1048576, $D267, FALSE)), "", HLOOKUP(P$1, m_preprocess!$1:$1048576, $D267, FALSE))</f>
        <v>2.9004888622807785</v>
      </c>
      <c r="Q267">
        <f>IF(ISBLANK(HLOOKUP(Q$1,m_preprocess!$1:$1048576, $D267, FALSE)), "", HLOOKUP(Q$1, m_preprocess!$1:$1048576, $D267, FALSE))</f>
        <v>3.9402422246554711</v>
      </c>
      <c r="R267">
        <f>IF(ISBLANK(HLOOKUP(R$1,m_preprocess!$1:$1048576, $D267, FALSE)), "", HLOOKUP(R$1, m_preprocess!$1:$1048576, $D267, FALSE))</f>
        <v>903711.84819934133</v>
      </c>
      <c r="S267">
        <f>IF(ISBLANK(HLOOKUP(S$1,m_preprocess!$1:$1048576, $D267, FALSE)), "", HLOOKUP(S$1, m_preprocess!$1:$1048576, $D267, FALSE))</f>
        <v>581378515.82841766</v>
      </c>
      <c r="T267">
        <f>IF(ISBLANK(HLOOKUP(T$1,m_preprocess!$1:$1048576, $D267, FALSE)), "", HLOOKUP(T$1, m_preprocess!$1:$1048576, $D267, FALSE))</f>
        <v>29.868888599348534</v>
      </c>
      <c r="U267">
        <f>IF(ISBLANK(HLOOKUP(U$1,m_preprocess!$1:$1048576, $D267, FALSE)), "", HLOOKUP(U$1, m_preprocess!$1:$1048576, $D267, FALSE))</f>
        <v>19.127901434951315</v>
      </c>
      <c r="V267">
        <f>IF(ISBLANK(HLOOKUP(V$1,m_preprocess!$1:$1048576, $D267, FALSE)), "", HLOOKUP(V$1, m_preprocess!$1:$1048576, $D267, FALSE))</f>
        <v>39.225508913525495</v>
      </c>
      <c r="W267">
        <f>IF(ISBLANK(HLOOKUP(W$1,m_preprocess!$1:$1048576, $D267, FALSE)), "", HLOOKUP(W$1, m_preprocess!$1:$1048576, $D267, FALSE))</f>
        <v>11.757336508958485</v>
      </c>
      <c r="X267">
        <f>IF(ISBLANK(HLOOKUP(X$1,m_preprocess!$1:$1048576, $D267, FALSE)), "", HLOOKUP(X$1, m_preprocess!$1:$1048576, $D267, FALSE))</f>
        <v>16.273591915521955</v>
      </c>
      <c r="Y267">
        <f>IF(ISBLANK(HLOOKUP(Y$1,m_preprocess!$1:$1048576, $D267, FALSE)), "", HLOOKUP(Y$1, m_preprocess!$1:$1048576, $D267, FALSE))</f>
        <v>20.00678318240087</v>
      </c>
    </row>
    <row r="268" spans="1:25" x14ac:dyDescent="0.25">
      <c r="A268" s="42">
        <v>42064</v>
      </c>
      <c r="B268">
        <v>2015</v>
      </c>
      <c r="C268">
        <v>3</v>
      </c>
      <c r="D268">
        <v>268</v>
      </c>
      <c r="E268">
        <f>IF(ISBLANK(HLOOKUP(E$1,m_preprocess!$1:$1048576, $D268, FALSE)), "", HLOOKUP(E$1, m_preprocess!$1:$1048576, $D268, FALSE))</f>
        <v>265.14999999999998</v>
      </c>
      <c r="F268">
        <f>IF(ISBLANK(HLOOKUP(F$1,m_preprocess!$1:$1048576, $D268, FALSE)), "", HLOOKUP(F$1, m_preprocess!$1:$1048576, $D268, FALSE))</f>
        <v>92.45</v>
      </c>
      <c r="G268">
        <f>IF(ISBLANK(HLOOKUP(G$1,m_preprocess!$1:$1048576, $D268, FALSE)), "", HLOOKUP(G$1, m_preprocess!$1:$1048576, $D268, FALSE))</f>
        <v>150.01</v>
      </c>
      <c r="H268">
        <f>IF(ISBLANK(HLOOKUP(H$1,m_preprocess!$1:$1048576, $D268, FALSE)), "", HLOOKUP(H$1, m_preprocess!$1:$1048576, $D268, FALSE))</f>
        <v>94.3</v>
      </c>
      <c r="I268">
        <f>IF(ISBLANK(HLOOKUP(I$1,m_preprocess!$1:$1048576, $D268, FALSE)), "", HLOOKUP(I$1, m_preprocess!$1:$1048576, $D268, FALSE))</f>
        <v>564.74</v>
      </c>
      <c r="J268">
        <f>IF(ISBLANK(HLOOKUP(J$1,m_preprocess!$1:$1048576, $D268, FALSE)), "", HLOOKUP(J$1, m_preprocess!$1:$1048576, $D268, FALSE))</f>
        <v>103.85651375341698</v>
      </c>
      <c r="K268">
        <f>IF(ISBLANK(HLOOKUP(K$1,m_preprocess!$1:$1048576, $D268, FALSE)), "", HLOOKUP(K$1, m_preprocess!$1:$1048576, $D268, FALSE))</f>
        <v>8.4420708183337716</v>
      </c>
      <c r="L268">
        <f>IF(ISBLANK(HLOOKUP(L$1,m_preprocess!$1:$1048576, $D268, FALSE)), "", HLOOKUP(L$1, m_preprocess!$1:$1048576, $D268, FALSE))</f>
        <v>2.5983119211246222</v>
      </c>
      <c r="M268">
        <f>IF(ISBLANK(HLOOKUP(M$1,m_preprocess!$1:$1048576, $D268, FALSE)), "", HLOOKUP(M$1, m_preprocess!$1:$1048576, $D268, FALSE))</f>
        <v>4.5725782278244083</v>
      </c>
      <c r="N268">
        <f>IF(ISBLANK(HLOOKUP(N$1,m_preprocess!$1:$1048576, $D268, FALSE)), "", HLOOKUP(N$1, m_preprocess!$1:$1048576, $D268, FALSE))</f>
        <v>9.5112938737427619</v>
      </c>
      <c r="O268">
        <f>IF(ISBLANK(HLOOKUP(O$1,m_preprocess!$1:$1048576, $D268, FALSE)), "", HLOOKUP(O$1, m_preprocess!$1:$1048576, $D268, FALSE))</f>
        <v>2.0779613463660547</v>
      </c>
      <c r="P268">
        <f>IF(ISBLANK(HLOOKUP(P$1,m_preprocess!$1:$1048576, $D268, FALSE)), "", HLOOKUP(P$1, m_preprocess!$1:$1048576, $D268, FALSE))</f>
        <v>3.2324023742714445</v>
      </c>
      <c r="Q268">
        <f>IF(ISBLANK(HLOOKUP(Q$1,m_preprocess!$1:$1048576, $D268, FALSE)), "", HLOOKUP(Q$1, m_preprocess!$1:$1048576, $D268, FALSE))</f>
        <v>4.1446592321718194</v>
      </c>
      <c r="R268">
        <f>IF(ISBLANK(HLOOKUP(R$1,m_preprocess!$1:$1048576, $D268, FALSE)), "", HLOOKUP(R$1, m_preprocess!$1:$1048576, $D268, FALSE))</f>
        <v>920778.31981210853</v>
      </c>
      <c r="S268">
        <f>IF(ISBLANK(HLOOKUP(S$1,m_preprocess!$1:$1048576, $D268, FALSE)), "", HLOOKUP(S$1, m_preprocess!$1:$1048576, $D268, FALSE))</f>
        <v>581039148.459167</v>
      </c>
      <c r="T268">
        <f>IF(ISBLANK(HLOOKUP(T$1,m_preprocess!$1:$1048576, $D268, FALSE)), "", HLOOKUP(T$1, m_preprocess!$1:$1048576, $D268, FALSE))</f>
        <v>34.761298503664499</v>
      </c>
      <c r="U268">
        <f>IF(ISBLANK(HLOOKUP(U$1,m_preprocess!$1:$1048576, $D268, FALSE)), "", HLOOKUP(U$1, m_preprocess!$1:$1048576, $D268, FALSE))</f>
        <v>22.103798447909803</v>
      </c>
      <c r="V268">
        <f>IF(ISBLANK(HLOOKUP(V$1,m_preprocess!$1:$1048576, $D268, FALSE)), "", HLOOKUP(V$1, m_preprocess!$1:$1048576, $D268, FALSE))</f>
        <v>33.663351230598664</v>
      </c>
      <c r="W268">
        <f>IF(ISBLANK(HLOOKUP(W$1,m_preprocess!$1:$1048576, $D268, FALSE)), "", HLOOKUP(W$1, m_preprocess!$1:$1048576, $D268, FALSE))</f>
        <v>17.234916053066392</v>
      </c>
      <c r="X268">
        <f>IF(ISBLANK(HLOOKUP(X$1,m_preprocess!$1:$1048576, $D268, FALSE)), "", HLOOKUP(X$1, m_preprocess!$1:$1048576, $D268, FALSE))</f>
        <v>35.209158863065589</v>
      </c>
      <c r="Y268">
        <f>IF(ISBLANK(HLOOKUP(Y$1,m_preprocess!$1:$1048576, $D268, FALSE)), "", HLOOKUP(Y$1, m_preprocess!$1:$1048576, $D268, FALSE))</f>
        <v>42.246060995889721</v>
      </c>
    </row>
    <row r="269" spans="1:25" x14ac:dyDescent="0.25">
      <c r="A269" s="42">
        <v>42095</v>
      </c>
      <c r="B269">
        <v>2015</v>
      </c>
      <c r="C269">
        <v>4</v>
      </c>
      <c r="D269">
        <v>269</v>
      </c>
      <c r="E269">
        <f>IF(ISBLANK(HLOOKUP(E$1,m_preprocess!$1:$1048576, $D269, FALSE)), "", HLOOKUP(E$1, m_preprocess!$1:$1048576, $D269, FALSE))</f>
        <v>283.67</v>
      </c>
      <c r="F269">
        <f>IF(ISBLANK(HLOOKUP(F$1,m_preprocess!$1:$1048576, $D269, FALSE)), "", HLOOKUP(F$1, m_preprocess!$1:$1048576, $D269, FALSE))</f>
        <v>92.06</v>
      </c>
      <c r="G269">
        <f>IF(ISBLANK(HLOOKUP(G$1,m_preprocess!$1:$1048576, $D269, FALSE)), "", HLOOKUP(G$1, m_preprocess!$1:$1048576, $D269, FALSE))</f>
        <v>142.68</v>
      </c>
      <c r="H269">
        <f>IF(ISBLANK(HLOOKUP(H$1,m_preprocess!$1:$1048576, $D269, FALSE)), "", HLOOKUP(H$1, m_preprocess!$1:$1048576, $D269, FALSE))</f>
        <v>88.8</v>
      </c>
      <c r="I269">
        <f>IF(ISBLANK(HLOOKUP(I$1,m_preprocess!$1:$1048576, $D269, FALSE)), "", HLOOKUP(I$1, m_preprocess!$1:$1048576, $D269, FALSE))</f>
        <v>544.91999999999996</v>
      </c>
      <c r="J269">
        <f>IF(ISBLANK(HLOOKUP(J$1,m_preprocess!$1:$1048576, $D269, FALSE)), "", HLOOKUP(J$1, m_preprocess!$1:$1048576, $D269, FALSE))</f>
        <v>97.800575921449649</v>
      </c>
      <c r="K269">
        <f>IF(ISBLANK(HLOOKUP(K$1,m_preprocess!$1:$1048576, $D269, FALSE)), "", HLOOKUP(K$1, m_preprocess!$1:$1048576, $D269, FALSE))</f>
        <v>8.6168156554289279</v>
      </c>
      <c r="L269">
        <f>IF(ISBLANK(HLOOKUP(L$1,m_preprocess!$1:$1048576, $D269, FALSE)), "", HLOOKUP(L$1, m_preprocess!$1:$1048576, $D269, FALSE))</f>
        <v>2.9371228999419698</v>
      </c>
      <c r="M269">
        <f>IF(ISBLANK(HLOOKUP(M$1,m_preprocess!$1:$1048576, $D269, FALSE)), "", HLOOKUP(M$1, m_preprocess!$1:$1048576, $D269, FALSE))</f>
        <v>3.7198887527439006</v>
      </c>
      <c r="N269">
        <f>IF(ISBLANK(HLOOKUP(N$1,m_preprocess!$1:$1048576, $D269, FALSE)), "", HLOOKUP(N$1, m_preprocess!$1:$1048576, $D269, FALSE))</f>
        <v>8.5251012859262527</v>
      </c>
      <c r="O269">
        <f>IF(ISBLANK(HLOOKUP(O$1,m_preprocess!$1:$1048576, $D269, FALSE)), "", HLOOKUP(O$1, m_preprocess!$1:$1048576, $D269, FALSE))</f>
        <v>1.9208098306580821</v>
      </c>
      <c r="P269">
        <f>IF(ISBLANK(HLOOKUP(P$1,m_preprocess!$1:$1048576, $D269, FALSE)), "", HLOOKUP(P$1, m_preprocess!$1:$1048576, $D269, FALSE))</f>
        <v>2.9452896016162207</v>
      </c>
      <c r="Q269">
        <f>IF(ISBLANK(HLOOKUP(Q$1,m_preprocess!$1:$1048576, $D269, FALSE)), "", HLOOKUP(Q$1, m_preprocess!$1:$1048576, $D269, FALSE))</f>
        <v>3.617788272301028</v>
      </c>
      <c r="R269">
        <f>IF(ISBLANK(HLOOKUP(R$1,m_preprocess!$1:$1048576, $D269, FALSE)), "", HLOOKUP(R$1, m_preprocess!$1:$1048576, $D269, FALSE))</f>
        <v>947149.25881763606</v>
      </c>
      <c r="S269">
        <f>IF(ISBLANK(HLOOKUP(S$1,m_preprocess!$1:$1048576, $D269, FALSE)), "", HLOOKUP(S$1, m_preprocess!$1:$1048576, $D269, FALSE))</f>
        <v>570559648.39452529</v>
      </c>
      <c r="T269">
        <f>IF(ISBLANK(HLOOKUP(T$1,m_preprocess!$1:$1048576, $D269, FALSE)), "", HLOOKUP(T$1, m_preprocess!$1:$1048576, $D269, FALSE))</f>
        <v>64.634638721498376</v>
      </c>
      <c r="U269">
        <f>IF(ISBLANK(HLOOKUP(U$1,m_preprocess!$1:$1048576, $D269, FALSE)), "", HLOOKUP(U$1, m_preprocess!$1:$1048576, $D269, FALSE))</f>
        <v>44.187764880298708</v>
      </c>
      <c r="V269">
        <f>IF(ISBLANK(HLOOKUP(V$1,m_preprocess!$1:$1048576, $D269, FALSE)), "", HLOOKUP(V$1, m_preprocess!$1:$1048576, $D269, FALSE))</f>
        <v>37.849690521064304</v>
      </c>
      <c r="W269">
        <f>IF(ISBLANK(HLOOKUP(W$1,m_preprocess!$1:$1048576, $D269, FALSE)), "", HLOOKUP(W$1, m_preprocess!$1:$1048576, $D269, FALSE))</f>
        <v>17.424967831096346</v>
      </c>
      <c r="X269">
        <f>IF(ISBLANK(HLOOKUP(X$1,m_preprocess!$1:$1048576, $D269, FALSE)), "", HLOOKUP(X$1, m_preprocess!$1:$1048576, $D269, FALSE))</f>
        <v>30.098710821036484</v>
      </c>
      <c r="Y269">
        <f>IF(ISBLANK(HLOOKUP(Y$1,m_preprocess!$1:$1048576, $D269, FALSE)), "", HLOOKUP(Y$1, m_preprocess!$1:$1048576, $D269, FALSE))</f>
        <v>34.220929796130832</v>
      </c>
    </row>
    <row r="270" spans="1:25" x14ac:dyDescent="0.25">
      <c r="A270" s="42">
        <v>42125</v>
      </c>
      <c r="B270">
        <v>2015</v>
      </c>
      <c r="C270">
        <v>5</v>
      </c>
      <c r="D270">
        <v>270</v>
      </c>
      <c r="E270">
        <f>IF(ISBLANK(HLOOKUP(E$1,m_preprocess!$1:$1048576, $D270, FALSE)), "", HLOOKUP(E$1, m_preprocess!$1:$1048576, $D270, FALSE))</f>
        <v>279.66000000000003</v>
      </c>
      <c r="F270">
        <f>IF(ISBLANK(HLOOKUP(F$1,m_preprocess!$1:$1048576, $D270, FALSE)), "", HLOOKUP(F$1, m_preprocess!$1:$1048576, $D270, FALSE))</f>
        <v>92.39</v>
      </c>
      <c r="G270">
        <f>IF(ISBLANK(HLOOKUP(G$1,m_preprocess!$1:$1048576, $D270, FALSE)), "", HLOOKUP(G$1, m_preprocess!$1:$1048576, $D270, FALSE))</f>
        <v>140.12</v>
      </c>
      <c r="H270">
        <f>IF(ISBLANK(HLOOKUP(H$1,m_preprocess!$1:$1048576, $D270, FALSE)), "", HLOOKUP(H$1, m_preprocess!$1:$1048576, $D270, FALSE))</f>
        <v>93.1</v>
      </c>
      <c r="I270">
        <f>IF(ISBLANK(HLOOKUP(I$1,m_preprocess!$1:$1048576, $D270, FALSE)), "", HLOOKUP(I$1, m_preprocess!$1:$1048576, $D270, FALSE))</f>
        <v>562.66999999999996</v>
      </c>
      <c r="J270">
        <f>IF(ISBLANK(HLOOKUP(J$1,m_preprocess!$1:$1048576, $D270, FALSE)), "", HLOOKUP(J$1, m_preprocess!$1:$1048576, $D270, FALSE))</f>
        <v>98.158422898330542</v>
      </c>
      <c r="K270">
        <f>IF(ISBLANK(HLOOKUP(K$1,m_preprocess!$1:$1048576, $D270, FALSE)), "", HLOOKUP(K$1, m_preprocess!$1:$1048576, $D270, FALSE))</f>
        <v>8.8979115885260196</v>
      </c>
      <c r="L270">
        <f>IF(ISBLANK(HLOOKUP(L$1,m_preprocess!$1:$1048576, $D270, FALSE)), "", HLOOKUP(L$1, m_preprocess!$1:$1048576, $D270, FALSE))</f>
        <v>2.9084185573977304</v>
      </c>
      <c r="M270">
        <f>IF(ISBLANK(HLOOKUP(M$1,m_preprocess!$1:$1048576, $D270, FALSE)), "", HLOOKUP(M$1, m_preprocess!$1:$1048576, $D270, FALSE))</f>
        <v>4.0085578403142001</v>
      </c>
      <c r="N270">
        <f>IF(ISBLANK(HLOOKUP(N$1,m_preprocess!$1:$1048576, $D270, FALSE)), "", HLOOKUP(N$1, m_preprocess!$1:$1048576, $D270, FALSE))</f>
        <v>8.6124690206682608</v>
      </c>
      <c r="O270">
        <f>IF(ISBLANK(HLOOKUP(O$1,m_preprocess!$1:$1048576, $D270, FALSE)), "", HLOOKUP(O$1, m_preprocess!$1:$1048576, $D270, FALSE))</f>
        <v>1.841999767103242</v>
      </c>
      <c r="P270">
        <f>IF(ISBLANK(HLOOKUP(P$1,m_preprocess!$1:$1048576, $D270, FALSE)), "", HLOOKUP(P$1, m_preprocess!$1:$1048576, $D270, FALSE))</f>
        <v>2.9557467365131251</v>
      </c>
      <c r="Q270">
        <f>IF(ISBLANK(HLOOKUP(Q$1,m_preprocess!$1:$1048576, $D270, FALSE)), "", HLOOKUP(Q$1, m_preprocess!$1:$1048576, $D270, FALSE))</f>
        <v>3.7979298943624071</v>
      </c>
      <c r="R270">
        <f>IF(ISBLANK(HLOOKUP(R$1,m_preprocess!$1:$1048576, $D270, FALSE)), "", HLOOKUP(R$1, m_preprocess!$1:$1048576, $D270, FALSE))</f>
        <v>962344.59488068719</v>
      </c>
      <c r="S270">
        <f>IF(ISBLANK(HLOOKUP(S$1,m_preprocess!$1:$1048576, $D270, FALSE)), "", HLOOKUP(S$1, m_preprocess!$1:$1048576, $D270, FALSE))</f>
        <v>576739469.32481873</v>
      </c>
      <c r="T270">
        <f>IF(ISBLANK(HLOOKUP(T$1,m_preprocess!$1:$1048576, $D270, FALSE)), "", HLOOKUP(T$1, m_preprocess!$1:$1048576, $D270, FALSE))</f>
        <v>39.089458621742672</v>
      </c>
      <c r="U270">
        <f>IF(ISBLANK(HLOOKUP(U$1,m_preprocess!$1:$1048576, $D270, FALSE)), "", HLOOKUP(U$1, m_preprocess!$1:$1048576, $D270, FALSE))</f>
        <v>25.853204246284498</v>
      </c>
      <c r="V270">
        <f>IF(ISBLANK(HLOOKUP(V$1,m_preprocess!$1:$1048576, $D270, FALSE)), "", HLOOKUP(V$1, m_preprocess!$1:$1048576, $D270, FALSE))</f>
        <v>41.333921851441239</v>
      </c>
      <c r="W270">
        <f>IF(ISBLANK(HLOOKUP(W$1,m_preprocess!$1:$1048576, $D270, FALSE)), "", HLOOKUP(W$1, m_preprocess!$1:$1048576, $D270, FALSE))</f>
        <v>19.359028959720668</v>
      </c>
      <c r="X270">
        <f>IF(ISBLANK(HLOOKUP(X$1,m_preprocess!$1:$1048576, $D270, FALSE)), "", HLOOKUP(X$1, m_preprocess!$1:$1048576, $D270, FALSE))</f>
        <v>35.920123893676198</v>
      </c>
      <c r="Y270">
        <f>IF(ISBLANK(HLOOKUP(Y$1,m_preprocess!$1:$1048576, $D270, FALSE)), "", HLOOKUP(Y$1, m_preprocess!$1:$1048576, $D270, FALSE))</f>
        <v>42.719816952947362</v>
      </c>
    </row>
    <row r="271" spans="1:25" x14ac:dyDescent="0.25">
      <c r="A271" s="42">
        <v>42156</v>
      </c>
      <c r="B271">
        <v>2015</v>
      </c>
      <c r="C271">
        <v>6</v>
      </c>
      <c r="D271">
        <v>271</v>
      </c>
      <c r="E271">
        <f>IF(ISBLANK(HLOOKUP(E$1,m_preprocess!$1:$1048576, $D271, FALSE)), "", HLOOKUP(E$1, m_preprocess!$1:$1048576, $D271, FALSE))</f>
        <v>279.48</v>
      </c>
      <c r="F271">
        <f>IF(ISBLANK(HLOOKUP(F$1,m_preprocess!$1:$1048576, $D271, FALSE)), "", HLOOKUP(F$1, m_preprocess!$1:$1048576, $D271, FALSE))</f>
        <v>92.71</v>
      </c>
      <c r="G271">
        <f>IF(ISBLANK(HLOOKUP(G$1,m_preprocess!$1:$1048576, $D271, FALSE)), "", HLOOKUP(G$1, m_preprocess!$1:$1048576, $D271, FALSE))</f>
        <v>139.03</v>
      </c>
      <c r="H271">
        <f>IF(ISBLANK(HLOOKUP(H$1,m_preprocess!$1:$1048576, $D271, FALSE)), "", HLOOKUP(H$1, m_preprocess!$1:$1048576, $D271, FALSE))</f>
        <v>92.5</v>
      </c>
      <c r="I271">
        <f>IF(ISBLANK(HLOOKUP(I$1,m_preprocess!$1:$1048576, $D271, FALSE)), "", HLOOKUP(I$1, m_preprocess!$1:$1048576, $D271, FALSE))</f>
        <v>537.30999999999995</v>
      </c>
      <c r="J271">
        <f>IF(ISBLANK(HLOOKUP(J$1,m_preprocess!$1:$1048576, $D271, FALSE)), "", HLOOKUP(J$1, m_preprocess!$1:$1048576, $D271, FALSE))</f>
        <v>91.812746834141024</v>
      </c>
      <c r="K271">
        <f>IF(ISBLANK(HLOOKUP(K$1,m_preprocess!$1:$1048576, $D271, FALSE)), "", HLOOKUP(K$1, m_preprocess!$1:$1048576, $D271, FALSE))</f>
        <v>9.3140449071630869</v>
      </c>
      <c r="L271">
        <f>IF(ISBLANK(HLOOKUP(L$1,m_preprocess!$1:$1048576, $D271, FALSE)), "", HLOOKUP(L$1, m_preprocess!$1:$1048576, $D271, FALSE))</f>
        <v>3.3525183624149419</v>
      </c>
      <c r="M271">
        <f>IF(ISBLANK(HLOOKUP(M$1,m_preprocess!$1:$1048576, $D271, FALSE)), "", HLOOKUP(M$1, m_preprocess!$1:$1048576, $D271, FALSE))</f>
        <v>4.1020638474288633</v>
      </c>
      <c r="N271">
        <f>IF(ISBLANK(HLOOKUP(N$1,m_preprocess!$1:$1048576, $D271, FALSE)), "", HLOOKUP(N$1, m_preprocess!$1:$1048576, $D271, FALSE))</f>
        <v>8.3508521566215617</v>
      </c>
      <c r="O271">
        <f>IF(ISBLANK(HLOOKUP(O$1,m_preprocess!$1:$1048576, $D271, FALSE)), "", HLOOKUP(O$1, m_preprocess!$1:$1048576, $D271, FALSE))</f>
        <v>1.740973937303367</v>
      </c>
      <c r="P271">
        <f>IF(ISBLANK(HLOOKUP(P$1,m_preprocess!$1:$1048576, $D271, FALSE)), "", HLOOKUP(P$1, m_preprocess!$1:$1048576, $D271, FALSE))</f>
        <v>2.6227565248925204</v>
      </c>
      <c r="Q271">
        <f>IF(ISBLANK(HLOOKUP(Q$1,m_preprocess!$1:$1048576, $D271, FALSE)), "", HLOOKUP(Q$1, m_preprocess!$1:$1048576, $D271, FALSE))</f>
        <v>3.9340400526595953</v>
      </c>
      <c r="R271">
        <f>IF(ISBLANK(HLOOKUP(R$1,m_preprocess!$1:$1048576, $D271, FALSE)), "", HLOOKUP(R$1, m_preprocess!$1:$1048576, $D271, FALSE))</f>
        <v>972579.20447218977</v>
      </c>
      <c r="S271">
        <f>IF(ISBLANK(HLOOKUP(S$1,m_preprocess!$1:$1048576, $D271, FALSE)), "", HLOOKUP(S$1, m_preprocess!$1:$1048576, $D271, FALSE))</f>
        <v>585235224.84510839</v>
      </c>
      <c r="T271">
        <f>IF(ISBLANK(HLOOKUP(T$1,m_preprocess!$1:$1048576, $D271, FALSE)), "", HLOOKUP(T$1, m_preprocess!$1:$1048576, $D271, FALSE))</f>
        <v>33.287784588762214</v>
      </c>
      <c r="U271">
        <f>IF(ISBLANK(HLOOKUP(U$1,m_preprocess!$1:$1048576, $D271, FALSE)), "", HLOOKUP(U$1, m_preprocess!$1:$1048576, $D271, FALSE))</f>
        <v>21.488905132147302</v>
      </c>
      <c r="V271">
        <f>IF(ISBLANK(HLOOKUP(V$1,m_preprocess!$1:$1048576, $D271, FALSE)), "", HLOOKUP(V$1, m_preprocess!$1:$1048576, $D271, FALSE))</f>
        <v>37.021525110864744</v>
      </c>
      <c r="W271">
        <f>IF(ISBLANK(HLOOKUP(W$1,m_preprocess!$1:$1048576, $D271, FALSE)), "", HLOOKUP(W$1, m_preprocess!$1:$1048576, $D271, FALSE))</f>
        <v>17.686112559491754</v>
      </c>
      <c r="X271">
        <f>IF(ISBLANK(HLOOKUP(X$1,m_preprocess!$1:$1048576, $D271, FALSE)), "", HLOOKUP(X$1, m_preprocess!$1:$1048576, $D271, FALSE))</f>
        <v>33.554373068463178</v>
      </c>
      <c r="Y271">
        <f>IF(ISBLANK(HLOOKUP(Y$1,m_preprocess!$1:$1048576, $D271, FALSE)), "", HLOOKUP(Y$1, m_preprocess!$1:$1048576, $D271, FALSE))</f>
        <v>30.874869356565771</v>
      </c>
    </row>
    <row r="272" spans="1:25" x14ac:dyDescent="0.25">
      <c r="A272" s="42">
        <v>42186</v>
      </c>
      <c r="B272">
        <v>2015</v>
      </c>
      <c r="C272">
        <v>7</v>
      </c>
      <c r="D272">
        <v>272</v>
      </c>
      <c r="E272">
        <f>IF(ISBLANK(HLOOKUP(E$1,m_preprocess!$1:$1048576, $D272, FALSE)), "", HLOOKUP(E$1, m_preprocess!$1:$1048576, $D272, FALSE))</f>
        <v>270.5</v>
      </c>
      <c r="F272">
        <f>IF(ISBLANK(HLOOKUP(F$1,m_preprocess!$1:$1048576, $D272, FALSE)), "", HLOOKUP(F$1, m_preprocess!$1:$1048576, $D272, FALSE))</f>
        <v>93.27</v>
      </c>
      <c r="G272">
        <f>IF(ISBLANK(HLOOKUP(G$1,m_preprocess!$1:$1048576, $D272, FALSE)), "", HLOOKUP(G$1, m_preprocess!$1:$1048576, $D272, FALSE))</f>
        <v>143.59</v>
      </c>
      <c r="H272">
        <f>IF(ISBLANK(HLOOKUP(H$1,m_preprocess!$1:$1048576, $D272, FALSE)), "", HLOOKUP(H$1, m_preprocess!$1:$1048576, $D272, FALSE))</f>
        <v>95.5</v>
      </c>
      <c r="I272">
        <f>IF(ISBLANK(HLOOKUP(I$1,m_preprocess!$1:$1048576, $D272, FALSE)), "", HLOOKUP(I$1, m_preprocess!$1:$1048576, $D272, FALSE))</f>
        <v>551.64</v>
      </c>
      <c r="J272">
        <f>IF(ISBLANK(HLOOKUP(J$1,m_preprocess!$1:$1048576, $D272, FALSE)), "", HLOOKUP(J$1, m_preprocess!$1:$1048576, $D272, FALSE))</f>
        <v>89.768996779291427</v>
      </c>
      <c r="K272">
        <f>IF(ISBLANK(HLOOKUP(K$1,m_preprocess!$1:$1048576, $D272, FALSE)), "", HLOOKUP(K$1, m_preprocess!$1:$1048576, $D272, FALSE))</f>
        <v>9.4250458250232008</v>
      </c>
      <c r="L272">
        <f>IF(ISBLANK(HLOOKUP(L$1,m_preprocess!$1:$1048576, $D272, FALSE)), "", HLOOKUP(L$1, m_preprocess!$1:$1048576, $D272, FALSE))</f>
        <v>2.6094989023170534</v>
      </c>
      <c r="M272">
        <f>IF(ISBLANK(HLOOKUP(M$1,m_preprocess!$1:$1048576, $D272, FALSE)), "", HLOOKUP(M$1, m_preprocess!$1:$1048576, $D272, FALSE))</f>
        <v>4.3861553223017529</v>
      </c>
      <c r="N272">
        <f>IF(ISBLANK(HLOOKUP(N$1,m_preprocess!$1:$1048576, $D272, FALSE)), "", HLOOKUP(N$1, m_preprocess!$1:$1048576, $D272, FALSE))</f>
        <v>9.6866332307155361</v>
      </c>
      <c r="O272">
        <f>IF(ISBLANK(HLOOKUP(O$1,m_preprocess!$1:$1048576, $D272, FALSE)), "", HLOOKUP(O$1, m_preprocess!$1:$1048576, $D272, FALSE))</f>
        <v>2.1130204378129869</v>
      </c>
      <c r="P272">
        <f>IF(ISBLANK(HLOOKUP(P$1,m_preprocess!$1:$1048576, $D272, FALSE)), "", HLOOKUP(P$1, m_preprocess!$1:$1048576, $D272, FALSE))</f>
        <v>2.5405714163271957</v>
      </c>
      <c r="Q272">
        <f>IF(ISBLANK(HLOOKUP(Q$1,m_preprocess!$1:$1048576, $D272, FALSE)), "", HLOOKUP(Q$1, m_preprocess!$1:$1048576, $D272, FALSE))</f>
        <v>4.9307547390074662</v>
      </c>
      <c r="R272">
        <f>IF(ISBLANK(HLOOKUP(R$1,m_preprocess!$1:$1048576, $D272, FALSE)), "", HLOOKUP(R$1, m_preprocess!$1:$1048576, $D272, FALSE))</f>
        <v>981952.00739253918</v>
      </c>
      <c r="S272">
        <f>IF(ISBLANK(HLOOKUP(S$1,m_preprocess!$1:$1048576, $D272, FALSE)), "", HLOOKUP(S$1, m_preprocess!$1:$1048576, $D272, FALSE))</f>
        <v>559048723.48472166</v>
      </c>
      <c r="T272">
        <f>IF(ISBLANK(HLOOKUP(T$1,m_preprocess!$1:$1048576, $D272, FALSE)), "", HLOOKUP(T$1, m_preprocess!$1:$1048576, $D272, FALSE))</f>
        <v>64.006889861563508</v>
      </c>
      <c r="U272">
        <f>IF(ISBLANK(HLOOKUP(U$1,m_preprocess!$1:$1048576, $D272, FALSE)), "", HLOOKUP(U$1, m_preprocess!$1:$1048576, $D272, FALSE))</f>
        <v>43.799415938209236</v>
      </c>
      <c r="V272">
        <f>IF(ISBLANK(HLOOKUP(V$1,m_preprocess!$1:$1048576, $D272, FALSE)), "", HLOOKUP(V$1, m_preprocess!$1:$1048576, $D272, FALSE))</f>
        <v>34.179464090909093</v>
      </c>
      <c r="W272">
        <f>IF(ISBLANK(HLOOKUP(W$1,m_preprocess!$1:$1048576, $D272, FALSE)), "", HLOOKUP(W$1, m_preprocess!$1:$1048576, $D272, FALSE))</f>
        <v>15.71678654731709</v>
      </c>
      <c r="X272">
        <f>IF(ISBLANK(HLOOKUP(X$1,m_preprocess!$1:$1048576, $D272, FALSE)), "", HLOOKUP(X$1, m_preprocess!$1:$1048576, $D272, FALSE))</f>
        <v>28.616809636686607</v>
      </c>
      <c r="Y272">
        <f>IF(ISBLANK(HLOOKUP(Y$1,m_preprocess!$1:$1048576, $D272, FALSE)), "", HLOOKUP(Y$1, m_preprocess!$1:$1048576, $D272, FALSE))</f>
        <v>25.645188264940035</v>
      </c>
    </row>
    <row r="273" spans="1:25" x14ac:dyDescent="0.25">
      <c r="A273" s="42">
        <v>42217</v>
      </c>
      <c r="B273">
        <v>2015</v>
      </c>
      <c r="C273">
        <v>8</v>
      </c>
      <c r="D273">
        <v>273</v>
      </c>
      <c r="E273">
        <f>IF(ISBLANK(HLOOKUP(E$1,m_preprocess!$1:$1048576, $D273, FALSE)), "", HLOOKUP(E$1, m_preprocess!$1:$1048576, $D273, FALSE))</f>
        <v>274.23</v>
      </c>
      <c r="F273">
        <f>IF(ISBLANK(HLOOKUP(F$1,m_preprocess!$1:$1048576, $D273, FALSE)), "", HLOOKUP(F$1, m_preprocess!$1:$1048576, $D273, FALSE))</f>
        <v>93.46</v>
      </c>
      <c r="G273">
        <f>IF(ISBLANK(HLOOKUP(G$1,m_preprocess!$1:$1048576, $D273, FALSE)), "", HLOOKUP(G$1, m_preprocess!$1:$1048576, $D273, FALSE))</f>
        <v>141.13</v>
      </c>
      <c r="H273">
        <f>IF(ISBLANK(HLOOKUP(H$1,m_preprocess!$1:$1048576, $D273, FALSE)), "", HLOOKUP(H$1, m_preprocess!$1:$1048576, $D273, FALSE))</f>
        <v>97.6</v>
      </c>
      <c r="I273">
        <f>IF(ISBLANK(HLOOKUP(I$1,m_preprocess!$1:$1048576, $D273, FALSE)), "", HLOOKUP(I$1, m_preprocess!$1:$1048576, $D273, FALSE))</f>
        <v>556.17999999999995</v>
      </c>
      <c r="J273">
        <f>IF(ISBLANK(HLOOKUP(J$1,m_preprocess!$1:$1048576, $D273, FALSE)), "", HLOOKUP(J$1, m_preprocess!$1:$1048576, $D273, FALSE))</f>
        <v>93.357525108800658</v>
      </c>
      <c r="K273">
        <f>IF(ISBLANK(HLOOKUP(K$1,m_preprocess!$1:$1048576, $D273, FALSE)), "", HLOOKUP(K$1, m_preprocess!$1:$1048576, $D273, FALSE))</f>
        <v>8.653216971599857</v>
      </c>
      <c r="L273">
        <f>IF(ISBLANK(HLOOKUP(L$1,m_preprocess!$1:$1048576, $D273, FALSE)), "", HLOOKUP(L$1, m_preprocess!$1:$1048576, $D273, FALSE))</f>
        <v>2.8399234428619464</v>
      </c>
      <c r="M273">
        <f>IF(ISBLANK(HLOOKUP(M$1,m_preprocess!$1:$1048576, $D273, FALSE)), "", HLOOKUP(M$1, m_preprocess!$1:$1048576, $D273, FALSE))</f>
        <v>3.6794425111538813</v>
      </c>
      <c r="N273">
        <f>IF(ISBLANK(HLOOKUP(N$1,m_preprocess!$1:$1048576, $D273, FALSE)), "", HLOOKUP(N$1, m_preprocess!$1:$1048576, $D273, FALSE))</f>
        <v>8.717286862583121</v>
      </c>
      <c r="O273">
        <f>IF(ISBLANK(HLOOKUP(O$1,m_preprocess!$1:$1048576, $D273, FALSE)), "", HLOOKUP(O$1, m_preprocess!$1:$1048576, $D273, FALSE))</f>
        <v>2.0388366798477491</v>
      </c>
      <c r="P273">
        <f>IF(ISBLANK(HLOOKUP(P$1,m_preprocess!$1:$1048576, $D273, FALSE)), "", HLOOKUP(P$1, m_preprocess!$1:$1048576, $D273, FALSE))</f>
        <v>3.2006633570455776</v>
      </c>
      <c r="Q273">
        <f>IF(ISBLANK(HLOOKUP(Q$1,m_preprocess!$1:$1048576, $D273, FALSE)), "", HLOOKUP(Q$1, m_preprocess!$1:$1048576, $D273, FALSE))</f>
        <v>3.3836085377167189</v>
      </c>
      <c r="R273">
        <f>IF(ISBLANK(HLOOKUP(R$1,m_preprocess!$1:$1048576, $D273, FALSE)), "", HLOOKUP(R$1, m_preprocess!$1:$1048576, $D273, FALSE))</f>
        <v>994776.06043122313</v>
      </c>
      <c r="S273">
        <f>IF(ISBLANK(HLOOKUP(S$1,m_preprocess!$1:$1048576, $D273, FALSE)), "", HLOOKUP(S$1, m_preprocess!$1:$1048576, $D273, FALSE))</f>
        <v>556511129.34506738</v>
      </c>
      <c r="T273">
        <f>IF(ISBLANK(HLOOKUP(T$1,m_preprocess!$1:$1048576, $D273, FALSE)), "", HLOOKUP(T$1, m_preprocess!$1:$1048576, $D273, FALSE))</f>
        <v>33.689195612785021</v>
      </c>
      <c r="U273">
        <f>IF(ISBLANK(HLOOKUP(U$1,m_preprocess!$1:$1048576, $D273, FALSE)), "", HLOOKUP(U$1, m_preprocess!$1:$1048576, $D273, FALSE))</f>
        <v>21.795875327622813</v>
      </c>
      <c r="V273">
        <f>IF(ISBLANK(HLOOKUP(V$1,m_preprocess!$1:$1048576, $D273, FALSE)), "", HLOOKUP(V$1, m_preprocess!$1:$1048576, $D273, FALSE))</f>
        <v>33.78660185144124</v>
      </c>
      <c r="W273">
        <f>IF(ISBLANK(HLOOKUP(W$1,m_preprocess!$1:$1048576, $D273, FALSE)), "", HLOOKUP(W$1, m_preprocess!$1:$1048576, $D273, FALSE))</f>
        <v>16.998956558438834</v>
      </c>
      <c r="X273">
        <f>IF(ISBLANK(HLOOKUP(X$1,m_preprocess!$1:$1048576, $D273, FALSE)), "", HLOOKUP(X$1, m_preprocess!$1:$1048576, $D273, FALSE))</f>
        <v>28.769730841868405</v>
      </c>
      <c r="Y273">
        <f>IF(ISBLANK(HLOOKUP(Y$1,m_preprocess!$1:$1048576, $D273, FALSE)), "", HLOOKUP(Y$1, m_preprocess!$1:$1048576, $D273, FALSE))</f>
        <v>33.900808228443275</v>
      </c>
    </row>
    <row r="274" spans="1:25" x14ac:dyDescent="0.25">
      <c r="A274" s="42">
        <v>42248</v>
      </c>
      <c r="B274">
        <v>2015</v>
      </c>
      <c r="C274">
        <v>9</v>
      </c>
      <c r="D274">
        <v>274</v>
      </c>
      <c r="E274">
        <f>IF(ISBLANK(HLOOKUP(E$1,m_preprocess!$1:$1048576, $D274, FALSE)), "", HLOOKUP(E$1, m_preprocess!$1:$1048576, $D274, FALSE))</f>
        <v>289.61</v>
      </c>
      <c r="F274">
        <f>IF(ISBLANK(HLOOKUP(F$1,m_preprocess!$1:$1048576, $D274, FALSE)), "", HLOOKUP(F$1, m_preprocess!$1:$1048576, $D274, FALSE))</f>
        <v>93.9</v>
      </c>
      <c r="G274">
        <f>IF(ISBLANK(HLOOKUP(G$1,m_preprocess!$1:$1048576, $D274, FALSE)), "", HLOOKUP(G$1, m_preprocess!$1:$1048576, $D274, FALSE))</f>
        <v>138.58000000000001</v>
      </c>
      <c r="H274">
        <f>IF(ISBLANK(HLOOKUP(H$1,m_preprocess!$1:$1048576, $D274, FALSE)), "", HLOOKUP(H$1, m_preprocess!$1:$1048576, $D274, FALSE))</f>
        <v>94.3</v>
      </c>
      <c r="I274">
        <f>IF(ISBLANK(HLOOKUP(I$1,m_preprocess!$1:$1048576, $D274, FALSE)), "", HLOOKUP(I$1, m_preprocess!$1:$1048576, $D274, FALSE))</f>
        <v>536.98</v>
      </c>
      <c r="J274">
        <f>IF(ISBLANK(HLOOKUP(J$1,m_preprocess!$1:$1048576, $D274, FALSE)), "", HLOOKUP(J$1, m_preprocess!$1:$1048576, $D274, FALSE))</f>
        <v>92.949646291474053</v>
      </c>
      <c r="K274">
        <f>IF(ISBLANK(HLOOKUP(K$1,m_preprocess!$1:$1048576, $D274, FALSE)), "", HLOOKUP(K$1, m_preprocess!$1:$1048576, $D274, FALSE))</f>
        <v>9.0040179191740997</v>
      </c>
      <c r="L274">
        <f>IF(ISBLANK(HLOOKUP(L$1,m_preprocess!$1:$1048576, $D274, FALSE)), "", HLOOKUP(L$1, m_preprocess!$1:$1048576, $D274, FALSE))</f>
        <v>2.966966734189044</v>
      </c>
      <c r="M274">
        <f>IF(ISBLANK(HLOOKUP(M$1,m_preprocess!$1:$1048576, $D274, FALSE)), "", HLOOKUP(M$1, m_preprocess!$1:$1048576, $D274, FALSE))</f>
        <v>3.9544235592281147</v>
      </c>
      <c r="N274">
        <f>IF(ISBLANK(HLOOKUP(N$1,m_preprocess!$1:$1048576, $D274, FALSE)), "", HLOOKUP(N$1, m_preprocess!$1:$1048576, $D274, FALSE))</f>
        <v>9.3434946266245102</v>
      </c>
      <c r="O274">
        <f>IF(ISBLANK(HLOOKUP(O$1,m_preprocess!$1:$1048576, $D274, FALSE)), "", HLOOKUP(O$1, m_preprocess!$1:$1048576, $D274, FALSE))</f>
        <v>2.3570161619572341</v>
      </c>
      <c r="P274">
        <f>IF(ISBLANK(HLOOKUP(P$1,m_preprocess!$1:$1048576, $D274, FALSE)), "", HLOOKUP(P$1, m_preprocess!$1:$1048576, $D274, FALSE))</f>
        <v>2.8035981453818857</v>
      </c>
      <c r="Q274">
        <f>IF(ISBLANK(HLOOKUP(Q$1,m_preprocess!$1:$1048576, $D274, FALSE)), "", HLOOKUP(Q$1, m_preprocess!$1:$1048576, $D274, FALSE))</f>
        <v>4.094551997815894</v>
      </c>
      <c r="R274">
        <f>IF(ISBLANK(HLOOKUP(R$1,m_preprocess!$1:$1048576, $D274, FALSE)), "", HLOOKUP(R$1, m_preprocess!$1:$1048576, $D274, FALSE))</f>
        <v>1002232.3821407042</v>
      </c>
      <c r="S274">
        <f>IF(ISBLANK(HLOOKUP(S$1,m_preprocess!$1:$1048576, $D274, FALSE)), "", HLOOKUP(S$1, m_preprocess!$1:$1048576, $D274, FALSE))</f>
        <v>561127509.57870066</v>
      </c>
      <c r="T274">
        <f>IF(ISBLANK(HLOOKUP(T$1,m_preprocess!$1:$1048576, $D274, FALSE)), "", HLOOKUP(T$1, m_preprocess!$1:$1048576, $D274, FALSE))</f>
        <v>33.847544035016291</v>
      </c>
      <c r="U274">
        <f>IF(ISBLANK(HLOOKUP(U$1,m_preprocess!$1:$1048576, $D274, FALSE)), "", HLOOKUP(U$1, m_preprocess!$1:$1048576, $D274, FALSE))</f>
        <v>21.788866754520829</v>
      </c>
      <c r="V274">
        <f>IF(ISBLANK(HLOOKUP(V$1,m_preprocess!$1:$1048576, $D274, FALSE)), "", HLOOKUP(V$1, m_preprocess!$1:$1048576, $D274, FALSE))</f>
        <v>34.779887006651883</v>
      </c>
      <c r="W274">
        <f>IF(ISBLANK(HLOOKUP(W$1,m_preprocess!$1:$1048576, $D274, FALSE)), "", HLOOKUP(W$1, m_preprocess!$1:$1048576, $D274, FALSE))</f>
        <v>17.392444912196005</v>
      </c>
      <c r="X274">
        <f>IF(ISBLANK(HLOOKUP(X$1,m_preprocess!$1:$1048576, $D274, FALSE)), "", HLOOKUP(X$1, m_preprocess!$1:$1048576, $D274, FALSE))</f>
        <v>36.34052488620646</v>
      </c>
      <c r="Y274">
        <f>IF(ISBLANK(HLOOKUP(Y$1,m_preprocess!$1:$1048576, $D274, FALSE)), "", HLOOKUP(Y$1, m_preprocess!$1:$1048576, $D274, FALSE))</f>
        <v>33.876846322429721</v>
      </c>
    </row>
    <row r="275" spans="1:25" x14ac:dyDescent="0.25">
      <c r="A275" s="42">
        <v>42278</v>
      </c>
      <c r="B275">
        <v>2015</v>
      </c>
      <c r="C275">
        <v>10</v>
      </c>
      <c r="D275">
        <v>275</v>
      </c>
      <c r="E275">
        <f>IF(ISBLANK(HLOOKUP(E$1,m_preprocess!$1:$1048576, $D275, FALSE)), "", HLOOKUP(E$1, m_preprocess!$1:$1048576, $D275, FALSE))</f>
        <v>300.88</v>
      </c>
      <c r="F275">
        <f>IF(ISBLANK(HLOOKUP(F$1,m_preprocess!$1:$1048576, $D275, FALSE)), "", HLOOKUP(F$1, m_preprocess!$1:$1048576, $D275, FALSE))</f>
        <v>94.21</v>
      </c>
      <c r="G275">
        <f>IF(ISBLANK(HLOOKUP(G$1,m_preprocess!$1:$1048576, $D275, FALSE)), "", HLOOKUP(G$1, m_preprocess!$1:$1048576, $D275, FALSE))</f>
        <v>140.43</v>
      </c>
      <c r="H275">
        <f>IF(ISBLANK(HLOOKUP(H$1,m_preprocess!$1:$1048576, $D275, FALSE)), "", HLOOKUP(H$1, m_preprocess!$1:$1048576, $D275, FALSE))</f>
        <v>97.2</v>
      </c>
      <c r="I275">
        <f>IF(ISBLANK(HLOOKUP(I$1,m_preprocess!$1:$1048576, $D275, FALSE)), "", HLOOKUP(I$1, m_preprocess!$1:$1048576, $D275, FALSE))</f>
        <v>549.23</v>
      </c>
      <c r="J275">
        <f>IF(ISBLANK(HLOOKUP(J$1,m_preprocess!$1:$1048576, $D275, FALSE)), "", HLOOKUP(J$1, m_preprocess!$1:$1048576, $D275, FALSE))</f>
        <v>93.915923945259436</v>
      </c>
      <c r="K275">
        <f>IF(ISBLANK(HLOOKUP(K$1,m_preprocess!$1:$1048576, $D275, FALSE)), "", HLOOKUP(K$1, m_preprocess!$1:$1048576, $D275, FALSE))</f>
        <v>8.5650391573822979</v>
      </c>
      <c r="L275">
        <f>IF(ISBLANK(HLOOKUP(L$1,m_preprocess!$1:$1048576, $D275, FALSE)), "", HLOOKUP(L$1, m_preprocess!$1:$1048576, $D275, FALSE))</f>
        <v>3.2609950321660568</v>
      </c>
      <c r="M275">
        <f>IF(ISBLANK(HLOOKUP(M$1,m_preprocess!$1:$1048576, $D275, FALSE)), "", HLOOKUP(M$1, m_preprocess!$1:$1048576, $D275, FALSE))</f>
        <v>3.4427967894153735</v>
      </c>
      <c r="N275">
        <f>IF(ISBLANK(HLOOKUP(N$1,m_preprocess!$1:$1048576, $D275, FALSE)), "", HLOOKUP(N$1, m_preprocess!$1:$1048576, $D275, FALSE))</f>
        <v>10.558358112332348</v>
      </c>
      <c r="O275">
        <f>IF(ISBLANK(HLOOKUP(O$1,m_preprocess!$1:$1048576, $D275, FALSE)), "", HLOOKUP(O$1, m_preprocess!$1:$1048576, $D275, FALSE))</f>
        <v>2.3768499409286621</v>
      </c>
      <c r="P275">
        <f>IF(ISBLANK(HLOOKUP(P$1,m_preprocess!$1:$1048576, $D275, FALSE)), "", HLOOKUP(P$1, m_preprocess!$1:$1048576, $D275, FALSE))</f>
        <v>3.487170214283791</v>
      </c>
      <c r="Q275">
        <f>IF(ISBLANK(HLOOKUP(Q$1,m_preprocess!$1:$1048576, $D275, FALSE)), "", HLOOKUP(Q$1, m_preprocess!$1:$1048576, $D275, FALSE))</f>
        <v>4.633492668672055</v>
      </c>
      <c r="R275">
        <f>IF(ISBLANK(HLOOKUP(R$1,m_preprocess!$1:$1048576, $D275, FALSE)), "", HLOOKUP(R$1, m_preprocess!$1:$1048576, $D275, FALSE))</f>
        <v>1016182.8084682161</v>
      </c>
      <c r="S275">
        <f>IF(ISBLANK(HLOOKUP(S$1,m_preprocess!$1:$1048576, $D275, FALSE)), "", HLOOKUP(S$1, m_preprocess!$1:$1048576, $D275, FALSE))</f>
        <v>570292681.06888866</v>
      </c>
      <c r="T275">
        <f>IF(ISBLANK(HLOOKUP(T$1,m_preprocess!$1:$1048576, $D275, FALSE)), "", HLOOKUP(T$1, m_preprocess!$1:$1048576, $D275, FALSE))</f>
        <v>34.908377035830618</v>
      </c>
      <c r="U275">
        <f>IF(ISBLANK(HLOOKUP(U$1,m_preprocess!$1:$1048576, $D275, FALSE)), "", HLOOKUP(U$1, m_preprocess!$1:$1048576, $D275, FALSE))</f>
        <v>22.618679002855259</v>
      </c>
      <c r="V275">
        <f>IF(ISBLANK(HLOOKUP(V$1,m_preprocess!$1:$1048576, $D275, FALSE)), "", HLOOKUP(V$1, m_preprocess!$1:$1048576, $D275, FALSE))</f>
        <v>31.29665906873614</v>
      </c>
      <c r="W275">
        <f>IF(ISBLANK(HLOOKUP(W$1,m_preprocess!$1:$1048576, $D275, FALSE)), "", HLOOKUP(W$1, m_preprocess!$1:$1048576, $D275, FALSE))</f>
        <v>19.618169046072058</v>
      </c>
      <c r="X275">
        <f>IF(ISBLANK(HLOOKUP(X$1,m_preprocess!$1:$1048576, $D275, FALSE)), "", HLOOKUP(X$1, m_preprocess!$1:$1048576, $D275, FALSE))</f>
        <v>31.301835101886564</v>
      </c>
      <c r="Y275">
        <f>IF(ISBLANK(HLOOKUP(Y$1,m_preprocess!$1:$1048576, $D275, FALSE)), "", HLOOKUP(Y$1, m_preprocess!$1:$1048576, $D275, FALSE))</f>
        <v>38.006668857422042</v>
      </c>
    </row>
    <row r="276" spans="1:25" x14ac:dyDescent="0.25">
      <c r="A276" s="42">
        <v>42309</v>
      </c>
      <c r="B276">
        <v>2015</v>
      </c>
      <c r="C276">
        <v>11</v>
      </c>
      <c r="D276">
        <v>276</v>
      </c>
      <c r="E276">
        <f>IF(ISBLANK(HLOOKUP(E$1,m_preprocess!$1:$1048576, $D276, FALSE)), "", HLOOKUP(E$1, m_preprocess!$1:$1048576, $D276, FALSE))</f>
        <v>285.29000000000002</v>
      </c>
      <c r="F276">
        <f>IF(ISBLANK(HLOOKUP(F$1,m_preprocess!$1:$1048576, $D276, FALSE)), "", HLOOKUP(F$1, m_preprocess!$1:$1048576, $D276, FALSE))</f>
        <v>94.26</v>
      </c>
      <c r="G276">
        <f>IF(ISBLANK(HLOOKUP(G$1,m_preprocess!$1:$1048576, $D276, FALSE)), "", HLOOKUP(G$1, m_preprocess!$1:$1048576, $D276, FALSE))</f>
        <v>136.11000000000001</v>
      </c>
      <c r="H276">
        <f>IF(ISBLANK(HLOOKUP(H$1,m_preprocess!$1:$1048576, $D276, FALSE)), "", HLOOKUP(H$1, m_preprocess!$1:$1048576, $D276, FALSE))</f>
        <v>87.6</v>
      </c>
      <c r="I276">
        <f>IF(ISBLANK(HLOOKUP(I$1,m_preprocess!$1:$1048576, $D276, FALSE)), "", HLOOKUP(I$1, m_preprocess!$1:$1048576, $D276, FALSE))</f>
        <v>524.45000000000005</v>
      </c>
      <c r="J276">
        <f>IF(ISBLANK(HLOOKUP(J$1,m_preprocess!$1:$1048576, $D276, FALSE)), "", HLOOKUP(J$1, m_preprocess!$1:$1048576, $D276, FALSE))</f>
        <v>89.272123107949895</v>
      </c>
      <c r="K276">
        <f>IF(ISBLANK(HLOOKUP(K$1,m_preprocess!$1:$1048576, $D276, FALSE)), "", HLOOKUP(K$1, m_preprocess!$1:$1048576, $D276, FALSE))</f>
        <v>8.1097239501510856</v>
      </c>
      <c r="L276">
        <f>IF(ISBLANK(HLOOKUP(L$1,m_preprocess!$1:$1048576, $D276, FALSE)), "", HLOOKUP(L$1, m_preprocess!$1:$1048576, $D276, FALSE))</f>
        <v>2.4719359761945165</v>
      </c>
      <c r="M276">
        <f>IF(ISBLANK(HLOOKUP(M$1,m_preprocess!$1:$1048576, $D276, FALSE)), "", HLOOKUP(M$1, m_preprocess!$1:$1048576, $D276, FALSE))</f>
        <v>3.680845118379366</v>
      </c>
      <c r="N276">
        <f>IF(ISBLANK(HLOOKUP(N$1,m_preprocess!$1:$1048576, $D276, FALSE)), "", HLOOKUP(N$1, m_preprocess!$1:$1048576, $D276, FALSE))</f>
        <v>9.3469057335096011</v>
      </c>
      <c r="O276">
        <f>IF(ISBLANK(HLOOKUP(O$1,m_preprocess!$1:$1048576, $D276, FALSE)), "", HLOOKUP(O$1, m_preprocess!$1:$1048576, $D276, FALSE))</f>
        <v>2.2815637296724103</v>
      </c>
      <c r="P276">
        <f>IF(ISBLANK(HLOOKUP(P$1,m_preprocess!$1:$1048576, $D276, FALSE)), "", HLOOKUP(P$1, m_preprocess!$1:$1048576, $D276, FALSE))</f>
        <v>2.8026696220781853</v>
      </c>
      <c r="Q276">
        <f>IF(ISBLANK(HLOOKUP(Q$1,m_preprocess!$1:$1048576, $D276, FALSE)), "", HLOOKUP(Q$1, m_preprocess!$1:$1048576, $D276, FALSE))</f>
        <v>4.2139555588477426</v>
      </c>
      <c r="R276">
        <f>IF(ISBLANK(HLOOKUP(R$1,m_preprocess!$1:$1048576, $D276, FALSE)), "", HLOOKUP(R$1, m_preprocess!$1:$1048576, $D276, FALSE))</f>
        <v>1035112.0174404038</v>
      </c>
      <c r="S276">
        <f>IF(ISBLANK(HLOOKUP(S$1,m_preprocess!$1:$1048576, $D276, FALSE)), "", HLOOKUP(S$1, m_preprocess!$1:$1048576, $D276, FALSE))</f>
        <v>586674330.46180785</v>
      </c>
      <c r="T276">
        <f>IF(ISBLANK(HLOOKUP(T$1,m_preprocess!$1:$1048576, $D276, FALSE)), "", HLOOKUP(T$1, m_preprocess!$1:$1048576, $D276, FALSE))</f>
        <v>33.666593800895768</v>
      </c>
      <c r="U276">
        <f>IF(ISBLANK(HLOOKUP(U$1,m_preprocess!$1:$1048576, $D276, FALSE)), "", HLOOKUP(U$1, m_preprocess!$1:$1048576, $D276, FALSE))</f>
        <v>21.692953993703785</v>
      </c>
      <c r="V276">
        <f>IF(ISBLANK(HLOOKUP(V$1,m_preprocess!$1:$1048576, $D276, FALSE)), "", HLOOKUP(V$1, m_preprocess!$1:$1048576, $D276, FALSE))</f>
        <v>30.376805243902439</v>
      </c>
      <c r="W276">
        <f>IF(ISBLANK(HLOOKUP(W$1,m_preprocess!$1:$1048576, $D276, FALSE)), "", HLOOKUP(W$1, m_preprocess!$1:$1048576, $D276, FALSE))</f>
        <v>16.754752687272191</v>
      </c>
      <c r="X276">
        <f>IF(ISBLANK(HLOOKUP(X$1,m_preprocess!$1:$1048576, $D276, FALSE)), "", HLOOKUP(X$1, m_preprocess!$1:$1048576, $D276, FALSE))</f>
        <v>36.046743047404426</v>
      </c>
      <c r="Y276">
        <f>IF(ISBLANK(HLOOKUP(Y$1,m_preprocess!$1:$1048576, $D276, FALSE)), "", HLOOKUP(Y$1, m_preprocess!$1:$1048576, $D276, FALSE))</f>
        <v>35.58267221182993</v>
      </c>
    </row>
    <row r="277" spans="1:25" x14ac:dyDescent="0.25">
      <c r="A277" s="42">
        <v>42339</v>
      </c>
      <c r="B277">
        <v>2015</v>
      </c>
      <c r="C277">
        <v>12</v>
      </c>
      <c r="D277">
        <v>277</v>
      </c>
      <c r="E277">
        <f>IF(ISBLANK(HLOOKUP(E$1,m_preprocess!$1:$1048576, $D277, FALSE)), "", HLOOKUP(E$1, m_preprocess!$1:$1048576, $D277, FALSE))</f>
        <v>297.08999999999997</v>
      </c>
      <c r="F277">
        <f>IF(ISBLANK(HLOOKUP(F$1,m_preprocess!$1:$1048576, $D277, FALSE)), "", HLOOKUP(F$1, m_preprocess!$1:$1048576, $D277, FALSE))</f>
        <v>94.42</v>
      </c>
      <c r="G277">
        <f>IF(ISBLANK(HLOOKUP(G$1,m_preprocess!$1:$1048576, $D277, FALSE)), "", HLOOKUP(G$1, m_preprocess!$1:$1048576, $D277, FALSE))</f>
        <v>136.38999999999999</v>
      </c>
      <c r="H277">
        <f>IF(ISBLANK(HLOOKUP(H$1,m_preprocess!$1:$1048576, $D277, FALSE)), "", HLOOKUP(H$1, m_preprocess!$1:$1048576, $D277, FALSE))</f>
        <v>77.2</v>
      </c>
      <c r="I277">
        <f>IF(ISBLANK(HLOOKUP(I$1,m_preprocess!$1:$1048576, $D277, FALSE)), "", HLOOKUP(I$1, m_preprocess!$1:$1048576, $D277, FALSE))</f>
        <v>527.74</v>
      </c>
      <c r="J277">
        <f>IF(ISBLANK(HLOOKUP(J$1,m_preprocess!$1:$1048576, $D277, FALSE)), "", HLOOKUP(J$1, m_preprocess!$1:$1048576, $D277, FALSE))</f>
        <v>88.975499378234815</v>
      </c>
      <c r="K277">
        <f>IF(ISBLANK(HLOOKUP(K$1,m_preprocess!$1:$1048576, $D277, FALSE)), "", HLOOKUP(K$1, m_preprocess!$1:$1048576, $D277, FALSE))</f>
        <v>8.6137256882914777</v>
      </c>
      <c r="L277">
        <f>IF(ISBLANK(HLOOKUP(L$1,m_preprocess!$1:$1048576, $D277, FALSE)), "", HLOOKUP(L$1, m_preprocess!$1:$1048576, $D277, FALSE))</f>
        <v>3.0409546719348715</v>
      </c>
      <c r="M277">
        <f>IF(ISBLANK(HLOOKUP(M$1,m_preprocess!$1:$1048576, $D277, FALSE)), "", HLOOKUP(M$1, m_preprocess!$1:$1048576, $D277, FALSE))</f>
        <v>3.4902772152827883</v>
      </c>
      <c r="N277">
        <f>IF(ISBLANK(HLOOKUP(N$1,m_preprocess!$1:$1048576, $D277, FALSE)), "", HLOOKUP(N$1, m_preprocess!$1:$1048576, $D277, FALSE))</f>
        <v>12.028671637410923</v>
      </c>
      <c r="O277">
        <f>IF(ISBLANK(HLOOKUP(O$1,m_preprocess!$1:$1048576, $D277, FALSE)), "", HLOOKUP(O$1, m_preprocess!$1:$1048576, $D277, FALSE))</f>
        <v>2.8306308860253351</v>
      </c>
      <c r="P277">
        <f>IF(ISBLANK(HLOOKUP(P$1,m_preprocess!$1:$1048576, $D277, FALSE)), "", HLOOKUP(P$1, m_preprocess!$1:$1048576, $D277, FALSE))</f>
        <v>3.9619568549496229</v>
      </c>
      <c r="Q277">
        <f>IF(ISBLANK(HLOOKUP(Q$1,m_preprocess!$1:$1048576, $D277, FALSE)), "", HLOOKUP(Q$1, m_preprocess!$1:$1048576, $D277, FALSE))</f>
        <v>5.2029728416900367</v>
      </c>
      <c r="R277">
        <f>IF(ISBLANK(HLOOKUP(R$1,m_preprocess!$1:$1048576, $D277, FALSE)), "", HLOOKUP(R$1, m_preprocess!$1:$1048576, $D277, FALSE))</f>
        <v>1052675.8469625222</v>
      </c>
      <c r="S277">
        <f>IF(ISBLANK(HLOOKUP(S$1,m_preprocess!$1:$1048576, $D277, FALSE)), "", HLOOKUP(S$1, m_preprocess!$1:$1048576, $D277, FALSE))</f>
        <v>654681535.23278952</v>
      </c>
      <c r="T277">
        <f>IF(ISBLANK(HLOOKUP(T$1,m_preprocess!$1:$1048576, $D277, FALSE)), "", HLOOKUP(T$1, m_preprocess!$1:$1048576, $D277, FALSE))</f>
        <v>39.146382817589576</v>
      </c>
      <c r="U277">
        <f>IF(ISBLANK(HLOOKUP(U$1,m_preprocess!$1:$1048576, $D277, FALSE)), "", HLOOKUP(U$1, m_preprocess!$1:$1048576, $D277, FALSE))</f>
        <v>25.102029028479389</v>
      </c>
      <c r="V277">
        <f>IF(ISBLANK(HLOOKUP(V$1,m_preprocess!$1:$1048576, $D277, FALSE)), "", HLOOKUP(V$1, m_preprocess!$1:$1048576, $D277, FALSE))</f>
        <v>45.233388082039916</v>
      </c>
      <c r="W277">
        <f>IF(ISBLANK(HLOOKUP(W$1,m_preprocess!$1:$1048576, $D277, FALSE)), "", HLOOKUP(W$1, m_preprocess!$1:$1048576, $D277, FALSE))</f>
        <v>47.598166265070653</v>
      </c>
      <c r="X277">
        <f>IF(ISBLANK(HLOOKUP(X$1,m_preprocess!$1:$1048576, $D277, FALSE)), "", HLOOKUP(X$1, m_preprocess!$1:$1048576, $D277, FALSE))</f>
        <v>81.525582388258016</v>
      </c>
      <c r="Y277">
        <f>IF(ISBLANK(HLOOKUP(Y$1,m_preprocess!$1:$1048576, $D277, FALSE)), "", HLOOKUP(Y$1, m_preprocess!$1:$1048576, $D277, FALSE))</f>
        <v>99.506136429248286</v>
      </c>
    </row>
    <row r="278" spans="1:25" x14ac:dyDescent="0.25">
      <c r="A278" s="42">
        <v>42370</v>
      </c>
      <c r="B278">
        <v>2016</v>
      </c>
      <c r="C278">
        <v>1</v>
      </c>
      <c r="D278">
        <v>278</v>
      </c>
      <c r="E278">
        <f>IF(ISBLANK(HLOOKUP(E$1,m_preprocess!$1:$1048576, $D278, FALSE)), "", HLOOKUP(E$1, m_preprocess!$1:$1048576, $D278, FALSE))</f>
        <v>262.26</v>
      </c>
      <c r="F278">
        <f>IF(ISBLANK(HLOOKUP(F$1,m_preprocess!$1:$1048576, $D278, FALSE)), "", HLOOKUP(F$1, m_preprocess!$1:$1048576, $D278, FALSE))</f>
        <v>94.8</v>
      </c>
      <c r="G278">
        <f>IF(ISBLANK(HLOOKUP(G$1,m_preprocess!$1:$1048576, $D278, FALSE)), "", HLOOKUP(G$1, m_preprocess!$1:$1048576, $D278, FALSE))</f>
        <v>128.6</v>
      </c>
      <c r="H278">
        <f>IF(ISBLANK(HLOOKUP(H$1,m_preprocess!$1:$1048576, $D278, FALSE)), "", HLOOKUP(H$1, m_preprocess!$1:$1048576, $D278, FALSE))</f>
        <v>76.3</v>
      </c>
      <c r="I278">
        <f>IF(ISBLANK(HLOOKUP(I$1,m_preprocess!$1:$1048576, $D278, FALSE)), "", HLOOKUP(I$1, m_preprocess!$1:$1048576, $D278, FALSE))</f>
        <v>540.36</v>
      </c>
      <c r="J278">
        <f>IF(ISBLANK(HLOOKUP(J$1,m_preprocess!$1:$1048576, $D278, FALSE)), "", HLOOKUP(J$1, m_preprocess!$1:$1048576, $D278, FALSE))</f>
        <v>88.143099408859598</v>
      </c>
      <c r="K278">
        <f>IF(ISBLANK(HLOOKUP(K$1,m_preprocess!$1:$1048576, $D278, FALSE)), "", HLOOKUP(K$1, m_preprocess!$1:$1048576, $D278, FALSE))</f>
        <v>7.1702160987757155</v>
      </c>
      <c r="L278">
        <f>IF(ISBLANK(HLOOKUP(L$1,m_preprocess!$1:$1048576, $D278, FALSE)), "", HLOOKUP(L$1, m_preprocess!$1:$1048576, $D278, FALSE))</f>
        <v>2.7407453144630747</v>
      </c>
      <c r="M278">
        <f>IF(ISBLANK(HLOOKUP(M$1,m_preprocess!$1:$1048576, $D278, FALSE)), "", HLOOKUP(M$1, m_preprocess!$1:$1048576, $D278, FALSE))</f>
        <v>3.0027138589003255</v>
      </c>
      <c r="N278">
        <f>IF(ISBLANK(HLOOKUP(N$1,m_preprocess!$1:$1048576, $D278, FALSE)), "", HLOOKUP(N$1, m_preprocess!$1:$1048576, $D278, FALSE))</f>
        <v>8.4473122999970158</v>
      </c>
      <c r="O278">
        <f>IF(ISBLANK(HLOOKUP(O$1,m_preprocess!$1:$1048576, $D278, FALSE)), "", HLOOKUP(O$1, m_preprocess!$1:$1048576, $D278, FALSE))</f>
        <v>1.9076063745034506</v>
      </c>
      <c r="P278">
        <f>IF(ISBLANK(HLOOKUP(P$1,m_preprocess!$1:$1048576, $D278, FALSE)), "", HLOOKUP(P$1, m_preprocess!$1:$1048576, $D278, FALSE))</f>
        <v>3.1836776459714287</v>
      </c>
      <c r="Q278">
        <f>IF(ISBLANK(HLOOKUP(Q$1,m_preprocess!$1:$1048576, $D278, FALSE)), "", HLOOKUP(Q$1, m_preprocess!$1:$1048576, $D278, FALSE))</f>
        <v>3.334423267432209</v>
      </c>
      <c r="R278">
        <f>IF(ISBLANK(HLOOKUP(R$1,m_preprocess!$1:$1048576, $D278, FALSE)), "", HLOOKUP(R$1, m_preprocess!$1:$1048576, $D278, FALSE))</f>
        <v>1051845.5194181555</v>
      </c>
      <c r="S278">
        <f>IF(ISBLANK(HLOOKUP(S$1,m_preprocess!$1:$1048576, $D278, FALSE)), "", HLOOKUP(S$1, m_preprocess!$1:$1048576, $D278, FALSE))</f>
        <v>618856759.34314346</v>
      </c>
      <c r="T278">
        <f>IF(ISBLANK(HLOOKUP(T$1,m_preprocess!$1:$1048576, $D278, FALSE)), "", HLOOKUP(T$1, m_preprocess!$1:$1048576, $D278, FALSE))</f>
        <v>37.633668770358312</v>
      </c>
      <c r="U278">
        <f>IF(ISBLANK(HLOOKUP(U$1,m_preprocess!$1:$1048576, $D278, FALSE)), "", HLOOKUP(U$1, m_preprocess!$1:$1048576, $D278, FALSE))</f>
        <v>25.141507584742659</v>
      </c>
      <c r="V278">
        <f>IF(ISBLANK(HLOOKUP(V$1,m_preprocess!$1:$1048576, $D278, FALSE)), "", HLOOKUP(V$1, m_preprocess!$1:$1048576, $D278, FALSE))</f>
        <v>24.523342139689575</v>
      </c>
      <c r="W278">
        <f>IF(ISBLANK(HLOOKUP(W$1,m_preprocess!$1:$1048576, $D278, FALSE)), "", HLOOKUP(W$1, m_preprocess!$1:$1048576, $D278, FALSE))</f>
        <v>8.6301214678588245</v>
      </c>
      <c r="X278">
        <f>IF(ISBLANK(HLOOKUP(X$1,m_preprocess!$1:$1048576, $D278, FALSE)), "", HLOOKUP(X$1, m_preprocess!$1:$1048576, $D278, FALSE))</f>
        <v>17.058854392469833</v>
      </c>
      <c r="Y278">
        <f>IF(ISBLANK(HLOOKUP(Y$1,m_preprocess!$1:$1048576, $D278, FALSE)), "", HLOOKUP(Y$1, m_preprocess!$1:$1048576, $D278, FALSE))</f>
        <v>17.205023544152144</v>
      </c>
    </row>
    <row r="279" spans="1:25" x14ac:dyDescent="0.25">
      <c r="A279" s="42">
        <v>42401</v>
      </c>
      <c r="B279">
        <v>2016</v>
      </c>
      <c r="C279">
        <v>2</v>
      </c>
      <c r="D279">
        <v>279</v>
      </c>
      <c r="E279">
        <f>IF(ISBLANK(HLOOKUP(E$1,m_preprocess!$1:$1048576, $D279, FALSE)), "", HLOOKUP(E$1, m_preprocess!$1:$1048576, $D279, FALSE))</f>
        <v>247.73</v>
      </c>
      <c r="F279">
        <f>IF(ISBLANK(HLOOKUP(F$1,m_preprocess!$1:$1048576, $D279, FALSE)), "", HLOOKUP(F$1, m_preprocess!$1:$1048576, $D279, FALSE))</f>
        <v>95.36</v>
      </c>
      <c r="G279">
        <f>IF(ISBLANK(HLOOKUP(G$1,m_preprocess!$1:$1048576, $D279, FALSE)), "", HLOOKUP(G$1, m_preprocess!$1:$1048576, $D279, FALSE))</f>
        <v>131.12</v>
      </c>
      <c r="H279">
        <f>IF(ISBLANK(HLOOKUP(H$1,m_preprocess!$1:$1048576, $D279, FALSE)), "", HLOOKUP(H$1, m_preprocess!$1:$1048576, $D279, FALSE))</f>
        <v>75.8</v>
      </c>
      <c r="I279">
        <f>IF(ISBLANK(HLOOKUP(I$1,m_preprocess!$1:$1048576, $D279, FALSE)), "", HLOOKUP(I$1, m_preprocess!$1:$1048576, $D279, FALSE))</f>
        <v>496.88</v>
      </c>
      <c r="J279">
        <f>IF(ISBLANK(HLOOKUP(J$1,m_preprocess!$1:$1048576, $D279, FALSE)), "", HLOOKUP(J$1, m_preprocess!$1:$1048576, $D279, FALSE))</f>
        <v>87.487929669827608</v>
      </c>
      <c r="K279">
        <f>IF(ISBLANK(HLOOKUP(K$1,m_preprocess!$1:$1048576, $D279, FALSE)), "", HLOOKUP(K$1, m_preprocess!$1:$1048576, $D279, FALSE))</f>
        <v>7.3162277350712737</v>
      </c>
      <c r="L279">
        <f>IF(ISBLANK(HLOOKUP(L$1,m_preprocess!$1:$1048576, $D279, FALSE)), "", HLOOKUP(L$1, m_preprocess!$1:$1048576, $D279, FALSE))</f>
        <v>3.1495071830783536</v>
      </c>
      <c r="M279">
        <f>IF(ISBLANK(HLOOKUP(M$1,m_preprocess!$1:$1048576, $D279, FALSE)), "", HLOOKUP(M$1, m_preprocess!$1:$1048576, $D279, FALSE))</f>
        <v>2.6913138249788071</v>
      </c>
      <c r="N279">
        <f>IF(ISBLANK(HLOOKUP(N$1,m_preprocess!$1:$1048576, $D279, FALSE)), "", HLOOKUP(N$1, m_preprocess!$1:$1048576, $D279, FALSE))</f>
        <v>7.8663644510110409</v>
      </c>
      <c r="O279">
        <f>IF(ISBLANK(HLOOKUP(O$1,m_preprocess!$1:$1048576, $D279, FALSE)), "", HLOOKUP(O$1, m_preprocess!$1:$1048576, $D279, FALSE))</f>
        <v>1.880534197613442</v>
      </c>
      <c r="P279">
        <f>IF(ISBLANK(HLOOKUP(P$1,m_preprocess!$1:$1048576, $D279, FALSE)), "", HLOOKUP(P$1, m_preprocess!$1:$1048576, $D279, FALSE))</f>
        <v>2.7244303608069713</v>
      </c>
      <c r="Q279">
        <f>IF(ISBLANK(HLOOKUP(Q$1,m_preprocess!$1:$1048576, $D279, FALSE)), "", HLOOKUP(Q$1, m_preprocess!$1:$1048576, $D279, FALSE))</f>
        <v>3.2358086322275099</v>
      </c>
      <c r="R279">
        <f>IF(ISBLANK(HLOOKUP(R$1,m_preprocess!$1:$1048576, $D279, FALSE)), "", HLOOKUP(R$1, m_preprocess!$1:$1048576, $D279, FALSE))</f>
        <v>1053833.6031277163</v>
      </c>
      <c r="S279">
        <f>IF(ISBLANK(HLOOKUP(S$1,m_preprocess!$1:$1048576, $D279, FALSE)), "", HLOOKUP(S$1, m_preprocess!$1:$1048576, $D279, FALSE))</f>
        <v>630058432.80306208</v>
      </c>
      <c r="T279">
        <f>IF(ISBLANK(HLOOKUP(T$1,m_preprocess!$1:$1048576, $D279, FALSE)), "", HLOOKUP(T$1, m_preprocess!$1:$1048576, $D279, FALSE))</f>
        <v>29.042997974348538</v>
      </c>
      <c r="U279">
        <f>IF(ISBLANK(HLOOKUP(U$1,m_preprocess!$1:$1048576, $D279, FALSE)), "", HLOOKUP(U$1, m_preprocess!$1:$1048576, $D279, FALSE))</f>
        <v>18.793264177465407</v>
      </c>
      <c r="V279">
        <f>IF(ISBLANK(HLOOKUP(V$1,m_preprocess!$1:$1048576, $D279, FALSE)), "", HLOOKUP(V$1, m_preprocess!$1:$1048576, $D279, FALSE))</f>
        <v>29.01461780487805</v>
      </c>
      <c r="W279">
        <f>IF(ISBLANK(HLOOKUP(W$1,m_preprocess!$1:$1048576, $D279, FALSE)), "", HLOOKUP(W$1, m_preprocess!$1:$1048576, $D279, FALSE))</f>
        <v>12.294921066762845</v>
      </c>
      <c r="X279">
        <f>IF(ISBLANK(HLOOKUP(X$1,m_preprocess!$1:$1048576, $D279, FALSE)), "", HLOOKUP(X$1, m_preprocess!$1:$1048576, $D279, FALSE))</f>
        <v>12.90718730594595</v>
      </c>
      <c r="Y279">
        <f>IF(ISBLANK(HLOOKUP(Y$1,m_preprocess!$1:$1048576, $D279, FALSE)), "", HLOOKUP(Y$1, m_preprocess!$1:$1048576, $D279, FALSE))</f>
        <v>17.392624594429957</v>
      </c>
    </row>
    <row r="280" spans="1:25" x14ac:dyDescent="0.25">
      <c r="A280" s="42">
        <v>42430</v>
      </c>
      <c r="B280">
        <v>2016</v>
      </c>
      <c r="C280">
        <v>3</v>
      </c>
      <c r="D280">
        <v>280</v>
      </c>
      <c r="E280">
        <f>IF(ISBLANK(HLOOKUP(E$1,m_preprocess!$1:$1048576, $D280, FALSE)), "", HLOOKUP(E$1, m_preprocess!$1:$1048576, $D280, FALSE))</f>
        <v>276.64999999999998</v>
      </c>
      <c r="F280">
        <f>IF(ISBLANK(HLOOKUP(F$1,m_preprocess!$1:$1048576, $D280, FALSE)), "", HLOOKUP(F$1, m_preprocess!$1:$1048576, $D280, FALSE))</f>
        <v>95.48</v>
      </c>
      <c r="G280">
        <f>IF(ISBLANK(HLOOKUP(G$1,m_preprocess!$1:$1048576, $D280, FALSE)), "", HLOOKUP(G$1, m_preprocess!$1:$1048576, $D280, FALSE))</f>
        <v>140.9</v>
      </c>
      <c r="H280">
        <f>IF(ISBLANK(HLOOKUP(H$1,m_preprocess!$1:$1048576, $D280, FALSE)), "", HLOOKUP(H$1, m_preprocess!$1:$1048576, $D280, FALSE))</f>
        <v>83.7</v>
      </c>
      <c r="I280">
        <f>IF(ISBLANK(HLOOKUP(I$1,m_preprocess!$1:$1048576, $D280, FALSE)), "", HLOOKUP(I$1, m_preprocess!$1:$1048576, $D280, FALSE))</f>
        <v>539.73</v>
      </c>
      <c r="J280">
        <f>IF(ISBLANK(HLOOKUP(J$1,m_preprocess!$1:$1048576, $D280, FALSE)), "", HLOOKUP(J$1, m_preprocess!$1:$1048576, $D280, FALSE))</f>
        <v>85.585594068431561</v>
      </c>
      <c r="K280">
        <f>IF(ISBLANK(HLOOKUP(K$1,m_preprocess!$1:$1048576, $D280, FALSE)), "", HLOOKUP(K$1, m_preprocess!$1:$1048576, $D280, FALSE))</f>
        <v>8.0866370656569533</v>
      </c>
      <c r="L280">
        <f>IF(ISBLANK(HLOOKUP(L$1,m_preprocess!$1:$1048576, $D280, FALSE)), "", HLOOKUP(L$1, m_preprocess!$1:$1048576, $D280, FALSE))</f>
        <v>3.2515556742638898</v>
      </c>
      <c r="M280">
        <f>IF(ISBLANK(HLOOKUP(M$1,m_preprocess!$1:$1048576, $D280, FALSE)), "", HLOOKUP(M$1, m_preprocess!$1:$1048576, $D280, FALSE))</f>
        <v>3.0207834204159574</v>
      </c>
      <c r="N280">
        <f>IF(ISBLANK(HLOOKUP(N$1,m_preprocess!$1:$1048576, $D280, FALSE)), "", HLOOKUP(N$1, m_preprocess!$1:$1048576, $D280, FALSE))</f>
        <v>8.4681668097112848</v>
      </c>
      <c r="O280">
        <f>IF(ISBLANK(HLOOKUP(O$1,m_preprocess!$1:$1048576, $D280, FALSE)), "", HLOOKUP(O$1, m_preprocess!$1:$1048576, $D280, FALSE))</f>
        <v>2.3125200862568356</v>
      </c>
      <c r="P280">
        <f>IF(ISBLANK(HLOOKUP(P$1,m_preprocess!$1:$1048576, $D280, FALSE)), "", HLOOKUP(P$1, m_preprocess!$1:$1048576, $D280, FALSE))</f>
        <v>2.2794060608551852</v>
      </c>
      <c r="Q280">
        <f>IF(ISBLANK(HLOOKUP(Q$1,m_preprocess!$1:$1048576, $D280, FALSE)), "", HLOOKUP(Q$1, m_preprocess!$1:$1048576, $D280, FALSE))</f>
        <v>3.821415471591024</v>
      </c>
      <c r="R280">
        <f>IF(ISBLANK(HLOOKUP(R$1,m_preprocess!$1:$1048576, $D280, FALSE)), "", HLOOKUP(R$1, m_preprocess!$1:$1048576, $D280, FALSE))</f>
        <v>1068001.5117913117</v>
      </c>
      <c r="S280">
        <f>IF(ISBLANK(HLOOKUP(S$1,m_preprocess!$1:$1048576, $D280, FALSE)), "", HLOOKUP(S$1, m_preprocess!$1:$1048576, $D280, FALSE))</f>
        <v>622578998.5627358</v>
      </c>
      <c r="T280">
        <f>IF(ISBLANK(HLOOKUP(T$1,m_preprocess!$1:$1048576, $D280, FALSE)), "", HLOOKUP(T$1, m_preprocess!$1:$1048576, $D280, FALSE))</f>
        <v>31.830381229641699</v>
      </c>
      <c r="U280">
        <f>IF(ISBLANK(HLOOKUP(U$1,m_preprocess!$1:$1048576, $D280, FALSE)), "", HLOOKUP(U$1, m_preprocess!$1:$1048576, $D280, FALSE))</f>
        <v>20.571750259901897</v>
      </c>
      <c r="V280">
        <f>IF(ISBLANK(HLOOKUP(V$1,m_preprocess!$1:$1048576, $D280, FALSE)), "", HLOOKUP(V$1, m_preprocess!$1:$1048576, $D280, FALSE))</f>
        <v>32.686362760532148</v>
      </c>
      <c r="W280">
        <f>IF(ISBLANK(HLOOKUP(W$1,m_preprocess!$1:$1048576, $D280, FALSE)), "", HLOOKUP(W$1, m_preprocess!$1:$1048576, $D280, FALSE))</f>
        <v>14.925020815234431</v>
      </c>
      <c r="X280">
        <f>IF(ISBLANK(HLOOKUP(X$1,m_preprocess!$1:$1048576, $D280, FALSE)), "", HLOOKUP(X$1, m_preprocess!$1:$1048576, $D280, FALSE))</f>
        <v>25.278107139948883</v>
      </c>
      <c r="Y280">
        <f>IF(ISBLANK(HLOOKUP(Y$1,m_preprocess!$1:$1048576, $D280, FALSE)), "", HLOOKUP(Y$1, m_preprocess!$1:$1048576, $D280, FALSE))</f>
        <v>35.297999041354004</v>
      </c>
    </row>
    <row r="281" spans="1:25" x14ac:dyDescent="0.25">
      <c r="A281" s="42">
        <v>42461</v>
      </c>
      <c r="B281">
        <v>2016</v>
      </c>
      <c r="C281">
        <v>4</v>
      </c>
      <c r="D281">
        <v>281</v>
      </c>
      <c r="E281">
        <f>IF(ISBLANK(HLOOKUP(E$1,m_preprocess!$1:$1048576, $D281, FALSE)), "", HLOOKUP(E$1, m_preprocess!$1:$1048576, $D281, FALSE))</f>
        <v>291.97000000000003</v>
      </c>
      <c r="F281">
        <f>IF(ISBLANK(HLOOKUP(F$1,m_preprocess!$1:$1048576, $D281, FALSE)), "", HLOOKUP(F$1, m_preprocess!$1:$1048576, $D281, FALSE))</f>
        <v>95.85</v>
      </c>
      <c r="G281">
        <f>IF(ISBLANK(HLOOKUP(G$1,m_preprocess!$1:$1048576, $D281, FALSE)), "", HLOOKUP(G$1, m_preprocess!$1:$1048576, $D281, FALSE))</f>
        <v>136.46</v>
      </c>
      <c r="H281">
        <f>IF(ISBLANK(HLOOKUP(H$1,m_preprocess!$1:$1048576, $D281, FALSE)), "", HLOOKUP(H$1, m_preprocess!$1:$1048576, $D281, FALSE))</f>
        <v>83</v>
      </c>
      <c r="I281">
        <f>IF(ISBLANK(HLOOKUP(I$1,m_preprocess!$1:$1048576, $D281, FALSE)), "", HLOOKUP(I$1, m_preprocess!$1:$1048576, $D281, FALSE))</f>
        <v>515.69000000000005</v>
      </c>
      <c r="J281">
        <f>IF(ISBLANK(HLOOKUP(J$1,m_preprocess!$1:$1048576, $D281, FALSE)), "", HLOOKUP(J$1, m_preprocess!$1:$1048576, $D281, FALSE))</f>
        <v>83.267041193419331</v>
      </c>
      <c r="K281">
        <f>IF(ISBLANK(HLOOKUP(K$1,m_preprocess!$1:$1048576, $D281, FALSE)), "", HLOOKUP(K$1, m_preprocess!$1:$1048576, $D281, FALSE))</f>
        <v>7.7381396371860678</v>
      </c>
      <c r="L281">
        <f>IF(ISBLANK(HLOOKUP(L$1,m_preprocess!$1:$1048576, $D281, FALSE)), "", HLOOKUP(L$1, m_preprocess!$1:$1048576, $D281, FALSE))</f>
        <v>3.6214825340219949</v>
      </c>
      <c r="M281">
        <f>IF(ISBLANK(HLOOKUP(M$1,m_preprocess!$1:$1048576, $D281, FALSE)), "", HLOOKUP(M$1, m_preprocess!$1:$1048576, $D281, FALSE))</f>
        <v>2.3943039458314015</v>
      </c>
      <c r="N281">
        <f>IF(ISBLANK(HLOOKUP(N$1,m_preprocess!$1:$1048576, $D281, FALSE)), "", HLOOKUP(N$1, m_preprocess!$1:$1048576, $D281, FALSE))</f>
        <v>8.0499221942617947</v>
      </c>
      <c r="O281">
        <f>IF(ISBLANK(HLOOKUP(O$1,m_preprocess!$1:$1048576, $D281, FALSE)), "", HLOOKUP(O$1, m_preprocess!$1:$1048576, $D281, FALSE))</f>
        <v>1.9932196498887103</v>
      </c>
      <c r="P281">
        <f>IF(ISBLANK(HLOOKUP(P$1,m_preprocess!$1:$1048576, $D281, FALSE)), "", HLOOKUP(P$1, m_preprocess!$1:$1048576, $D281, FALSE))</f>
        <v>2.629862415382759</v>
      </c>
      <c r="Q281">
        <f>IF(ISBLANK(HLOOKUP(Q$1,m_preprocess!$1:$1048576, $D281, FALSE)), "", HLOOKUP(Q$1, m_preprocess!$1:$1048576, $D281, FALSE))</f>
        <v>3.3917799454486084</v>
      </c>
      <c r="R281">
        <f>IF(ISBLANK(HLOOKUP(R$1,m_preprocess!$1:$1048576, $D281, FALSE)), "", HLOOKUP(R$1, m_preprocess!$1:$1048576, $D281, FALSE))</f>
        <v>1084161.0263543837</v>
      </c>
      <c r="S281">
        <f>IF(ISBLANK(HLOOKUP(S$1,m_preprocess!$1:$1048576, $D281, FALSE)), "", HLOOKUP(S$1, m_preprocess!$1:$1048576, $D281, FALSE))</f>
        <v>620822630.48753262</v>
      </c>
      <c r="T281">
        <f>IF(ISBLANK(HLOOKUP(T$1,m_preprocess!$1:$1048576, $D281, FALSE)), "", HLOOKUP(T$1, m_preprocess!$1:$1048576, $D281, FALSE))</f>
        <v>60.636373096498382</v>
      </c>
      <c r="U281">
        <f>IF(ISBLANK(HLOOKUP(U$1,m_preprocess!$1:$1048576, $D281, FALSE)), "", HLOOKUP(U$1, m_preprocess!$1:$1048576, $D281, FALSE))</f>
        <v>41.38216512189765</v>
      </c>
      <c r="V281">
        <f>IF(ISBLANK(HLOOKUP(V$1,m_preprocess!$1:$1048576, $D281, FALSE)), "", HLOOKUP(V$1, m_preprocess!$1:$1048576, $D281, FALSE))</f>
        <v>25.543115288248337</v>
      </c>
      <c r="W281">
        <f>IF(ISBLANK(HLOOKUP(W$1,m_preprocess!$1:$1048576, $D281, FALSE)), "", HLOOKUP(W$1, m_preprocess!$1:$1048576, $D281, FALSE))</f>
        <v>18.542217171420951</v>
      </c>
      <c r="X281">
        <f>IF(ISBLANK(HLOOKUP(X$1,m_preprocess!$1:$1048576, $D281, FALSE)), "", HLOOKUP(X$1, m_preprocess!$1:$1048576, $D281, FALSE))</f>
        <v>27.079710444073161</v>
      </c>
      <c r="Y281">
        <f>IF(ISBLANK(HLOOKUP(Y$1,m_preprocess!$1:$1048576, $D281, FALSE)), "", HLOOKUP(Y$1, m_preprocess!$1:$1048576, $D281, FALSE))</f>
        <v>32.180723661961096</v>
      </c>
    </row>
    <row r="282" spans="1:25" x14ac:dyDescent="0.25">
      <c r="A282" s="42">
        <v>42491</v>
      </c>
      <c r="B282">
        <v>2016</v>
      </c>
      <c r="C282">
        <v>5</v>
      </c>
      <c r="D282">
        <v>282</v>
      </c>
      <c r="E282">
        <f>IF(ISBLANK(HLOOKUP(E$1,m_preprocess!$1:$1048576, $D282, FALSE)), "", HLOOKUP(E$1, m_preprocess!$1:$1048576, $D282, FALSE))</f>
        <v>288.52</v>
      </c>
      <c r="F282">
        <f>IF(ISBLANK(HLOOKUP(F$1,m_preprocess!$1:$1048576, $D282, FALSE)), "", HLOOKUP(F$1, m_preprocess!$1:$1048576, $D282, FALSE))</f>
        <v>97.03</v>
      </c>
      <c r="G282">
        <f>IF(ISBLANK(HLOOKUP(G$1,m_preprocess!$1:$1048576, $D282, FALSE)), "", HLOOKUP(G$1, m_preprocess!$1:$1048576, $D282, FALSE))</f>
        <v>134.04</v>
      </c>
      <c r="H282">
        <f>IF(ISBLANK(HLOOKUP(H$1,m_preprocess!$1:$1048576, $D282, FALSE)), "", HLOOKUP(H$1, m_preprocess!$1:$1048576, $D282, FALSE))</f>
        <v>86.3</v>
      </c>
      <c r="I282">
        <f>IF(ISBLANK(HLOOKUP(I$1,m_preprocess!$1:$1048576, $D282, FALSE)), "", HLOOKUP(I$1, m_preprocess!$1:$1048576, $D282, FALSE))</f>
        <v>523.82000000000005</v>
      </c>
      <c r="J282">
        <f>IF(ISBLANK(HLOOKUP(J$1,m_preprocess!$1:$1048576, $D282, FALSE)), "", HLOOKUP(J$1, m_preprocess!$1:$1048576, $D282, FALSE))</f>
        <v>84.141530474377248</v>
      </c>
      <c r="K282">
        <f>IF(ISBLANK(HLOOKUP(K$1,m_preprocess!$1:$1048576, $D282, FALSE)), "", HLOOKUP(K$1, m_preprocess!$1:$1048576, $D282, FALSE))</f>
        <v>8.3049894421015722</v>
      </c>
      <c r="L282">
        <f>IF(ISBLANK(HLOOKUP(L$1,m_preprocess!$1:$1048576, $D282, FALSE)), "", HLOOKUP(L$1, m_preprocess!$1:$1048576, $D282, FALSE))</f>
        <v>3.741604359304386</v>
      </c>
      <c r="M282">
        <f>IF(ISBLANK(HLOOKUP(M$1,m_preprocess!$1:$1048576, $D282, FALSE)), "", HLOOKUP(M$1, m_preprocess!$1:$1048576, $D282, FALSE))</f>
        <v>2.2776350551615736</v>
      </c>
      <c r="N282">
        <f>IF(ISBLANK(HLOOKUP(N$1,m_preprocess!$1:$1048576, $D282, FALSE)), "", HLOOKUP(N$1, m_preprocess!$1:$1048576, $D282, FALSE))</f>
        <v>8.1466850232604369</v>
      </c>
      <c r="O282">
        <f>IF(ISBLANK(HLOOKUP(O$1,m_preprocess!$1:$1048576, $D282, FALSE)), "", HLOOKUP(O$1, m_preprocess!$1:$1048576, $D282, FALSE))</f>
        <v>2.0409800697223712</v>
      </c>
      <c r="P282">
        <f>IF(ISBLANK(HLOOKUP(P$1,m_preprocess!$1:$1048576, $D282, FALSE)), "", HLOOKUP(P$1, m_preprocess!$1:$1048576, $D282, FALSE))</f>
        <v>2.4304554000491612</v>
      </c>
      <c r="Q282">
        <f>IF(ISBLANK(HLOOKUP(Q$1,m_preprocess!$1:$1048576, $D282, FALSE)), "", HLOOKUP(Q$1, m_preprocess!$1:$1048576, $D282, FALSE))</f>
        <v>3.6020739721858632</v>
      </c>
      <c r="R282">
        <f>IF(ISBLANK(HLOOKUP(R$1,m_preprocess!$1:$1048576, $D282, FALSE)), "", HLOOKUP(R$1, m_preprocess!$1:$1048576, $D282, FALSE))</f>
        <v>1097156.9313759662</v>
      </c>
      <c r="S282">
        <f>IF(ISBLANK(HLOOKUP(S$1,m_preprocess!$1:$1048576, $D282, FALSE)), "", HLOOKUP(S$1, m_preprocess!$1:$1048576, $D282, FALSE))</f>
        <v>620352998.49768102</v>
      </c>
      <c r="T282">
        <f>IF(ISBLANK(HLOOKUP(T$1,m_preprocess!$1:$1048576, $D282, FALSE)), "", HLOOKUP(T$1, m_preprocess!$1:$1048576, $D282, FALSE))</f>
        <v>40.791731799674267</v>
      </c>
      <c r="U282">
        <f>IF(ISBLANK(HLOOKUP(U$1,m_preprocess!$1:$1048576, $D282, FALSE)), "", HLOOKUP(U$1, m_preprocess!$1:$1048576, $D282, FALSE))</f>
        <v>27.045828794201622</v>
      </c>
      <c r="V282">
        <f>IF(ISBLANK(HLOOKUP(V$1,m_preprocess!$1:$1048576, $D282, FALSE)), "", HLOOKUP(V$1, m_preprocess!$1:$1048576, $D282, FALSE))</f>
        <v>29.07378034368071</v>
      </c>
      <c r="W282">
        <f>IF(ISBLANK(HLOOKUP(W$1,m_preprocess!$1:$1048576, $D282, FALSE)), "", HLOOKUP(W$1, m_preprocess!$1:$1048576, $D282, FALSE))</f>
        <v>21.567270718973941</v>
      </c>
      <c r="X282">
        <f>IF(ISBLANK(HLOOKUP(X$1,m_preprocess!$1:$1048576, $D282, FALSE)), "", HLOOKUP(X$1, m_preprocess!$1:$1048576, $D282, FALSE))</f>
        <v>44.110723481424969</v>
      </c>
      <c r="Y282">
        <f>IF(ISBLANK(HLOOKUP(Y$1,m_preprocess!$1:$1048576, $D282, FALSE)), "", HLOOKUP(Y$1, m_preprocess!$1:$1048576, $D282, FALSE))</f>
        <v>69.184147397929266</v>
      </c>
    </row>
    <row r="283" spans="1:25" x14ac:dyDescent="0.25">
      <c r="A283" s="42">
        <v>42522</v>
      </c>
      <c r="B283">
        <v>2016</v>
      </c>
      <c r="C283">
        <v>6</v>
      </c>
      <c r="D283">
        <v>283</v>
      </c>
      <c r="E283">
        <f>IF(ISBLANK(HLOOKUP(E$1,m_preprocess!$1:$1048576, $D283, FALSE)), "", HLOOKUP(E$1, m_preprocess!$1:$1048576, $D283, FALSE))</f>
        <v>289.56</v>
      </c>
      <c r="F283">
        <f>IF(ISBLANK(HLOOKUP(F$1,m_preprocess!$1:$1048576, $D283, FALSE)), "", HLOOKUP(F$1, m_preprocess!$1:$1048576, $D283, FALSE))</f>
        <v>96.56</v>
      </c>
      <c r="G283">
        <f>IF(ISBLANK(HLOOKUP(G$1,m_preprocess!$1:$1048576, $D283, FALSE)), "", HLOOKUP(G$1, m_preprocess!$1:$1048576, $D283, FALSE))</f>
        <v>135.91999999999999</v>
      </c>
      <c r="H283">
        <f>IF(ISBLANK(HLOOKUP(H$1,m_preprocess!$1:$1048576, $D283, FALSE)), "", HLOOKUP(H$1, m_preprocess!$1:$1048576, $D283, FALSE))</f>
        <v>87.7</v>
      </c>
      <c r="I283">
        <f>IF(ISBLANK(HLOOKUP(I$1,m_preprocess!$1:$1048576, $D283, FALSE)), "", HLOOKUP(I$1, m_preprocess!$1:$1048576, $D283, FALSE))</f>
        <v>509.21</v>
      </c>
      <c r="J283">
        <f>IF(ISBLANK(HLOOKUP(J$1,m_preprocess!$1:$1048576, $D283, FALSE)), "", HLOOKUP(J$1, m_preprocess!$1:$1048576, $D283, FALSE))</f>
        <v>86.172280156216203</v>
      </c>
      <c r="K283">
        <f>IF(ISBLANK(HLOOKUP(K$1,m_preprocess!$1:$1048576, $D283, FALSE)), "", HLOOKUP(K$1, m_preprocess!$1:$1048576, $D283, FALSE))</f>
        <v>8.3885755076159096</v>
      </c>
      <c r="L283">
        <f>IF(ISBLANK(HLOOKUP(L$1,m_preprocess!$1:$1048576, $D283, FALSE)), "", HLOOKUP(L$1, m_preprocess!$1:$1048576, $D283, FALSE))</f>
        <v>3.4229190485328695</v>
      </c>
      <c r="M283">
        <f>IF(ISBLANK(HLOOKUP(M$1,m_preprocess!$1:$1048576, $D283, FALSE)), "", HLOOKUP(M$1, m_preprocess!$1:$1048576, $D283, FALSE))</f>
        <v>2.463797361703715</v>
      </c>
      <c r="N283">
        <f>IF(ISBLANK(HLOOKUP(N$1,m_preprocess!$1:$1048576, $D283, FALSE)), "", HLOOKUP(N$1, m_preprocess!$1:$1048576, $D283, FALSE))</f>
        <v>8.3353064328480624</v>
      </c>
      <c r="O283">
        <f>IF(ISBLANK(HLOOKUP(O$1,m_preprocess!$1:$1048576, $D283, FALSE)), "", HLOOKUP(O$1, m_preprocess!$1:$1048576, $D283, FALSE))</f>
        <v>1.9722092925294956</v>
      </c>
      <c r="P283">
        <f>IF(ISBLANK(HLOOKUP(P$1,m_preprocess!$1:$1048576, $D283, FALSE)), "", HLOOKUP(P$1, m_preprocess!$1:$1048576, $D283, FALSE))</f>
        <v>2.3689848265812117</v>
      </c>
      <c r="Q283">
        <f>IF(ISBLANK(HLOOKUP(Q$1,m_preprocess!$1:$1048576, $D283, FALSE)), "", HLOOKUP(Q$1, m_preprocess!$1:$1048576, $D283, FALSE))</f>
        <v>3.9783500996381616</v>
      </c>
      <c r="R283">
        <f>IF(ISBLANK(HLOOKUP(R$1,m_preprocess!$1:$1048576, $D283, FALSE)), "", HLOOKUP(R$1, m_preprocess!$1:$1048576, $D283, FALSE))</f>
        <v>1115541.6361042822</v>
      </c>
      <c r="S283">
        <f>IF(ISBLANK(HLOOKUP(S$1,m_preprocess!$1:$1048576, $D283, FALSE)), "", HLOOKUP(S$1, m_preprocess!$1:$1048576, $D283, FALSE))</f>
        <v>609837263.03407204</v>
      </c>
      <c r="T283">
        <f>IF(ISBLANK(HLOOKUP(T$1,m_preprocess!$1:$1048576, $D283, FALSE)), "", HLOOKUP(T$1, m_preprocess!$1:$1048576, $D283, FALSE))</f>
        <v>34.397822821661244</v>
      </c>
      <c r="U283">
        <f>IF(ISBLANK(HLOOKUP(U$1,m_preprocess!$1:$1048576, $D283, FALSE)), "", HLOOKUP(U$1, m_preprocess!$1:$1048576, $D283, FALSE))</f>
        <v>22.191283827512994</v>
      </c>
      <c r="V283">
        <f>IF(ISBLANK(HLOOKUP(V$1,m_preprocess!$1:$1048576, $D283, FALSE)), "", HLOOKUP(V$1, m_preprocess!$1:$1048576, $D283, FALSE))</f>
        <v>26.422108702882486</v>
      </c>
      <c r="W283">
        <f>IF(ISBLANK(HLOOKUP(W$1,m_preprocess!$1:$1048576, $D283, FALSE)), "", HLOOKUP(W$1, m_preprocess!$1:$1048576, $D283, FALSE))</f>
        <v>19.155346484714414</v>
      </c>
      <c r="X283">
        <f>IF(ISBLANK(HLOOKUP(X$1,m_preprocess!$1:$1048576, $D283, FALSE)), "", HLOOKUP(X$1, m_preprocess!$1:$1048576, $D283, FALSE))</f>
        <v>49.328381124686921</v>
      </c>
      <c r="Y283">
        <f>IF(ISBLANK(HLOOKUP(Y$1,m_preprocess!$1:$1048576, $D283, FALSE)), "", HLOOKUP(Y$1, m_preprocess!$1:$1048576, $D283, FALSE))</f>
        <v>30.666882109501895</v>
      </c>
    </row>
    <row r="284" spans="1:25" x14ac:dyDescent="0.25">
      <c r="A284" s="42">
        <v>42552</v>
      </c>
      <c r="B284">
        <v>2016</v>
      </c>
      <c r="C284">
        <v>7</v>
      </c>
      <c r="D284">
        <v>284</v>
      </c>
      <c r="E284">
        <f>IF(ISBLANK(HLOOKUP(E$1,m_preprocess!$1:$1048576, $D284, FALSE)), "", HLOOKUP(E$1, m_preprocess!$1:$1048576, $D284, FALSE))</f>
        <v>282.7</v>
      </c>
      <c r="F284">
        <f>IF(ISBLANK(HLOOKUP(F$1,m_preprocess!$1:$1048576, $D284, FALSE)), "", HLOOKUP(F$1, m_preprocess!$1:$1048576, $D284, FALSE))</f>
        <v>96.59</v>
      </c>
      <c r="G284">
        <f>IF(ISBLANK(HLOOKUP(G$1,m_preprocess!$1:$1048576, $D284, FALSE)), "", HLOOKUP(G$1, m_preprocess!$1:$1048576, $D284, FALSE))</f>
        <v>136.97999999999999</v>
      </c>
      <c r="H284">
        <f>IF(ISBLANK(HLOOKUP(H$1,m_preprocess!$1:$1048576, $D284, FALSE)), "", HLOOKUP(H$1, m_preprocess!$1:$1048576, $D284, FALSE))</f>
        <v>89.6</v>
      </c>
      <c r="I284">
        <f>IF(ISBLANK(HLOOKUP(I$1,m_preprocess!$1:$1048576, $D284, FALSE)), "", HLOOKUP(I$1, m_preprocess!$1:$1048576, $D284, FALSE))</f>
        <v>514.61</v>
      </c>
      <c r="J284">
        <f>IF(ISBLANK(HLOOKUP(J$1,m_preprocess!$1:$1048576, $D284, FALSE)), "", HLOOKUP(J$1, m_preprocess!$1:$1048576, $D284, FALSE))</f>
        <v>87.809390938290107</v>
      </c>
      <c r="K284">
        <f>IF(ISBLANK(HLOOKUP(K$1,m_preprocess!$1:$1048576, $D284, FALSE)), "", HLOOKUP(K$1, m_preprocess!$1:$1048576, $D284, FALSE))</f>
        <v>8.5072412140106248</v>
      </c>
      <c r="L284">
        <f>IF(ISBLANK(HLOOKUP(L$1,m_preprocess!$1:$1048576, $D284, FALSE)), "", HLOOKUP(L$1, m_preprocess!$1:$1048576, $D284, FALSE))</f>
        <v>3.5670587572371915</v>
      </c>
      <c r="M284">
        <f>IF(ISBLANK(HLOOKUP(M$1,m_preprocess!$1:$1048576, $D284, FALSE)), "", HLOOKUP(M$1, m_preprocess!$1:$1048576, $D284, FALSE))</f>
        <v>2.1706404156116759</v>
      </c>
      <c r="N284">
        <f>IF(ISBLANK(HLOOKUP(N$1,m_preprocess!$1:$1048576, $D284, FALSE)), "", HLOOKUP(N$1, m_preprocess!$1:$1048576, $D284, FALSE))</f>
        <v>8.7132323356468078</v>
      </c>
      <c r="O284">
        <f>IF(ISBLANK(HLOOKUP(O$1,m_preprocess!$1:$1048576, $D284, FALSE)), "", HLOOKUP(O$1, m_preprocess!$1:$1048576, $D284, FALSE))</f>
        <v>2.1118052162256107</v>
      </c>
      <c r="P284">
        <f>IF(ISBLANK(HLOOKUP(P$1,m_preprocess!$1:$1048576, $D284, FALSE)), "", HLOOKUP(P$1, m_preprocess!$1:$1048576, $D284, FALSE))</f>
        <v>2.9750233818917642</v>
      </c>
      <c r="Q284">
        <f>IF(ISBLANK(HLOOKUP(Q$1,m_preprocess!$1:$1048576, $D284, FALSE)), "", HLOOKUP(Q$1, m_preprocess!$1:$1048576, $D284, FALSE))</f>
        <v>3.5300313508789491</v>
      </c>
      <c r="R284">
        <f>IF(ISBLANK(HLOOKUP(R$1,m_preprocess!$1:$1048576, $D284, FALSE)), "", HLOOKUP(R$1, m_preprocess!$1:$1048576, $D284, FALSE))</f>
        <v>1127909.4101295369</v>
      </c>
      <c r="S284">
        <f>IF(ISBLANK(HLOOKUP(S$1,m_preprocess!$1:$1048576, $D284, FALSE)), "", HLOOKUP(S$1, m_preprocess!$1:$1048576, $D284, FALSE))</f>
        <v>607832193.70649123</v>
      </c>
      <c r="T284">
        <f>IF(ISBLANK(HLOOKUP(T$1,m_preprocess!$1:$1048576, $D284, FALSE)), "", HLOOKUP(T$1, m_preprocess!$1:$1048576, $D284, FALSE))</f>
        <v>58.100295694218246</v>
      </c>
      <c r="U284">
        <f>IF(ISBLANK(HLOOKUP(U$1,m_preprocess!$1:$1048576, $D284, FALSE)), "", HLOOKUP(U$1, m_preprocess!$1:$1048576, $D284, FALSE))</f>
        <v>39.517841145032577</v>
      </c>
      <c r="V284">
        <f>IF(ISBLANK(HLOOKUP(V$1,m_preprocess!$1:$1048576, $D284, FALSE)), "", HLOOKUP(V$1, m_preprocess!$1:$1048576, $D284, FALSE))</f>
        <v>26.737224124168513</v>
      </c>
      <c r="W284">
        <f>IF(ISBLANK(HLOOKUP(W$1,m_preprocess!$1:$1048576, $D284, FALSE)), "", HLOOKUP(W$1, m_preprocess!$1:$1048576, $D284, FALSE))</f>
        <v>15.923800996060651</v>
      </c>
      <c r="X284">
        <f>IF(ISBLANK(HLOOKUP(X$1,m_preprocess!$1:$1048576, $D284, FALSE)), "", HLOOKUP(X$1, m_preprocess!$1:$1048576, $D284, FALSE))</f>
        <v>30.558682335554192</v>
      </c>
      <c r="Y284">
        <f>IF(ISBLANK(HLOOKUP(Y$1,m_preprocess!$1:$1048576, $D284, FALSE)), "", HLOOKUP(Y$1, m_preprocess!$1:$1048576, $D284, FALSE))</f>
        <v>31.353771788849542</v>
      </c>
    </row>
    <row r="285" spans="1:25" x14ac:dyDescent="0.25">
      <c r="A285" s="42">
        <v>42583</v>
      </c>
      <c r="B285">
        <v>2016</v>
      </c>
      <c r="C285">
        <v>8</v>
      </c>
      <c r="D285">
        <v>285</v>
      </c>
      <c r="E285">
        <f>IF(ISBLANK(HLOOKUP(E$1,m_preprocess!$1:$1048576, $D285, FALSE)), "", HLOOKUP(E$1, m_preprocess!$1:$1048576, $D285, FALSE))</f>
        <v>287.95</v>
      </c>
      <c r="F285">
        <f>IF(ISBLANK(HLOOKUP(F$1,m_preprocess!$1:$1048576, $D285, FALSE)), "", HLOOKUP(F$1, m_preprocess!$1:$1048576, $D285, FALSE))</f>
        <v>96.72</v>
      </c>
      <c r="G285">
        <f>IF(ISBLANK(HLOOKUP(G$1,m_preprocess!$1:$1048576, $D285, FALSE)), "", HLOOKUP(G$1, m_preprocess!$1:$1048576, $D285, FALSE))</f>
        <v>138.52000000000001</v>
      </c>
      <c r="H285">
        <f>IF(ISBLANK(HLOOKUP(H$1,m_preprocess!$1:$1048576, $D285, FALSE)), "", HLOOKUP(H$1, m_preprocess!$1:$1048576, $D285, FALSE))</f>
        <v>93</v>
      </c>
      <c r="I285">
        <f>IF(ISBLANK(HLOOKUP(I$1,m_preprocess!$1:$1048576, $D285, FALSE)), "", HLOOKUP(I$1, m_preprocess!$1:$1048576, $D285, FALSE))</f>
        <v>540.02</v>
      </c>
      <c r="J285">
        <f>IF(ISBLANK(HLOOKUP(J$1,m_preprocess!$1:$1048576, $D285, FALSE)), "", HLOOKUP(J$1, m_preprocess!$1:$1048576, $D285, FALSE))</f>
        <v>90.092526040201562</v>
      </c>
      <c r="K285">
        <f>IF(ISBLANK(HLOOKUP(K$1,m_preprocess!$1:$1048576, $D285, FALSE)), "", HLOOKUP(K$1, m_preprocess!$1:$1048576, $D285, FALSE))</f>
        <v>8.9377128406071229</v>
      </c>
      <c r="L285">
        <f>IF(ISBLANK(HLOOKUP(L$1,m_preprocess!$1:$1048576, $D285, FALSE)), "", HLOOKUP(L$1, m_preprocess!$1:$1048576, $D285, FALSE))</f>
        <v>4.0068142267987188</v>
      </c>
      <c r="M285">
        <f>IF(ISBLANK(HLOOKUP(M$1,m_preprocess!$1:$1048576, $D285, FALSE)), "", HLOOKUP(M$1, m_preprocess!$1:$1048576, $D285, FALSE))</f>
        <v>2.3717218689455692</v>
      </c>
      <c r="N285">
        <f>IF(ISBLANK(HLOOKUP(N$1,m_preprocess!$1:$1048576, $D285, FALSE)), "", HLOOKUP(N$1, m_preprocess!$1:$1048576, $D285, FALSE))</f>
        <v>8.2670537967157252</v>
      </c>
      <c r="O285">
        <f>IF(ISBLANK(HLOOKUP(O$1,m_preprocess!$1:$1048576, $D285, FALSE)), "", HLOOKUP(O$1, m_preprocess!$1:$1048576, $D285, FALSE))</f>
        <v>2.1188707438565273</v>
      </c>
      <c r="P285">
        <f>IF(ISBLANK(HLOOKUP(P$1,m_preprocess!$1:$1048576, $D285, FALSE)), "", HLOOKUP(P$1, m_preprocess!$1:$1048576, $D285, FALSE))</f>
        <v>2.337884745041372</v>
      </c>
      <c r="Q285">
        <f>IF(ISBLANK(HLOOKUP(Q$1,m_preprocess!$1:$1048576, $D285, FALSE)), "", HLOOKUP(Q$1, m_preprocess!$1:$1048576, $D285, FALSE))</f>
        <v>3.7005693514552624</v>
      </c>
      <c r="R285">
        <f>IF(ISBLANK(HLOOKUP(R$1,m_preprocess!$1:$1048576, $D285, FALSE)), "", HLOOKUP(R$1, m_preprocess!$1:$1048576, $D285, FALSE))</f>
        <v>1139449.2655862654</v>
      </c>
      <c r="S285">
        <f>IF(ISBLANK(HLOOKUP(S$1,m_preprocess!$1:$1048576, $D285, FALSE)), "", HLOOKUP(S$1, m_preprocess!$1:$1048576, $D285, FALSE))</f>
        <v>605294282.80303955</v>
      </c>
      <c r="T285">
        <f>IF(ISBLANK(HLOOKUP(T$1,m_preprocess!$1:$1048576, $D285, FALSE)), "", HLOOKUP(T$1, m_preprocess!$1:$1048576, $D285, FALSE))</f>
        <v>33.022284975570038</v>
      </c>
      <c r="U285">
        <f>IF(ISBLANK(HLOOKUP(U$1,m_preprocess!$1:$1048576, $D285, FALSE)), "", HLOOKUP(U$1, m_preprocess!$1:$1048576, $D285, FALSE))</f>
        <v>21.264681975254412</v>
      </c>
      <c r="V285">
        <f>IF(ISBLANK(HLOOKUP(V$1,m_preprocess!$1:$1048576, $D285, FALSE)), "", HLOOKUP(V$1, m_preprocess!$1:$1048576, $D285, FALSE))</f>
        <v>24.750786119733924</v>
      </c>
      <c r="W285">
        <f>IF(ISBLANK(HLOOKUP(W$1,m_preprocess!$1:$1048576, $D285, FALSE)), "", HLOOKUP(W$1, m_preprocess!$1:$1048576, $D285, FALSE))</f>
        <v>19.305368495878106</v>
      </c>
      <c r="X285">
        <f>IF(ISBLANK(HLOOKUP(X$1,m_preprocess!$1:$1048576, $D285, FALSE)), "", HLOOKUP(X$1, m_preprocess!$1:$1048576, $D285, FALSE))</f>
        <v>37.981832045240118</v>
      </c>
      <c r="Y285">
        <f>IF(ISBLANK(HLOOKUP(Y$1,m_preprocess!$1:$1048576, $D285, FALSE)), "", HLOOKUP(Y$1, m_preprocess!$1:$1048576, $D285, FALSE))</f>
        <v>31.275559087483291</v>
      </c>
    </row>
    <row r="286" spans="1:25" x14ac:dyDescent="0.25">
      <c r="A286" s="42">
        <v>42614</v>
      </c>
      <c r="B286">
        <v>2016</v>
      </c>
      <c r="C286">
        <v>9</v>
      </c>
      <c r="D286">
        <v>286</v>
      </c>
      <c r="E286">
        <f>IF(ISBLANK(HLOOKUP(E$1,m_preprocess!$1:$1048576, $D286, FALSE)), "", HLOOKUP(E$1, m_preprocess!$1:$1048576, $D286, FALSE))</f>
        <v>304.92</v>
      </c>
      <c r="F286">
        <f>IF(ISBLANK(HLOOKUP(F$1,m_preprocess!$1:$1048576, $D286, FALSE)), "", HLOOKUP(F$1, m_preprocess!$1:$1048576, $D286, FALSE))</f>
        <v>97.15</v>
      </c>
      <c r="G286">
        <f>IF(ISBLANK(HLOOKUP(G$1,m_preprocess!$1:$1048576, $D286, FALSE)), "", HLOOKUP(G$1, m_preprocess!$1:$1048576, $D286, FALSE))</f>
        <v>134.5</v>
      </c>
      <c r="H286">
        <f>IF(ISBLANK(HLOOKUP(H$1,m_preprocess!$1:$1048576, $D286, FALSE)), "", HLOOKUP(H$1, m_preprocess!$1:$1048576, $D286, FALSE))</f>
        <v>90.7</v>
      </c>
      <c r="I286">
        <f>IF(ISBLANK(HLOOKUP(I$1,m_preprocess!$1:$1048576, $D286, FALSE)), "", HLOOKUP(I$1, m_preprocess!$1:$1048576, $D286, FALSE))</f>
        <v>538</v>
      </c>
      <c r="J286">
        <f>IF(ISBLANK(HLOOKUP(J$1,m_preprocess!$1:$1048576, $D286, FALSE)), "", HLOOKUP(J$1, m_preprocess!$1:$1048576, $D286, FALSE))</f>
        <v>92.326958846056769</v>
      </c>
      <c r="K286">
        <f>IF(ISBLANK(HLOOKUP(K$1,m_preprocess!$1:$1048576, $D286, FALSE)), "", HLOOKUP(K$1, m_preprocess!$1:$1048576, $D286, FALSE))</f>
        <v>7.9448050297212012</v>
      </c>
      <c r="L286">
        <f>IF(ISBLANK(HLOOKUP(L$1,m_preprocess!$1:$1048576, $D286, FALSE)), "", HLOOKUP(L$1, m_preprocess!$1:$1048576, $D286, FALSE))</f>
        <v>3.3790524668736595</v>
      </c>
      <c r="M286">
        <f>IF(ISBLANK(HLOOKUP(M$1,m_preprocess!$1:$1048576, $D286, FALSE)), "", HLOOKUP(M$1, m_preprocess!$1:$1048576, $D286, FALSE))</f>
        <v>2.1735162934700472</v>
      </c>
      <c r="N286">
        <f>IF(ISBLANK(HLOOKUP(N$1,m_preprocess!$1:$1048576, $D286, FALSE)), "", HLOOKUP(N$1, m_preprocess!$1:$1048576, $D286, FALSE))</f>
        <v>8.4766785826208295</v>
      </c>
      <c r="O286">
        <f>IF(ISBLANK(HLOOKUP(O$1,m_preprocess!$1:$1048576, $D286, FALSE)), "", HLOOKUP(O$1, m_preprocess!$1:$1048576, $D286, FALSE))</f>
        <v>2.1146603598717424</v>
      </c>
      <c r="P286">
        <f>IF(ISBLANK(HLOOKUP(P$1,m_preprocess!$1:$1048576, $D286, FALSE)), "", HLOOKUP(P$1, m_preprocess!$1:$1048576, $D286, FALSE))</f>
        <v>2.3120819608134466</v>
      </c>
      <c r="Q286">
        <f>IF(ISBLANK(HLOOKUP(Q$1,m_preprocess!$1:$1048576, $D286, FALSE)), "", HLOOKUP(Q$1, m_preprocess!$1:$1048576, $D286, FALSE))</f>
        <v>3.992867189187888</v>
      </c>
      <c r="R286">
        <f>IF(ISBLANK(HLOOKUP(R$1,m_preprocess!$1:$1048576, $D286, FALSE)), "", HLOOKUP(R$1, m_preprocess!$1:$1048576, $D286, FALSE))</f>
        <v>1148885.3463229085</v>
      </c>
      <c r="S286">
        <f>IF(ISBLANK(HLOOKUP(S$1,m_preprocess!$1:$1048576, $D286, FALSE)), "", HLOOKUP(S$1, m_preprocess!$1:$1048576, $D286, FALSE))</f>
        <v>600029812.42933619</v>
      </c>
      <c r="T286">
        <f>IF(ISBLANK(HLOOKUP(T$1,m_preprocess!$1:$1048576, $D286, FALSE)), "", HLOOKUP(T$1, m_preprocess!$1:$1048576, $D286, FALSE))</f>
        <v>33.834992111156353</v>
      </c>
      <c r="U286">
        <f>IF(ISBLANK(HLOOKUP(U$1,m_preprocess!$1:$1048576, $D286, FALSE)), "", HLOOKUP(U$1, m_preprocess!$1:$1048576, $D286, FALSE))</f>
        <v>21.907895189984622</v>
      </c>
      <c r="V286">
        <f>IF(ISBLANK(HLOOKUP(V$1,m_preprocess!$1:$1048576, $D286, FALSE)), "", HLOOKUP(V$1, m_preprocess!$1:$1048576, $D286, FALSE))</f>
        <v>25.301034988913521</v>
      </c>
      <c r="W286">
        <f>IF(ISBLANK(HLOOKUP(W$1,m_preprocess!$1:$1048576, $D286, FALSE)), "", HLOOKUP(W$1, m_preprocess!$1:$1048576, $D286, FALSE))</f>
        <v>18.817922705543577</v>
      </c>
      <c r="X286">
        <f>IF(ISBLANK(HLOOKUP(X$1,m_preprocess!$1:$1048576, $D286, FALSE)), "", HLOOKUP(X$1, m_preprocess!$1:$1048576, $D286, FALSE))</f>
        <v>33.644382709954044</v>
      </c>
      <c r="Y286">
        <f>IF(ISBLANK(HLOOKUP(Y$1,m_preprocess!$1:$1048576, $D286, FALSE)), "", HLOOKUP(Y$1, m_preprocess!$1:$1048576, $D286, FALSE))</f>
        <v>37.154398950134564</v>
      </c>
    </row>
    <row r="287" spans="1:25" x14ac:dyDescent="0.25">
      <c r="A287" s="42">
        <v>42644</v>
      </c>
      <c r="B287">
        <v>2016</v>
      </c>
      <c r="C287">
        <v>10</v>
      </c>
      <c r="D287">
        <v>287</v>
      </c>
      <c r="E287">
        <f>IF(ISBLANK(HLOOKUP(E$1,m_preprocess!$1:$1048576, $D287, FALSE)), "", HLOOKUP(E$1, m_preprocess!$1:$1048576, $D287, FALSE))</f>
        <v>312.20999999999998</v>
      </c>
      <c r="F287">
        <f>IF(ISBLANK(HLOOKUP(F$1,m_preprocess!$1:$1048576, $D287, FALSE)), "", HLOOKUP(F$1, m_preprocess!$1:$1048576, $D287, FALSE))</f>
        <v>97.51</v>
      </c>
      <c r="G287">
        <f>IF(ISBLANK(HLOOKUP(G$1,m_preprocess!$1:$1048576, $D287, FALSE)), "", HLOOKUP(G$1, m_preprocess!$1:$1048576, $D287, FALSE))</f>
        <v>133.06</v>
      </c>
      <c r="H287">
        <f>IF(ISBLANK(HLOOKUP(H$1,m_preprocess!$1:$1048576, $D287, FALSE)), "", HLOOKUP(H$1, m_preprocess!$1:$1048576, $D287, FALSE))</f>
        <v>90.2</v>
      </c>
      <c r="I287">
        <f>IF(ISBLANK(HLOOKUP(I$1,m_preprocess!$1:$1048576, $D287, FALSE)), "", HLOOKUP(I$1, m_preprocess!$1:$1048576, $D287, FALSE))</f>
        <v>543.29999999999995</v>
      </c>
      <c r="J287">
        <f>IF(ISBLANK(HLOOKUP(J$1,m_preprocess!$1:$1048576, $D287, FALSE)), "", HLOOKUP(J$1, m_preprocess!$1:$1048576, $D287, FALSE))</f>
        <v>90.33610041982341</v>
      </c>
      <c r="K287">
        <f>IF(ISBLANK(HLOOKUP(K$1,m_preprocess!$1:$1048576, $D287, FALSE)), "", HLOOKUP(K$1, m_preprocess!$1:$1048576, $D287, FALSE))</f>
        <v>8.4614194585934914</v>
      </c>
      <c r="L287">
        <f>IF(ISBLANK(HLOOKUP(L$1,m_preprocess!$1:$1048576, $D287, FALSE)), "", HLOOKUP(L$1, m_preprocess!$1:$1048576, $D287, FALSE))</f>
        <v>3.490585566970049</v>
      </c>
      <c r="M287">
        <f>IF(ISBLANK(HLOOKUP(M$1,m_preprocess!$1:$1048576, $D287, FALSE)), "", HLOOKUP(M$1, m_preprocess!$1:$1048576, $D287, FALSE))</f>
        <v>2.6009670939054197</v>
      </c>
      <c r="N287">
        <f>IF(ISBLANK(HLOOKUP(N$1,m_preprocess!$1:$1048576, $D287, FALSE)), "", HLOOKUP(N$1, m_preprocess!$1:$1048576, $D287, FALSE))</f>
        <v>8.3774681427256255</v>
      </c>
      <c r="O287">
        <f>IF(ISBLANK(HLOOKUP(O$1,m_preprocess!$1:$1048576, $D287, FALSE)), "", HLOOKUP(O$1, m_preprocess!$1:$1048576, $D287, FALSE))</f>
        <v>1.9207022620309606</v>
      </c>
      <c r="P287">
        <f>IF(ISBLANK(HLOOKUP(P$1,m_preprocess!$1:$1048576, $D287, FALSE)), "", HLOOKUP(P$1, m_preprocess!$1:$1048576, $D287, FALSE))</f>
        <v>2.1354139476585594</v>
      </c>
      <c r="Q287">
        <f>IF(ISBLANK(HLOOKUP(Q$1,m_preprocess!$1:$1048576, $D287, FALSE)), "", HLOOKUP(Q$1, m_preprocess!$1:$1048576, $D287, FALSE))</f>
        <v>4.2662644466126576</v>
      </c>
      <c r="R287">
        <f>IF(ISBLANK(HLOOKUP(R$1,m_preprocess!$1:$1048576, $D287, FALSE)), "", HLOOKUP(R$1, m_preprocess!$1:$1048576, $D287, FALSE))</f>
        <v>1157235.1013906552</v>
      </c>
      <c r="S287">
        <f>IF(ISBLANK(HLOOKUP(S$1,m_preprocess!$1:$1048576, $D287, FALSE)), "", HLOOKUP(S$1, m_preprocess!$1:$1048576, $D287, FALSE))</f>
        <v>610492216.34550297</v>
      </c>
      <c r="T287">
        <f>IF(ISBLANK(HLOOKUP(T$1,m_preprocess!$1:$1048576, $D287, FALSE)), "", HLOOKUP(T$1, m_preprocess!$1:$1048576, $D287, FALSE))</f>
        <v>33.214252697475565</v>
      </c>
      <c r="U287">
        <f>IF(ISBLANK(HLOOKUP(U$1,m_preprocess!$1:$1048576, $D287, FALSE)), "", HLOOKUP(U$1, m_preprocess!$1:$1048576, $D287, FALSE))</f>
        <v>21.540769734241159</v>
      </c>
      <c r="V287">
        <f>IF(ISBLANK(HLOOKUP(V$1,m_preprocess!$1:$1048576, $D287, FALSE)), "", HLOOKUP(V$1, m_preprocess!$1:$1048576, $D287, FALSE))</f>
        <v>25.030143359201773</v>
      </c>
      <c r="W287">
        <f>IF(ISBLANK(HLOOKUP(W$1,m_preprocess!$1:$1048576, $D287, FALSE)), "", HLOOKUP(W$1, m_preprocess!$1:$1048576, $D287, FALSE))</f>
        <v>18.763815240186588</v>
      </c>
      <c r="X287">
        <f>IF(ISBLANK(HLOOKUP(X$1,m_preprocess!$1:$1048576, $D287, FALSE)), "", HLOOKUP(X$1, m_preprocess!$1:$1048576, $D287, FALSE))</f>
        <v>29.769062160671666</v>
      </c>
      <c r="Y287">
        <f>IF(ISBLANK(HLOOKUP(Y$1,m_preprocess!$1:$1048576, $D287, FALSE)), "", HLOOKUP(Y$1, m_preprocess!$1:$1048576, $D287, FALSE))</f>
        <v>44.98463292487795</v>
      </c>
    </row>
    <row r="288" spans="1:25" x14ac:dyDescent="0.25">
      <c r="A288" s="42">
        <v>42675</v>
      </c>
      <c r="B288">
        <v>2016</v>
      </c>
      <c r="C288">
        <v>11</v>
      </c>
      <c r="D288">
        <v>288</v>
      </c>
      <c r="E288">
        <f>IF(ISBLANK(HLOOKUP(E$1,m_preprocess!$1:$1048576, $D288, FALSE)), "", HLOOKUP(E$1, m_preprocess!$1:$1048576, $D288, FALSE))</f>
        <v>298.98</v>
      </c>
      <c r="F288">
        <f>IF(ISBLANK(HLOOKUP(F$1,m_preprocess!$1:$1048576, $D288, FALSE)), "", HLOOKUP(F$1, m_preprocess!$1:$1048576, $D288, FALSE))</f>
        <v>97.91</v>
      </c>
      <c r="G288">
        <f>IF(ISBLANK(HLOOKUP(G$1,m_preprocess!$1:$1048576, $D288, FALSE)), "", HLOOKUP(G$1, m_preprocess!$1:$1048576, $D288, FALSE))</f>
        <v>132.80000000000001</v>
      </c>
      <c r="H288">
        <f>IF(ISBLANK(HLOOKUP(H$1,m_preprocess!$1:$1048576, $D288, FALSE)), "", HLOOKUP(H$1, m_preprocess!$1:$1048576, $D288, FALSE))</f>
        <v>86.5</v>
      </c>
      <c r="I288">
        <f>IF(ISBLANK(HLOOKUP(I$1,m_preprocess!$1:$1048576, $D288, FALSE)), "", HLOOKUP(I$1, m_preprocess!$1:$1048576, $D288, FALSE))</f>
        <v>509.35</v>
      </c>
      <c r="J288">
        <f>IF(ISBLANK(HLOOKUP(J$1,m_preprocess!$1:$1048576, $D288, FALSE)), "", HLOOKUP(J$1, m_preprocess!$1:$1048576, $D288, FALSE))</f>
        <v>93.04944323424769</v>
      </c>
      <c r="K288">
        <f>IF(ISBLANK(HLOOKUP(K$1,m_preprocess!$1:$1048576, $D288, FALSE)), "", HLOOKUP(K$1, m_preprocess!$1:$1048576, $D288, FALSE))</f>
        <v>7.1116863429257702</v>
      </c>
      <c r="L288">
        <f>IF(ISBLANK(HLOOKUP(L$1,m_preprocess!$1:$1048576, $D288, FALSE)), "", HLOOKUP(L$1, m_preprocess!$1:$1048576, $D288, FALSE))</f>
        <v>3.4432292387716612</v>
      </c>
      <c r="M288">
        <f>IF(ISBLANK(HLOOKUP(M$1,m_preprocess!$1:$1048576, $D288, FALSE)), "", HLOOKUP(M$1, m_preprocess!$1:$1048576, $D288, FALSE))</f>
        <v>2.2060245953743558</v>
      </c>
      <c r="N288">
        <f>IF(ISBLANK(HLOOKUP(N$1,m_preprocess!$1:$1048576, $D288, FALSE)), "", HLOOKUP(N$1, m_preprocess!$1:$1048576, $D288, FALSE))</f>
        <v>8.8642602880945471</v>
      </c>
      <c r="O288">
        <f>IF(ISBLANK(HLOOKUP(O$1,m_preprocess!$1:$1048576, $D288, FALSE)), "", HLOOKUP(O$1, m_preprocess!$1:$1048576, $D288, FALSE))</f>
        <v>2.1984386742258217</v>
      </c>
      <c r="P288">
        <f>IF(ISBLANK(HLOOKUP(P$1,m_preprocess!$1:$1048576, $D288, FALSE)), "", HLOOKUP(P$1, m_preprocess!$1:$1048576, $D288, FALSE))</f>
        <v>2.3679951808272013</v>
      </c>
      <c r="Q288">
        <f>IF(ISBLANK(HLOOKUP(Q$1,m_preprocess!$1:$1048576, $D288, FALSE)), "", HLOOKUP(Q$1, m_preprocess!$1:$1048576, $D288, FALSE))</f>
        <v>4.2515742057304209</v>
      </c>
      <c r="R288">
        <f>IF(ISBLANK(HLOOKUP(R$1,m_preprocess!$1:$1048576, $D288, FALSE)), "", HLOOKUP(R$1, m_preprocess!$1:$1048576, $D288, FALSE))</f>
        <v>1169863.9721342695</v>
      </c>
      <c r="S288">
        <f>IF(ISBLANK(HLOOKUP(S$1,m_preprocess!$1:$1048576, $D288, FALSE)), "", HLOOKUP(S$1, m_preprocess!$1:$1048576, $D288, FALSE))</f>
        <v>603463890.01818001</v>
      </c>
      <c r="T288">
        <f>IF(ISBLANK(HLOOKUP(T$1,m_preprocess!$1:$1048576, $D288, FALSE)), "", HLOOKUP(T$1, m_preprocess!$1:$1048576, $D288, FALSE))</f>
        <v>34.760432593648211</v>
      </c>
      <c r="U288">
        <f>IF(ISBLANK(HLOOKUP(U$1,m_preprocess!$1:$1048576, $D288, FALSE)), "", HLOOKUP(U$1, m_preprocess!$1:$1048576, $D288, FALSE))</f>
        <v>22.464995973350906</v>
      </c>
      <c r="V288">
        <f>IF(ISBLANK(HLOOKUP(V$1,m_preprocess!$1:$1048576, $D288, FALSE)), "", HLOOKUP(V$1, m_preprocess!$1:$1048576, $D288, FALSE))</f>
        <v>26.324878858093125</v>
      </c>
      <c r="W288">
        <f>IF(ISBLANK(HLOOKUP(W$1,m_preprocess!$1:$1048576, $D288, FALSE)), "", HLOOKUP(W$1, m_preprocess!$1:$1048576, $D288, FALSE))</f>
        <v>18.681659112176131</v>
      </c>
      <c r="X288">
        <f>IF(ISBLANK(HLOOKUP(X$1,m_preprocess!$1:$1048576, $D288, FALSE)), "", HLOOKUP(X$1, m_preprocess!$1:$1048576, $D288, FALSE))</f>
        <v>28.076191787630986</v>
      </c>
      <c r="Y288">
        <f>IF(ISBLANK(HLOOKUP(Y$1,m_preprocess!$1:$1048576, $D288, FALSE)), "", HLOOKUP(Y$1, m_preprocess!$1:$1048576, $D288, FALSE))</f>
        <v>49.085569263491401</v>
      </c>
    </row>
    <row r="289" spans="1:25" x14ac:dyDescent="0.25">
      <c r="A289" s="42">
        <v>42705</v>
      </c>
      <c r="B289">
        <v>2016</v>
      </c>
      <c r="C289">
        <v>12</v>
      </c>
      <c r="D289">
        <v>289</v>
      </c>
      <c r="E289">
        <f>IF(ISBLANK(HLOOKUP(E$1,m_preprocess!$1:$1048576, $D289, FALSE)), "", HLOOKUP(E$1, m_preprocess!$1:$1048576, $D289, FALSE))</f>
        <v>304.62</v>
      </c>
      <c r="F289">
        <f>IF(ISBLANK(HLOOKUP(F$1,m_preprocess!$1:$1048576, $D289, FALSE)), "", HLOOKUP(F$1, m_preprocess!$1:$1048576, $D289, FALSE))</f>
        <v>98.19</v>
      </c>
      <c r="G289">
        <f>IF(ISBLANK(HLOOKUP(G$1,m_preprocess!$1:$1048576, $D289, FALSE)), "", HLOOKUP(G$1, m_preprocess!$1:$1048576, $D289, FALSE))</f>
        <v>133.69</v>
      </c>
      <c r="H289">
        <f>IF(ISBLANK(HLOOKUP(H$1,m_preprocess!$1:$1048576, $D289, FALSE)), "", HLOOKUP(H$1, m_preprocess!$1:$1048576, $D289, FALSE))</f>
        <v>77.2</v>
      </c>
      <c r="I289">
        <f>IF(ISBLANK(HLOOKUP(I$1,m_preprocess!$1:$1048576, $D289, FALSE)), "", HLOOKUP(I$1, m_preprocess!$1:$1048576, $D289, FALSE))</f>
        <v>442.67</v>
      </c>
      <c r="J289">
        <f>IF(ISBLANK(HLOOKUP(J$1,m_preprocess!$1:$1048576, $D289, FALSE)), "", HLOOKUP(J$1, m_preprocess!$1:$1048576, $D289, FALSE))</f>
        <v>92.108613005617357</v>
      </c>
      <c r="K289">
        <f>IF(ISBLANK(HLOOKUP(K$1,m_preprocess!$1:$1048576, $D289, FALSE)), "", HLOOKUP(K$1, m_preprocess!$1:$1048576, $D289, FALSE))</f>
        <v>6.8465763963170314</v>
      </c>
      <c r="L289">
        <f>IF(ISBLANK(HLOOKUP(L$1,m_preprocess!$1:$1048576, $D289, FALSE)), "", HLOOKUP(L$1, m_preprocess!$1:$1048576, $D289, FALSE))</f>
        <v>3.6976634252080376</v>
      </c>
      <c r="M289">
        <f>IF(ISBLANK(HLOOKUP(M$1,m_preprocess!$1:$1048576, $D289, FALSE)), "", HLOOKUP(M$1, m_preprocess!$1:$1048576, $D289, FALSE))</f>
        <v>1.8888292028753559</v>
      </c>
      <c r="N289">
        <f>IF(ISBLANK(HLOOKUP(N$1,m_preprocess!$1:$1048576, $D289, FALSE)), "", HLOOKUP(N$1, m_preprocess!$1:$1048576, $D289, FALSE))</f>
        <v>9.8082310342861341</v>
      </c>
      <c r="O289">
        <f>IF(ISBLANK(HLOOKUP(O$1,m_preprocess!$1:$1048576, $D289, FALSE)), "", HLOOKUP(O$1, m_preprocess!$1:$1048576, $D289, FALSE))</f>
        <v>2.5275748861883227</v>
      </c>
      <c r="P289">
        <f>IF(ISBLANK(HLOOKUP(P$1,m_preprocess!$1:$1048576, $D289, FALSE)), "", HLOOKUP(P$1, m_preprocess!$1:$1048576, $D289, FALSE))</f>
        <v>3.1039296420278384</v>
      </c>
      <c r="Q289">
        <f>IF(ISBLANK(HLOOKUP(Q$1,m_preprocess!$1:$1048576, $D289, FALSE)), "", HLOOKUP(Q$1, m_preprocess!$1:$1048576, $D289, FALSE))</f>
        <v>4.1429266050469451</v>
      </c>
      <c r="R289">
        <f>IF(ISBLANK(HLOOKUP(R$1,m_preprocess!$1:$1048576, $D289, FALSE)), "", HLOOKUP(R$1, m_preprocess!$1:$1048576, $D289, FALSE))</f>
        <v>1180312.797755775</v>
      </c>
      <c r="S289">
        <f>IF(ISBLANK(HLOOKUP(S$1,m_preprocess!$1:$1048576, $D289, FALSE)), "", HLOOKUP(S$1, m_preprocess!$1:$1048576, $D289, FALSE))</f>
        <v>639700080.68438733</v>
      </c>
      <c r="T289">
        <f>IF(ISBLANK(HLOOKUP(T$1,m_preprocess!$1:$1048576, $D289, FALSE)), "", HLOOKUP(T$1, m_preprocess!$1:$1048576, $D289, FALSE))</f>
        <v>44.43541853623779</v>
      </c>
      <c r="U289">
        <f>IF(ISBLANK(HLOOKUP(U$1,m_preprocess!$1:$1048576, $D289, FALSE)), "", HLOOKUP(U$1, m_preprocess!$1:$1048576, $D289, FALSE))</f>
        <v>28.924029870415112</v>
      </c>
      <c r="V289">
        <f>IF(ISBLANK(HLOOKUP(V$1,m_preprocess!$1:$1048576, $D289, FALSE)), "", HLOOKUP(V$1, m_preprocess!$1:$1048576, $D289, FALSE))</f>
        <v>25.115992815964521</v>
      </c>
      <c r="W289">
        <f>IF(ISBLANK(HLOOKUP(W$1,m_preprocess!$1:$1048576, $D289, FALSE)), "", HLOOKUP(W$1, m_preprocess!$1:$1048576, $D289, FALSE))</f>
        <v>27.10155677322059</v>
      </c>
      <c r="X289">
        <f>IF(ISBLANK(HLOOKUP(X$1,m_preprocess!$1:$1048576, $D289, FALSE)), "", HLOOKUP(X$1, m_preprocess!$1:$1048576, $D289, FALSE))</f>
        <v>43.125899563124854</v>
      </c>
      <c r="Y289">
        <f>IF(ISBLANK(HLOOKUP(Y$1,m_preprocess!$1:$1048576, $D289, FALSE)), "", HLOOKUP(Y$1, m_preprocess!$1:$1048576, $D289, FALSE))</f>
        <v>63.473015705354698</v>
      </c>
    </row>
    <row r="290" spans="1:25" x14ac:dyDescent="0.25">
      <c r="A290" s="42">
        <v>42736</v>
      </c>
      <c r="B290">
        <f>B278+1</f>
        <v>2017</v>
      </c>
      <c r="C290">
        <f>C278</f>
        <v>1</v>
      </c>
      <c r="D290">
        <v>290</v>
      </c>
      <c r="E290">
        <f>IF(ISBLANK(HLOOKUP(E$1,m_preprocess!$1:$1048576, $D290, FALSE)), "", HLOOKUP(E$1, m_preprocess!$1:$1048576, $D290, FALSE))</f>
        <v>268.17</v>
      </c>
      <c r="F290">
        <f>IF(ISBLANK(HLOOKUP(F$1,m_preprocess!$1:$1048576, $D290, FALSE)), "", HLOOKUP(F$1, m_preprocess!$1:$1048576, $D290, FALSE))</f>
        <v>98.29</v>
      </c>
      <c r="G290">
        <f>IF(ISBLANK(HLOOKUP(G$1,m_preprocess!$1:$1048576, $D290, FALSE)), "", HLOOKUP(G$1, m_preprocess!$1:$1048576, $D290, FALSE))</f>
        <v>129.22999999999999</v>
      </c>
      <c r="H290">
        <f>IF(ISBLANK(HLOOKUP(H$1,m_preprocess!$1:$1048576, $D290, FALSE)), "", HLOOKUP(H$1, m_preprocess!$1:$1048576, $D290, FALSE))</f>
        <v>77.8</v>
      </c>
      <c r="I290">
        <f>IF(ISBLANK(HLOOKUP(I$1,m_preprocess!$1:$1048576, $D290, FALSE)), "", HLOOKUP(I$1, m_preprocess!$1:$1048576, $D290, FALSE))</f>
        <v>409.96</v>
      </c>
      <c r="J290">
        <f>IF(ISBLANK(HLOOKUP(J$1,m_preprocess!$1:$1048576, $D290, FALSE)), "", HLOOKUP(J$1, m_preprocess!$1:$1048576, $D290, FALSE))</f>
        <v>92.947318670071937</v>
      </c>
      <c r="K290">
        <f>IF(ISBLANK(HLOOKUP(K$1,m_preprocess!$1:$1048576, $D290, FALSE)), "", HLOOKUP(K$1, m_preprocess!$1:$1048576, $D290, FALSE))</f>
        <v>6.6321246274501853</v>
      </c>
      <c r="L290">
        <f>IF(ISBLANK(HLOOKUP(L$1,m_preprocess!$1:$1048576, $D290, FALSE)), "", HLOOKUP(L$1, m_preprocess!$1:$1048576, $D290, FALSE))</f>
        <v>3.330092406224022</v>
      </c>
      <c r="M290">
        <f>IF(ISBLANK(HLOOKUP(M$1,m_preprocess!$1:$1048576, $D290, FALSE)), "", HLOOKUP(M$1, m_preprocess!$1:$1048576, $D290, FALSE))</f>
        <v>1.9532209919799095</v>
      </c>
      <c r="N290">
        <f>IF(ISBLANK(HLOOKUP(N$1,m_preprocess!$1:$1048576, $D290, FALSE)), "", HLOOKUP(N$1, m_preprocess!$1:$1048576, $D290, FALSE))</f>
        <v>8.0794504770453486</v>
      </c>
      <c r="O290">
        <f>IF(ISBLANK(HLOOKUP(O$1,m_preprocess!$1:$1048576, $D290, FALSE)), "", HLOOKUP(O$1, m_preprocess!$1:$1048576, $D290, FALSE))</f>
        <v>1.9980558205723571</v>
      </c>
      <c r="P290">
        <f>IF(ISBLANK(HLOOKUP(P$1,m_preprocess!$1:$1048576, $D290, FALSE)), "", HLOOKUP(P$1, m_preprocess!$1:$1048576, $D290, FALSE))</f>
        <v>2.2981947142506294</v>
      </c>
      <c r="Q290">
        <f>IF(ISBLANK(HLOOKUP(Q$1,m_preprocess!$1:$1048576, $D290, FALSE)), "", HLOOKUP(Q$1, m_preprocess!$1:$1048576, $D290, FALSE))</f>
        <v>3.7205970143501248</v>
      </c>
      <c r="R290">
        <f>IF(ISBLANK(HLOOKUP(R$1,m_preprocess!$1:$1048576, $D290, FALSE)), "", HLOOKUP(R$1, m_preprocess!$1:$1048576, $D290, FALSE))</f>
        <v>1181768.6453590442</v>
      </c>
      <c r="S290">
        <f>IF(ISBLANK(HLOOKUP(S$1,m_preprocess!$1:$1048576, $D290, FALSE)), "", HLOOKUP(S$1, m_preprocess!$1:$1048576, $D290, FALSE))</f>
        <v>620140985.53952575</v>
      </c>
      <c r="T290">
        <f>IF(ISBLANK(HLOOKUP(T$1,m_preprocess!$1:$1048576, $D290, FALSE)), "", HLOOKUP(T$1, m_preprocess!$1:$1048576, $D290, FALSE))</f>
        <v>41.186198269543979</v>
      </c>
      <c r="U290">
        <f>IF(ISBLANK(HLOOKUP(U$1,m_preprocess!$1:$1048576, $D290, FALSE)), "", HLOOKUP(U$1, m_preprocess!$1:$1048576, $D290, FALSE))</f>
        <v>26.94801298777363</v>
      </c>
      <c r="V290">
        <f>IF(ISBLANK(HLOOKUP(V$1,m_preprocess!$1:$1048576, $D290, FALSE)), "", HLOOKUP(V$1, m_preprocess!$1:$1048576, $D290, FALSE))</f>
        <v>23.875926341463416</v>
      </c>
      <c r="W290">
        <f>IF(ISBLANK(HLOOKUP(W$1,m_preprocess!$1:$1048576, $D290, FALSE)), "", HLOOKUP(W$1, m_preprocess!$1:$1048576, $D290, FALSE))</f>
        <v>13.658126353191152</v>
      </c>
      <c r="X290">
        <f>IF(ISBLANK(HLOOKUP(X$1,m_preprocess!$1:$1048576, $D290, FALSE)), "", HLOOKUP(X$1, m_preprocess!$1:$1048576, $D290, FALSE))</f>
        <v>19.31078167538174</v>
      </c>
      <c r="Y290">
        <f>IF(ISBLANK(HLOOKUP(Y$1,m_preprocess!$1:$1048576, $D290, FALSE)), "", HLOOKUP(Y$1, m_preprocess!$1:$1048576, $D290, FALSE))</f>
        <v>27.656834935068353</v>
      </c>
    </row>
    <row r="291" spans="1:25" x14ac:dyDescent="0.25">
      <c r="A291" s="42">
        <v>42767</v>
      </c>
      <c r="B291">
        <f t="shared" ref="B291:B301" si="0">B279+1</f>
        <v>2017</v>
      </c>
      <c r="C291">
        <f t="shared" ref="C291:C301" si="1">C279</f>
        <v>2</v>
      </c>
      <c r="D291">
        <v>291</v>
      </c>
      <c r="E291">
        <f>IF(ISBLANK(HLOOKUP(E$1,m_preprocess!$1:$1048576, $D291, FALSE)), "", HLOOKUP(E$1, m_preprocess!$1:$1048576, $D291, FALSE))</f>
        <v>253.87</v>
      </c>
      <c r="F291">
        <f>IF(ISBLANK(HLOOKUP(F$1,m_preprocess!$1:$1048576, $D291, FALSE)), "", HLOOKUP(F$1, m_preprocess!$1:$1048576, $D291, FALSE))</f>
        <v>98.66</v>
      </c>
      <c r="G291">
        <f>IF(ISBLANK(HLOOKUP(G$1,m_preprocess!$1:$1048576, $D291, FALSE)), "", HLOOKUP(G$1, m_preprocess!$1:$1048576, $D291, FALSE))</f>
        <v>130.35</v>
      </c>
      <c r="H291">
        <f>IF(ISBLANK(HLOOKUP(H$1,m_preprocess!$1:$1048576, $D291, FALSE)), "", HLOOKUP(H$1, m_preprocess!$1:$1048576, $D291, FALSE))</f>
        <v>75.7</v>
      </c>
      <c r="I291">
        <f>IF(ISBLANK(HLOOKUP(I$1,m_preprocess!$1:$1048576, $D291, FALSE)), "", HLOOKUP(I$1, m_preprocess!$1:$1048576, $D291, FALSE))</f>
        <v>411.08</v>
      </c>
      <c r="J291">
        <f>IF(ISBLANK(HLOOKUP(J$1,m_preprocess!$1:$1048576, $D291, FALSE)), "", HLOOKUP(J$1, m_preprocess!$1:$1048576, $D291, FALSE))</f>
        <v>92.577999487903796</v>
      </c>
      <c r="K291">
        <f>IF(ISBLANK(HLOOKUP(K$1,m_preprocess!$1:$1048576, $D291, FALSE)), "", HLOOKUP(K$1, m_preprocess!$1:$1048576, $D291, FALSE))</f>
        <v>6.2235741844935317</v>
      </c>
      <c r="L291">
        <f>IF(ISBLANK(HLOOKUP(L$1,m_preprocess!$1:$1048576, $D291, FALSE)), "", HLOOKUP(L$1, m_preprocess!$1:$1048576, $D291, FALSE))</f>
        <v>2.8174547080859371</v>
      </c>
      <c r="M291">
        <f>IF(ISBLANK(HLOOKUP(M$1,m_preprocess!$1:$1048576, $D291, FALSE)), "", HLOOKUP(M$1, m_preprocess!$1:$1048576, $D291, FALSE))</f>
        <v>2.1360363029884506</v>
      </c>
      <c r="N291">
        <f>IF(ISBLANK(HLOOKUP(N$1,m_preprocess!$1:$1048576, $D291, FALSE)), "", HLOOKUP(N$1, m_preprocess!$1:$1048576, $D291, FALSE))</f>
        <v>8.1107773420446883</v>
      </c>
      <c r="O291">
        <f>IF(ISBLANK(HLOOKUP(O$1,m_preprocess!$1:$1048576, $D291, FALSE)), "", HLOOKUP(O$1, m_preprocess!$1:$1048576, $D291, FALSE))</f>
        <v>1.8183866180308845</v>
      </c>
      <c r="P291">
        <f>IF(ISBLANK(HLOOKUP(P$1,m_preprocess!$1:$1048576, $D291, FALSE)), "", HLOOKUP(P$1, m_preprocess!$1:$1048576, $D291, FALSE))</f>
        <v>2.6686242773579369</v>
      </c>
      <c r="Q291">
        <f>IF(ISBLANK(HLOOKUP(Q$1,m_preprocess!$1:$1048576, $D291, FALSE)), "", HLOOKUP(Q$1, m_preprocess!$1:$1048576, $D291, FALSE))</f>
        <v>3.5670556357960175</v>
      </c>
      <c r="R291">
        <f>IF(ISBLANK(HLOOKUP(R$1,m_preprocess!$1:$1048576, $D291, FALSE)), "", HLOOKUP(R$1, m_preprocess!$1:$1048576, $D291, FALSE))</f>
        <v>1231597.0103975555</v>
      </c>
      <c r="S291">
        <f>IF(ISBLANK(HLOOKUP(S$1,m_preprocess!$1:$1048576, $D291, FALSE)), "", HLOOKUP(S$1, m_preprocess!$1:$1048576, $D291, FALSE))</f>
        <v>611841136.77376854</v>
      </c>
      <c r="T291">
        <f>IF(ISBLANK(HLOOKUP(T$1,m_preprocess!$1:$1048576, $D291, FALSE)), "", HLOOKUP(T$1, m_preprocess!$1:$1048576, $D291, FALSE))</f>
        <v>31.080846203175899</v>
      </c>
      <c r="U291">
        <f>IF(ISBLANK(HLOOKUP(U$1,m_preprocess!$1:$1048576, $D291, FALSE)), "", HLOOKUP(U$1, m_preprocess!$1:$1048576, $D291, FALSE))</f>
        <v>19.985094765356177</v>
      </c>
      <c r="V291">
        <f>IF(ISBLANK(HLOOKUP(V$1,m_preprocess!$1:$1048576, $D291, FALSE)), "", HLOOKUP(V$1, m_preprocess!$1:$1048576, $D291, FALSE))</f>
        <v>25.091556662971172</v>
      </c>
      <c r="W291">
        <f>IF(ISBLANK(HLOOKUP(W$1,m_preprocess!$1:$1048576, $D291, FALSE)), "", HLOOKUP(W$1, m_preprocess!$1:$1048576, $D291, FALSE))</f>
        <v>15.281378136939496</v>
      </c>
      <c r="X291">
        <f>IF(ISBLANK(HLOOKUP(X$1,m_preprocess!$1:$1048576, $D291, FALSE)), "", HLOOKUP(X$1, m_preprocess!$1:$1048576, $D291, FALSE))</f>
        <v>27.54051185137779</v>
      </c>
      <c r="Y291">
        <f>IF(ISBLANK(HLOOKUP(Y$1,m_preprocess!$1:$1048576, $D291, FALSE)), "", HLOOKUP(Y$1, m_preprocess!$1:$1048576, $D291, FALSE))</f>
        <v>23.665883595490875</v>
      </c>
    </row>
    <row r="292" spans="1:25" x14ac:dyDescent="0.25">
      <c r="A292" s="42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IF(ISBLANK(HLOOKUP(E$1,m_preprocess!$1:$1048576, $D292, FALSE)), "", HLOOKUP(E$1, m_preprocess!$1:$1048576, $D292, FALSE))</f>
        <v>290.89</v>
      </c>
      <c r="F292">
        <f>IF(ISBLANK(HLOOKUP(F$1,m_preprocess!$1:$1048576, $D292, FALSE)), "", HLOOKUP(F$1, m_preprocess!$1:$1048576, $D292, FALSE))</f>
        <v>98.67</v>
      </c>
      <c r="G292">
        <f>IF(ISBLANK(HLOOKUP(G$1,m_preprocess!$1:$1048576, $D292, FALSE)), "", HLOOKUP(G$1, m_preprocess!$1:$1048576, $D292, FALSE))</f>
        <v>143.19999999999999</v>
      </c>
      <c r="H292">
        <f>IF(ISBLANK(HLOOKUP(H$1,m_preprocess!$1:$1048576, $D292, FALSE)), "", HLOOKUP(H$1, m_preprocess!$1:$1048576, $D292, FALSE))</f>
        <v>85.3</v>
      </c>
      <c r="I292">
        <f>IF(ISBLANK(HLOOKUP(I$1,m_preprocess!$1:$1048576, $D292, FALSE)), "", HLOOKUP(I$1, m_preprocess!$1:$1048576, $D292, FALSE))</f>
        <v>524.55999999999995</v>
      </c>
      <c r="J292">
        <f>IF(ISBLANK(HLOOKUP(J$1,m_preprocess!$1:$1048576, $D292, FALSE)), "", HLOOKUP(J$1, m_preprocess!$1:$1048576, $D292, FALSE))</f>
        <v>94.207371033913972</v>
      </c>
      <c r="K292">
        <f>IF(ISBLANK(HLOOKUP(K$1,m_preprocess!$1:$1048576, $D292, FALSE)), "", HLOOKUP(K$1, m_preprocess!$1:$1048576, $D292, FALSE))</f>
        <v>7.3257229159925767</v>
      </c>
      <c r="L292">
        <f>IF(ISBLANK(HLOOKUP(L$1,m_preprocess!$1:$1048576, $D292, FALSE)), "", HLOOKUP(L$1, m_preprocess!$1:$1048576, $D292, FALSE))</f>
        <v>3.5626617937659084</v>
      </c>
      <c r="M292">
        <f>IF(ISBLANK(HLOOKUP(M$1,m_preprocess!$1:$1048576, $D292, FALSE)), "", HLOOKUP(M$1, m_preprocess!$1:$1048576, $D292, FALSE))</f>
        <v>2.6738033910643169</v>
      </c>
      <c r="N292">
        <f>IF(ISBLANK(HLOOKUP(N$1,m_preprocess!$1:$1048576, $D292, FALSE)), "", HLOOKUP(N$1, m_preprocess!$1:$1048576, $D292, FALSE))</f>
        <v>9.3664284135499596</v>
      </c>
      <c r="O292">
        <f>IF(ISBLANK(HLOOKUP(O$1,m_preprocess!$1:$1048576, $D292, FALSE)), "", HLOOKUP(O$1, m_preprocess!$1:$1048576, $D292, FALSE))</f>
        <v>2.2217204548096925</v>
      </c>
      <c r="P292">
        <f>IF(ISBLANK(HLOOKUP(P$1,m_preprocess!$1:$1048576, $D292, FALSE)), "", HLOOKUP(P$1, m_preprocess!$1:$1048576, $D292, FALSE))</f>
        <v>2.6111715917524712</v>
      </c>
      <c r="Q292">
        <f>IF(ISBLANK(HLOOKUP(Q$1,m_preprocess!$1:$1048576, $D292, FALSE)), "", HLOOKUP(Q$1, m_preprocess!$1:$1048576, $D292, FALSE))</f>
        <v>4.4214414167633116</v>
      </c>
      <c r="R292">
        <f>IF(ISBLANK(HLOOKUP(R$1,m_preprocess!$1:$1048576, $D292, FALSE)), "", HLOOKUP(R$1, m_preprocess!$1:$1048576, $D292, FALSE))</f>
        <v>1247026.3217582128</v>
      </c>
      <c r="S292">
        <f>IF(ISBLANK(HLOOKUP(S$1,m_preprocess!$1:$1048576, $D292, FALSE)), "", HLOOKUP(S$1, m_preprocess!$1:$1048576, $D292, FALSE))</f>
        <v>606079083.66869354</v>
      </c>
      <c r="T292">
        <f>IF(ISBLANK(HLOOKUP(T$1,m_preprocess!$1:$1048576, $D292, FALSE)), "", HLOOKUP(T$1, m_preprocess!$1:$1048576, $D292, FALSE))</f>
        <v>33.80731407776873</v>
      </c>
      <c r="U292">
        <f>IF(ISBLANK(HLOOKUP(U$1,m_preprocess!$1:$1048576, $D292, FALSE)), "", HLOOKUP(U$1, m_preprocess!$1:$1048576, $D292, FALSE))</f>
        <v>21.917886375283693</v>
      </c>
      <c r="V292">
        <f>IF(ISBLANK(HLOOKUP(V$1,m_preprocess!$1:$1048576, $D292, FALSE)), "", HLOOKUP(V$1, m_preprocess!$1:$1048576, $D292, FALSE))</f>
        <v>27.39981566518847</v>
      </c>
      <c r="W292">
        <f>IF(ISBLANK(HLOOKUP(W$1,m_preprocess!$1:$1048576, $D292, FALSE)), "", HLOOKUP(W$1, m_preprocess!$1:$1048576, $D292, FALSE))</f>
        <v>16.636460368715955</v>
      </c>
      <c r="X292">
        <f>IF(ISBLANK(HLOOKUP(X$1,m_preprocess!$1:$1048576, $D292, FALSE)), "", HLOOKUP(X$1, m_preprocess!$1:$1048576, $D292, FALSE))</f>
        <v>38.510661684202113</v>
      </c>
      <c r="Y292">
        <f>IF(ISBLANK(HLOOKUP(Y$1,m_preprocess!$1:$1048576, $D292, FALSE)), "", HLOOKUP(Y$1, m_preprocess!$1:$1048576, $D292, FALSE))</f>
        <v>34.343168299975162</v>
      </c>
    </row>
    <row r="293" spans="1:25" x14ac:dyDescent="0.25">
      <c r="A293" s="42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IF(ISBLANK(HLOOKUP(E$1,m_preprocess!$1:$1048576, $D293, FALSE)), "", HLOOKUP(E$1, m_preprocess!$1:$1048576, $D293, FALSE))</f>
        <v>303.81</v>
      </c>
      <c r="F293">
        <f>IF(ISBLANK(HLOOKUP(F$1,m_preprocess!$1:$1048576, $D293, FALSE)), "", HLOOKUP(F$1, m_preprocess!$1:$1048576, $D293, FALSE))</f>
        <v>98.26</v>
      </c>
      <c r="G293">
        <f>IF(ISBLANK(HLOOKUP(G$1,m_preprocess!$1:$1048576, $D293, FALSE)), "", HLOOKUP(G$1, m_preprocess!$1:$1048576, $D293, FALSE))</f>
        <v>134.44999999999999</v>
      </c>
      <c r="H293">
        <f>IF(ISBLANK(HLOOKUP(H$1,m_preprocess!$1:$1048576, $D293, FALSE)), "", HLOOKUP(H$1, m_preprocess!$1:$1048576, $D293, FALSE))</f>
        <v>79.400000000000006</v>
      </c>
      <c r="I293">
        <f>IF(ISBLANK(HLOOKUP(I$1,m_preprocess!$1:$1048576, $D293, FALSE)), "", HLOOKUP(I$1, m_preprocess!$1:$1048576, $D293, FALSE))</f>
        <v>537.22</v>
      </c>
      <c r="J293">
        <f>IF(ISBLANK(HLOOKUP(J$1,m_preprocess!$1:$1048576, $D293, FALSE)), "", HLOOKUP(J$1, m_preprocess!$1:$1048576, $D293, FALSE))</f>
        <v>95.553715900302223</v>
      </c>
      <c r="K293">
        <f>IF(ISBLANK(HLOOKUP(K$1,m_preprocess!$1:$1048576, $D293, FALSE)), "", HLOOKUP(K$1, m_preprocess!$1:$1048576, $D293, FALSE))</f>
        <v>7.7195124833072715</v>
      </c>
      <c r="L293">
        <f>IF(ISBLANK(HLOOKUP(L$1,m_preprocess!$1:$1048576, $D293, FALSE)), "", HLOOKUP(L$1, m_preprocess!$1:$1048576, $D293, FALSE))</f>
        <v>3.567603615082076</v>
      </c>
      <c r="M293">
        <f>IF(ISBLANK(HLOOKUP(M$1,m_preprocess!$1:$1048576, $D293, FALSE)), "", HLOOKUP(M$1, m_preprocess!$1:$1048576, $D293, FALSE))</f>
        <v>2.7755095039858566</v>
      </c>
      <c r="N293">
        <f>IF(ISBLANK(HLOOKUP(N$1,m_preprocess!$1:$1048576, $D293, FALSE)), "", HLOOKUP(N$1, m_preprocess!$1:$1048576, $D293, FALSE))</f>
        <v>7.565951202125877</v>
      </c>
      <c r="O293">
        <f>IF(ISBLANK(HLOOKUP(O$1,m_preprocess!$1:$1048576, $D293, FALSE)), "", HLOOKUP(O$1, m_preprocess!$1:$1048576, $D293, FALSE))</f>
        <v>1.8889928357058299</v>
      </c>
      <c r="P293">
        <f>IF(ISBLANK(HLOOKUP(P$1,m_preprocess!$1:$1048576, $D293, FALSE)), "", HLOOKUP(P$1, m_preprocess!$1:$1048576, $D293, FALSE))</f>
        <v>2.4016246777641532</v>
      </c>
      <c r="Q293">
        <f>IF(ISBLANK(HLOOKUP(Q$1,m_preprocess!$1:$1048576, $D293, FALSE)), "", HLOOKUP(Q$1, m_preprocess!$1:$1048576, $D293, FALSE))</f>
        <v>3.2186048006337042</v>
      </c>
      <c r="R293">
        <f>IF(ISBLANK(HLOOKUP(R$1,m_preprocess!$1:$1048576, $D293, FALSE)), "", HLOOKUP(R$1, m_preprocess!$1:$1048576, $D293, FALSE))</f>
        <v>1271259.6334714023</v>
      </c>
      <c r="S293">
        <f>IF(ISBLANK(HLOOKUP(S$1,m_preprocess!$1:$1048576, $D293, FALSE)), "", HLOOKUP(S$1, m_preprocess!$1:$1048576, $D293, FALSE))</f>
        <v>589440225.44341552</v>
      </c>
      <c r="T293">
        <f>IF(ISBLANK(HLOOKUP(T$1,m_preprocess!$1:$1048576, $D293, FALSE)), "", HLOOKUP(T$1, m_preprocess!$1:$1048576, $D293, FALSE))</f>
        <v>66.37470613802931</v>
      </c>
      <c r="U293">
        <f>IF(ISBLANK(HLOOKUP(U$1,m_preprocess!$1:$1048576, $D293, FALSE)), "", HLOOKUP(U$1, m_preprocess!$1:$1048576, $D293, FALSE))</f>
        <v>45.568967881982573</v>
      </c>
      <c r="V293">
        <f>IF(ISBLANK(HLOOKUP(V$1,m_preprocess!$1:$1048576, $D293, FALSE)), "", HLOOKUP(V$1, m_preprocess!$1:$1048576, $D293, FALSE))</f>
        <v>23.508655909090908</v>
      </c>
      <c r="W293">
        <f>IF(ISBLANK(HLOOKUP(W$1,m_preprocess!$1:$1048576, $D293, FALSE)), "", HLOOKUP(W$1, m_preprocess!$1:$1048576, $D293, FALSE))</f>
        <v>18.355414637353523</v>
      </c>
      <c r="X293">
        <f>IF(ISBLANK(HLOOKUP(X$1,m_preprocess!$1:$1048576, $D293, FALSE)), "", HLOOKUP(X$1, m_preprocess!$1:$1048576, $D293, FALSE))</f>
        <v>32.7436272866221</v>
      </c>
      <c r="Y293">
        <f>IF(ISBLANK(HLOOKUP(Y$1,m_preprocess!$1:$1048576, $D293, FALSE)), "", HLOOKUP(Y$1, m_preprocess!$1:$1048576, $D293, FALSE))</f>
        <v>25.59015945037676</v>
      </c>
    </row>
    <row r="294" spans="1:25" x14ac:dyDescent="0.25">
      <c r="A294" s="42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IF(ISBLANK(HLOOKUP(E$1,m_preprocess!$1:$1048576, $D294, FALSE)), "", HLOOKUP(E$1, m_preprocess!$1:$1048576, $D294, FALSE))</f>
        <v>298.57</v>
      </c>
      <c r="F294">
        <f>IF(ISBLANK(HLOOKUP(F$1,m_preprocess!$1:$1048576, $D294, FALSE)), "", HLOOKUP(F$1, m_preprocess!$1:$1048576, $D294, FALSE))</f>
        <v>98.24</v>
      </c>
      <c r="G294">
        <f>IF(ISBLANK(HLOOKUP(G$1,m_preprocess!$1:$1048576, $D294, FALSE)), "", HLOOKUP(G$1, m_preprocess!$1:$1048576, $D294, FALSE))</f>
        <v>136.59</v>
      </c>
      <c r="H294">
        <f>IF(ISBLANK(HLOOKUP(H$1,m_preprocess!$1:$1048576, $D294, FALSE)), "", HLOOKUP(H$1, m_preprocess!$1:$1048576, $D294, FALSE))</f>
        <v>90.2</v>
      </c>
      <c r="I294">
        <f>IF(ISBLANK(HLOOKUP(I$1,m_preprocess!$1:$1048576, $D294, FALSE)), "", HLOOKUP(I$1, m_preprocess!$1:$1048576, $D294, FALSE))</f>
        <v>543.44000000000005</v>
      </c>
      <c r="J294">
        <f>IF(ISBLANK(HLOOKUP(J$1,m_preprocess!$1:$1048576, $D294, FALSE)), "", HLOOKUP(J$1, m_preprocess!$1:$1048576, $D294, FALSE))</f>
        <v>93.703825239323152</v>
      </c>
      <c r="K294">
        <f>IF(ISBLANK(HLOOKUP(K$1,m_preprocess!$1:$1048576, $D294, FALSE)), "", HLOOKUP(K$1, m_preprocess!$1:$1048576, $D294, FALSE))</f>
        <v>7.9153761844427155</v>
      </c>
      <c r="L294">
        <f>IF(ISBLANK(HLOOKUP(L$1,m_preprocess!$1:$1048576, $D294, FALSE)), "", HLOOKUP(L$1, m_preprocess!$1:$1048576, $D294, FALSE))</f>
        <v>3.4747414588879306</v>
      </c>
      <c r="M294">
        <f>IF(ISBLANK(HLOOKUP(M$1,m_preprocess!$1:$1048576, $D294, FALSE)), "", HLOOKUP(M$1, m_preprocess!$1:$1048576, $D294, FALSE))</f>
        <v>2.844541689874915</v>
      </c>
      <c r="N294">
        <f>IF(ISBLANK(HLOOKUP(N$1,m_preprocess!$1:$1048576, $D294, FALSE)), "", HLOOKUP(N$1, m_preprocess!$1:$1048576, $D294, FALSE))</f>
        <v>9.1531199447611904</v>
      </c>
      <c r="O294">
        <f>IF(ISBLANK(HLOOKUP(O$1,m_preprocess!$1:$1048576, $D294, FALSE)), "", HLOOKUP(O$1, m_preprocess!$1:$1048576, $D294, FALSE))</f>
        <v>2.2271387287936686</v>
      </c>
      <c r="P294">
        <f>IF(ISBLANK(HLOOKUP(P$1,m_preprocess!$1:$1048576, $D294, FALSE)), "", HLOOKUP(P$1, m_preprocess!$1:$1048576, $D294, FALSE))</f>
        <v>2.9388526905472712</v>
      </c>
      <c r="Q294">
        <f>IF(ISBLANK(HLOOKUP(Q$1,m_preprocess!$1:$1048576, $D294, FALSE)), "", HLOOKUP(Q$1, m_preprocess!$1:$1048576, $D294, FALSE))</f>
        <v>3.9386619002374919</v>
      </c>
      <c r="R294">
        <f>IF(ISBLANK(HLOOKUP(R$1,m_preprocess!$1:$1048576, $D294, FALSE)), "", HLOOKUP(R$1, m_preprocess!$1:$1048576, $D294, FALSE))</f>
        <v>1287569.3613259522</v>
      </c>
      <c r="S294">
        <f>IF(ISBLANK(HLOOKUP(S$1,m_preprocess!$1:$1048576, $D294, FALSE)), "", HLOOKUP(S$1, m_preprocess!$1:$1048576, $D294, FALSE))</f>
        <v>590509730.17274034</v>
      </c>
      <c r="T294">
        <f>IF(ISBLANK(HLOOKUP(T$1,m_preprocess!$1:$1048576, $D294, FALSE)), "", HLOOKUP(T$1, m_preprocess!$1:$1048576, $D294, FALSE))</f>
        <v>42.272692355456023</v>
      </c>
      <c r="U294">
        <f>IF(ISBLANK(HLOOKUP(U$1,m_preprocess!$1:$1048576, $D294, FALSE)), "", HLOOKUP(U$1, m_preprocess!$1:$1048576, $D294, FALSE))</f>
        <v>27.757179551943771</v>
      </c>
      <c r="V294">
        <f>IF(ISBLANK(HLOOKUP(V$1,m_preprocess!$1:$1048576, $D294, FALSE)), "", HLOOKUP(V$1, m_preprocess!$1:$1048576, $D294, FALSE))</f>
        <v>23.834926330376938</v>
      </c>
      <c r="W294">
        <f>IF(ISBLANK(HLOOKUP(W$1,m_preprocess!$1:$1048576, $D294, FALSE)), "", HLOOKUP(W$1, m_preprocess!$1:$1048576, $D294, FALSE))</f>
        <v>18.262547317948254</v>
      </c>
      <c r="X294">
        <f>IF(ISBLANK(HLOOKUP(X$1,m_preprocess!$1:$1048576, $D294, FALSE)), "", HLOOKUP(X$1, m_preprocess!$1:$1048576, $D294, FALSE))</f>
        <v>46.497818719401344</v>
      </c>
      <c r="Y294">
        <f>IF(ISBLANK(HLOOKUP(Y$1,m_preprocess!$1:$1048576, $D294, FALSE)), "", HLOOKUP(Y$1, m_preprocess!$1:$1048576, $D294, FALSE))</f>
        <v>33.348462860117237</v>
      </c>
    </row>
    <row r="295" spans="1:25" x14ac:dyDescent="0.25">
      <c r="A295" s="42">
        <v>42887</v>
      </c>
      <c r="B295">
        <f t="shared" si="0"/>
        <v>2017</v>
      </c>
      <c r="C295">
        <f t="shared" si="1"/>
        <v>6</v>
      </c>
      <c r="D295">
        <v>295</v>
      </c>
      <c r="E295" t="str">
        <f>IF(ISBLANK(HLOOKUP(E$1,m_preprocess!$1:$1048576, $D295, FALSE)), "", HLOOKUP(E$1, m_preprocess!$1:$1048576, $D295, FALSE))</f>
        <v/>
      </c>
      <c r="F295">
        <f>IF(ISBLANK(HLOOKUP(F$1,m_preprocess!$1:$1048576, $D295, FALSE)), "", HLOOKUP(F$1, m_preprocess!$1:$1048576, $D295, FALSE))</f>
        <v>98.34</v>
      </c>
      <c r="G295">
        <f>IF(ISBLANK(HLOOKUP(G$1,m_preprocess!$1:$1048576, $D295, FALSE)), "", HLOOKUP(G$1, m_preprocess!$1:$1048576, $D295, FALSE))</f>
        <v>135.30000000000001</v>
      </c>
      <c r="H295">
        <f>IF(ISBLANK(HLOOKUP(H$1,m_preprocess!$1:$1048576, $D295, FALSE)), "", HLOOKUP(H$1, m_preprocess!$1:$1048576, $D295, FALSE))</f>
        <v>88.3</v>
      </c>
      <c r="I295">
        <f>IF(ISBLANK(HLOOKUP(I$1,m_preprocess!$1:$1048576, $D295, FALSE)), "", HLOOKUP(I$1, m_preprocess!$1:$1048576, $D295, FALSE))</f>
        <v>436.3</v>
      </c>
      <c r="J295">
        <f>IF(ISBLANK(HLOOKUP(J$1,m_preprocess!$1:$1048576, $D295, FALSE)), "", HLOOKUP(J$1, m_preprocess!$1:$1048576, $D295, FALSE))</f>
        <v>94.082954269167729</v>
      </c>
      <c r="K295">
        <f>IF(ISBLANK(HLOOKUP(K$1,m_preprocess!$1:$1048576, $D295, FALSE)), "", HLOOKUP(K$1, m_preprocess!$1:$1048576, $D295, FALSE))</f>
        <v>7.5605078732524165</v>
      </c>
      <c r="L295">
        <f>IF(ISBLANK(HLOOKUP(L$1,m_preprocess!$1:$1048576, $D295, FALSE)), "", HLOOKUP(L$1, m_preprocess!$1:$1048576, $D295, FALSE))</f>
        <v>3.52775206506979</v>
      </c>
      <c r="M295">
        <f>IF(ISBLANK(HLOOKUP(M$1,m_preprocess!$1:$1048576, $D295, FALSE)), "", HLOOKUP(M$1, m_preprocess!$1:$1048576, $D295, FALSE))</f>
        <v>2.438714085598793</v>
      </c>
      <c r="N295">
        <f>IF(ISBLANK(HLOOKUP(N$1,m_preprocess!$1:$1048576, $D295, FALSE)), "", HLOOKUP(N$1, m_preprocess!$1:$1048576, $D295, FALSE))</f>
        <v>8.2560060478657959</v>
      </c>
      <c r="O295">
        <f>IF(ISBLANK(HLOOKUP(O$1,m_preprocess!$1:$1048576, $D295, FALSE)), "", HLOOKUP(O$1, m_preprocess!$1:$1048576, $D295, FALSE))</f>
        <v>2.0413915867469323</v>
      </c>
      <c r="P295">
        <f>IF(ISBLANK(HLOOKUP(P$1,m_preprocess!$1:$1048576, $D295, FALSE)), "", HLOOKUP(P$1, m_preprocess!$1:$1048576, $D295, FALSE))</f>
        <v>2.6245352972302327</v>
      </c>
      <c r="Q295">
        <f>IF(ISBLANK(HLOOKUP(Q$1,m_preprocess!$1:$1048576, $D295, FALSE)), "", HLOOKUP(Q$1, m_preprocess!$1:$1048576, $D295, FALSE))</f>
        <v>3.5226346118961316</v>
      </c>
      <c r="R295">
        <f>IF(ISBLANK(HLOOKUP(R$1,m_preprocess!$1:$1048576, $D295, FALSE)), "", HLOOKUP(R$1, m_preprocess!$1:$1048576, $D295, FALSE))</f>
        <v>1298288.9869503453</v>
      </c>
      <c r="S295">
        <f>IF(ISBLANK(HLOOKUP(S$1,m_preprocess!$1:$1048576, $D295, FALSE)), "", HLOOKUP(S$1, m_preprocess!$1:$1048576, $D295, FALSE))</f>
        <v>606421791.47539163</v>
      </c>
      <c r="T295">
        <f>IF(ISBLANK(HLOOKUP(T$1,m_preprocess!$1:$1048576, $D295, FALSE)), "", HLOOKUP(T$1, m_preprocess!$1:$1048576, $D295, FALSE))</f>
        <v>33.03560749185668</v>
      </c>
      <c r="U295">
        <f>IF(ISBLANK(HLOOKUP(U$1,m_preprocess!$1:$1048576, $D295, FALSE)), "", HLOOKUP(U$1, m_preprocess!$1:$1048576, $D295, FALSE))</f>
        <v>21.32374920565195</v>
      </c>
      <c r="V295">
        <f>IF(ISBLANK(HLOOKUP(V$1,m_preprocess!$1:$1048576, $D295, FALSE)), "", HLOOKUP(V$1, m_preprocess!$1:$1048576, $D295, FALSE))</f>
        <v>28.157868015521061</v>
      </c>
      <c r="W295">
        <f>IF(ISBLANK(HLOOKUP(W$1,m_preprocess!$1:$1048576, $D295, FALSE)), "", HLOOKUP(W$1, m_preprocess!$1:$1048576, $D295, FALSE))</f>
        <v>19.009945640380902</v>
      </c>
      <c r="X295">
        <f>IF(ISBLANK(HLOOKUP(X$1,m_preprocess!$1:$1048576, $D295, FALSE)), "", HLOOKUP(X$1, m_preprocess!$1:$1048576, $D295, FALSE))</f>
        <v>28.391636525509721</v>
      </c>
      <c r="Y295">
        <f>IF(ISBLANK(HLOOKUP(Y$1,m_preprocess!$1:$1048576, $D295, FALSE)), "", HLOOKUP(Y$1, m_preprocess!$1:$1048576, $D295, FALSE))</f>
        <v>43.438054853608044</v>
      </c>
    </row>
    <row r="296" spans="1:25" x14ac:dyDescent="0.25">
      <c r="A296" s="42">
        <v>42917</v>
      </c>
      <c r="B296">
        <f t="shared" si="0"/>
        <v>2017</v>
      </c>
      <c r="C296">
        <f t="shared" si="1"/>
        <v>7</v>
      </c>
      <c r="D296">
        <v>296</v>
      </c>
      <c r="E296" t="str">
        <f>IF(ISBLANK(HLOOKUP(E$1,m_preprocess!$1:$1048576, $D296, FALSE)), "", HLOOKUP(E$1, m_preprocess!$1:$1048576, $D296, FALSE))</f>
        <v/>
      </c>
      <c r="F296">
        <f>IF(ISBLANK(HLOOKUP(F$1,m_preprocess!$1:$1048576, $D296, FALSE)), "", HLOOKUP(F$1, m_preprocess!$1:$1048576, $D296, FALSE))</f>
        <v>99.07</v>
      </c>
      <c r="G296">
        <f>IF(ISBLANK(HLOOKUP(G$1,m_preprocess!$1:$1048576, $D296, FALSE)), "", HLOOKUP(G$1, m_preprocess!$1:$1048576, $D296, FALSE))</f>
        <v>138.43</v>
      </c>
      <c r="H296">
        <f>IF(ISBLANK(HLOOKUP(H$1,m_preprocess!$1:$1048576, $D296, FALSE)), "", HLOOKUP(H$1, m_preprocess!$1:$1048576, $D296, FALSE))</f>
        <v>92.2</v>
      </c>
      <c r="I296">
        <f>IF(ISBLANK(HLOOKUP(I$1,m_preprocess!$1:$1048576, $D296, FALSE)), "", HLOOKUP(I$1, m_preprocess!$1:$1048576, $D296, FALSE))</f>
        <v>541.19000000000005</v>
      </c>
      <c r="J296">
        <f>IF(ISBLANK(HLOOKUP(J$1,m_preprocess!$1:$1048576, $D296, FALSE)), "", HLOOKUP(J$1, m_preprocess!$1:$1048576, $D296, FALSE))</f>
        <v>95.690464186079936</v>
      </c>
      <c r="K296">
        <f>IF(ISBLANK(HLOOKUP(K$1,m_preprocess!$1:$1048576, $D296, FALSE)), "", HLOOKUP(K$1, m_preprocess!$1:$1048576, $D296, FALSE))</f>
        <v>8.2586266679966496</v>
      </c>
      <c r="L296">
        <f>IF(ISBLANK(HLOOKUP(L$1,m_preprocess!$1:$1048576, $D296, FALSE)), "", HLOOKUP(L$1, m_preprocess!$1:$1048576, $D296, FALSE))</f>
        <v>3.7248151129839004</v>
      </c>
      <c r="M296">
        <f>IF(ISBLANK(HLOOKUP(M$1,m_preprocess!$1:$1048576, $D296, FALSE)), "", HLOOKUP(M$1, m_preprocess!$1:$1048576, $D296, FALSE))</f>
        <v>2.9329667440715079</v>
      </c>
      <c r="N296">
        <f>IF(ISBLANK(HLOOKUP(N$1,m_preprocess!$1:$1048576, $D296, FALSE)), "", HLOOKUP(N$1, m_preprocess!$1:$1048576, $D296, FALSE))</f>
        <v>8.3277683685592105</v>
      </c>
      <c r="O296">
        <f>IF(ISBLANK(HLOOKUP(O$1,m_preprocess!$1:$1048576, $D296, FALSE)), "", HLOOKUP(O$1, m_preprocess!$1:$1048576, $D296, FALSE))</f>
        <v>2.139116128684468</v>
      </c>
      <c r="P296">
        <f>IF(ISBLANK(HLOOKUP(P$1,m_preprocess!$1:$1048576, $D296, FALSE)), "", HLOOKUP(P$1, m_preprocess!$1:$1048576, $D296, FALSE))</f>
        <v>2.5116966371204623</v>
      </c>
      <c r="Q296">
        <f>IF(ISBLANK(HLOOKUP(Q$1,m_preprocess!$1:$1048576, $D296, FALSE)), "", HLOOKUP(Q$1, m_preprocess!$1:$1048576, $D296, FALSE))</f>
        <v>3.6464098567626362</v>
      </c>
      <c r="R296">
        <f>IF(ISBLANK(HLOOKUP(R$1,m_preprocess!$1:$1048576, $D296, FALSE)), "", HLOOKUP(R$1, m_preprocess!$1:$1048576, $D296, FALSE))</f>
        <v>1299405.4866639415</v>
      </c>
      <c r="S296">
        <f>IF(ISBLANK(HLOOKUP(S$1,m_preprocess!$1:$1048576, $D296, FALSE)), "", HLOOKUP(S$1, m_preprocess!$1:$1048576, $D296, FALSE))</f>
        <v>598962389.16897142</v>
      </c>
      <c r="T296">
        <f>IF(ISBLANK(HLOOKUP(T$1,m_preprocess!$1:$1048576, $D296, FALSE)), "", HLOOKUP(T$1, m_preprocess!$1:$1048576, $D296, FALSE))</f>
        <v>48.515377738192193</v>
      </c>
      <c r="U296">
        <f>IF(ISBLANK(HLOOKUP(U$1,m_preprocess!$1:$1048576, $D296, FALSE)), "", HLOOKUP(U$1, m_preprocess!$1:$1048576, $D296, FALSE))</f>
        <v>32.344708529174902</v>
      </c>
      <c r="V296">
        <f>IF(ISBLANK(HLOOKUP(V$1,m_preprocess!$1:$1048576, $D296, FALSE)), "", HLOOKUP(V$1, m_preprocess!$1:$1048576, $D296, FALSE))</f>
        <v>30.503797749445678</v>
      </c>
      <c r="W296">
        <f>IF(ISBLANK(HLOOKUP(W$1,m_preprocess!$1:$1048576, $D296, FALSE)), "", HLOOKUP(W$1, m_preprocess!$1:$1048576, $D296, FALSE))</f>
        <v>17.387824745952447</v>
      </c>
      <c r="X296">
        <f>IF(ISBLANK(HLOOKUP(X$1,m_preprocess!$1:$1048576, $D296, FALSE)), "", HLOOKUP(X$1, m_preprocess!$1:$1048576, $D296, FALSE))</f>
        <v>27.230041997063903</v>
      </c>
      <c r="Y296">
        <f>IF(ISBLANK(HLOOKUP(Y$1,m_preprocess!$1:$1048576, $D296, FALSE)), "", HLOOKUP(Y$1, m_preprocess!$1:$1048576, $D296, FALSE))</f>
        <v>40.53308823457283</v>
      </c>
    </row>
    <row r="297" spans="1:25" x14ac:dyDescent="0.25">
      <c r="A297" s="42">
        <v>42948</v>
      </c>
      <c r="B297">
        <f t="shared" si="0"/>
        <v>2017</v>
      </c>
      <c r="C297">
        <f t="shared" si="1"/>
        <v>8</v>
      </c>
      <c r="D297">
        <v>297</v>
      </c>
      <c r="E297" t="str">
        <f>IF(ISBLANK(HLOOKUP(E$1,m_preprocess!$1:$1048576, $D297, FALSE)), "", HLOOKUP(E$1, m_preprocess!$1:$1048576, $D297, FALSE))</f>
        <v/>
      </c>
      <c r="F297">
        <f>IF(ISBLANK(HLOOKUP(F$1,m_preprocess!$1:$1048576, $D297, FALSE)), "", HLOOKUP(F$1, m_preprocess!$1:$1048576, $D297, FALSE))</f>
        <v>99.86</v>
      </c>
      <c r="G297">
        <f>IF(ISBLANK(HLOOKUP(G$1,m_preprocess!$1:$1048576, $D297, FALSE)), "", HLOOKUP(G$1, m_preprocess!$1:$1048576, $D297, FALSE))</f>
        <v>140.49</v>
      </c>
      <c r="H297">
        <f>IF(ISBLANK(HLOOKUP(H$1,m_preprocess!$1:$1048576, $D297, FALSE)), "", HLOOKUP(H$1, m_preprocess!$1:$1048576, $D297, FALSE))</f>
        <v>96.7</v>
      </c>
      <c r="I297">
        <f>IF(ISBLANK(HLOOKUP(I$1,m_preprocess!$1:$1048576, $D297, FALSE)), "", HLOOKUP(I$1, m_preprocess!$1:$1048576, $D297, FALSE))</f>
        <v>551.57000000000005</v>
      </c>
      <c r="J297">
        <f>IF(ISBLANK(HLOOKUP(J$1,m_preprocess!$1:$1048576, $D297, FALSE)), "", HLOOKUP(J$1, m_preprocess!$1:$1048576, $D297, FALSE))</f>
        <v>95.515433215850436</v>
      </c>
      <c r="K297">
        <f>IF(ISBLANK(HLOOKUP(K$1,m_preprocess!$1:$1048576, $D297, FALSE)), "", HLOOKUP(K$1, m_preprocess!$1:$1048576, $D297, FALSE))</f>
        <v>8.6291891680920099</v>
      </c>
      <c r="L297">
        <f>IF(ISBLANK(HLOOKUP(L$1,m_preprocess!$1:$1048576, $D297, FALSE)), "", HLOOKUP(L$1, m_preprocess!$1:$1048576, $D297, FALSE))</f>
        <v>4.0024389696618714</v>
      </c>
      <c r="M297">
        <f>IF(ISBLANK(HLOOKUP(M$1,m_preprocess!$1:$1048576, $D297, FALSE)), "", HLOOKUP(M$1, m_preprocess!$1:$1048576, $D297, FALSE))</f>
        <v>2.9245672538788243</v>
      </c>
      <c r="N297">
        <f>IF(ISBLANK(HLOOKUP(N$1,m_preprocess!$1:$1048576, $D297, FALSE)), "", HLOOKUP(N$1, m_preprocess!$1:$1048576, $D297, FALSE))</f>
        <v>9.7855490090721027</v>
      </c>
      <c r="O297">
        <f>IF(ISBLANK(HLOOKUP(O$1,m_preprocess!$1:$1048576, $D297, FALSE)), "", HLOOKUP(O$1, m_preprocess!$1:$1048576, $D297, FALSE))</f>
        <v>2.3586438781996817</v>
      </c>
      <c r="P297">
        <f>IF(ISBLANK(HLOOKUP(P$1,m_preprocess!$1:$1048576, $D297, FALSE)), "", HLOOKUP(P$1, m_preprocess!$1:$1048576, $D297, FALSE))</f>
        <v>2.902879205421907</v>
      </c>
      <c r="Q297">
        <f>IF(ISBLANK(HLOOKUP(Q$1,m_preprocess!$1:$1048576, $D297, FALSE)), "", HLOOKUP(Q$1, m_preprocess!$1:$1048576, $D297, FALSE))</f>
        <v>4.4569887146660223</v>
      </c>
      <c r="R297">
        <f>IF(ISBLANK(HLOOKUP(R$1,m_preprocess!$1:$1048576, $D297, FALSE)), "", HLOOKUP(R$1, m_preprocess!$1:$1048576, $D297, FALSE))</f>
        <v>1305881.596211873</v>
      </c>
      <c r="S297">
        <f>IF(ISBLANK(HLOOKUP(S$1,m_preprocess!$1:$1048576, $D297, FALSE)), "", HLOOKUP(S$1, m_preprocess!$1:$1048576, $D297, FALSE))</f>
        <v>598851587.03695178</v>
      </c>
      <c r="T297">
        <f>IF(ISBLANK(HLOOKUP(T$1,m_preprocess!$1:$1048576, $D297, FALSE)), "", HLOOKUP(T$1, m_preprocess!$1:$1048576, $D297, FALSE))</f>
        <v>33.035354712947886</v>
      </c>
      <c r="U297">
        <f>IF(ISBLANK(HLOOKUP(U$1,m_preprocess!$1:$1048576, $D297, FALSE)), "", HLOOKUP(U$1, m_preprocess!$1:$1048576, $D297, FALSE))</f>
        <v>21.013922044073503</v>
      </c>
      <c r="V297">
        <f>IF(ISBLANK(HLOOKUP(V$1,m_preprocess!$1:$1048576, $D297, FALSE)), "", HLOOKUP(V$1, m_preprocess!$1:$1048576, $D297, FALSE))</f>
        <v>31.172597206208422</v>
      </c>
      <c r="W297">
        <f>IF(ISBLANK(HLOOKUP(W$1,m_preprocess!$1:$1048576, $D297, FALSE)), "", HLOOKUP(W$1, m_preprocess!$1:$1048576, $D297, FALSE))</f>
        <v>17.086521560814806</v>
      </c>
      <c r="X297">
        <f>IF(ISBLANK(HLOOKUP(X$1,m_preprocess!$1:$1048576, $D297, FALSE)), "", HLOOKUP(X$1, m_preprocess!$1:$1048576, $D297, FALSE))</f>
        <v>34.987554793185978</v>
      </c>
      <c r="Y297">
        <f>IF(ISBLANK(HLOOKUP(Y$1,m_preprocess!$1:$1048576, $D297, FALSE)), "", HLOOKUP(Y$1, m_preprocess!$1:$1048576, $D297, FALSE))</f>
        <v>30.664877475483465</v>
      </c>
    </row>
    <row r="298" spans="1:25" x14ac:dyDescent="0.25">
      <c r="A298" s="42">
        <v>42979</v>
      </c>
      <c r="B298">
        <f t="shared" si="0"/>
        <v>2017</v>
      </c>
      <c r="C298">
        <f t="shared" si="1"/>
        <v>9</v>
      </c>
      <c r="D298">
        <v>298</v>
      </c>
      <c r="E298" t="str">
        <f>IF(ISBLANK(HLOOKUP(E$1,m_preprocess!$1:$1048576, $D298, FALSE)), "", HLOOKUP(E$1, m_preprocess!$1:$1048576, $D298, FALSE))</f>
        <v/>
      </c>
      <c r="F298">
        <f>IF(ISBLANK(HLOOKUP(F$1,m_preprocess!$1:$1048576, $D298, FALSE)), "", HLOOKUP(F$1, m_preprocess!$1:$1048576, $D298, FALSE))</f>
        <v>100.66</v>
      </c>
      <c r="G298">
        <f>IF(ISBLANK(HLOOKUP(G$1,m_preprocess!$1:$1048576, $D298, FALSE)), "", HLOOKUP(G$1, m_preprocess!$1:$1048576, $D298, FALSE))</f>
        <v>135.46</v>
      </c>
      <c r="H298">
        <f>IF(ISBLANK(HLOOKUP(H$1,m_preprocess!$1:$1048576, $D298, FALSE)), "", HLOOKUP(H$1, m_preprocess!$1:$1048576, $D298, FALSE))</f>
        <v>93</v>
      </c>
      <c r="I298" t="str">
        <f>IF(ISBLANK(HLOOKUP(I$1,m_preprocess!$1:$1048576, $D298, FALSE)), "", HLOOKUP(I$1, m_preprocess!$1:$1048576, $D298, FALSE))</f>
        <v/>
      </c>
      <c r="J298">
        <f>IF(ISBLANK(HLOOKUP(J$1,m_preprocess!$1:$1048576, $D298, FALSE)), "", HLOOKUP(J$1, m_preprocess!$1:$1048576, $D298, FALSE))</f>
        <v>93.512896509111471</v>
      </c>
      <c r="K298">
        <f>IF(ISBLANK(HLOOKUP(K$1,m_preprocess!$1:$1048576, $D298, FALSE)), "", HLOOKUP(K$1, m_preprocess!$1:$1048576, $D298, FALSE))</f>
        <v>8.7402179251926988</v>
      </c>
      <c r="L298">
        <f>IF(ISBLANK(HLOOKUP(L$1,m_preprocess!$1:$1048576, $D298, FALSE)), "", HLOOKUP(L$1, m_preprocess!$1:$1048576, $D298, FALSE))</f>
        <v>4.4829659383611036</v>
      </c>
      <c r="M298">
        <f>IF(ISBLANK(HLOOKUP(M$1,m_preprocess!$1:$1048576, $D298, FALSE)), "", HLOOKUP(M$1, m_preprocess!$1:$1048576, $D298, FALSE))</f>
        <v>2.9552682888871673</v>
      </c>
      <c r="N298">
        <f>IF(ISBLANK(HLOOKUP(N$1,m_preprocess!$1:$1048576, $D298, FALSE)), "", HLOOKUP(N$1, m_preprocess!$1:$1048576, $D298, FALSE))</f>
        <v>9.1082445124648608</v>
      </c>
      <c r="O298">
        <f>IF(ISBLANK(HLOOKUP(O$1,m_preprocess!$1:$1048576, $D298, FALSE)), "", HLOOKUP(O$1, m_preprocess!$1:$1048576, $D298, FALSE))</f>
        <v>2.2765484246351089</v>
      </c>
      <c r="P298">
        <f>IF(ISBLANK(HLOOKUP(P$1,m_preprocess!$1:$1048576, $D298, FALSE)), "", HLOOKUP(P$1, m_preprocess!$1:$1048576, $D298, FALSE))</f>
        <v>3.0221588016393652</v>
      </c>
      <c r="Q298">
        <f>IF(ISBLANK(HLOOKUP(Q$1,m_preprocess!$1:$1048576, $D298, FALSE)), "", HLOOKUP(Q$1, m_preprocess!$1:$1048576, $D298, FALSE))</f>
        <v>3.7844759198482136</v>
      </c>
      <c r="R298">
        <f>IF(ISBLANK(HLOOKUP(R$1,m_preprocess!$1:$1048576, $D298, FALSE)), "", HLOOKUP(R$1, m_preprocess!$1:$1048576, $D298, FALSE))</f>
        <v>1311389.7550283289</v>
      </c>
      <c r="S298">
        <f>IF(ISBLANK(HLOOKUP(S$1,m_preprocess!$1:$1048576, $D298, FALSE)), "", HLOOKUP(S$1, m_preprocess!$1:$1048576, $D298, FALSE))</f>
        <v>606859261.56556726</v>
      </c>
      <c r="T298">
        <f>IF(ISBLANK(HLOOKUP(T$1,m_preprocess!$1:$1048576, $D298, FALSE)), "", HLOOKUP(T$1, m_preprocess!$1:$1048576, $D298, FALSE))</f>
        <v>33.779336563517916</v>
      </c>
      <c r="U298">
        <f>IF(ISBLANK(HLOOKUP(U$1,m_preprocess!$1:$1048576, $D298, FALSE)), "", HLOOKUP(U$1, m_preprocess!$1:$1048576, $D298, FALSE))</f>
        <v>21.55967978622154</v>
      </c>
      <c r="V298">
        <f>IF(ISBLANK(HLOOKUP(V$1,m_preprocess!$1:$1048576, $D298, FALSE)), "", HLOOKUP(V$1, m_preprocess!$1:$1048576, $D298, FALSE))</f>
        <v>29.626497228381375</v>
      </c>
      <c r="W298">
        <f>IF(ISBLANK(HLOOKUP(W$1,m_preprocess!$1:$1048576, $D298, FALSE)), "", HLOOKUP(W$1, m_preprocess!$1:$1048576, $D298, FALSE))</f>
        <v>23.353938181367948</v>
      </c>
      <c r="X298">
        <f>IF(ISBLANK(HLOOKUP(X$1,m_preprocess!$1:$1048576, $D298, FALSE)), "", HLOOKUP(X$1, m_preprocess!$1:$1048576, $D298, FALSE))</f>
        <v>40.467631494732316</v>
      </c>
      <c r="Y298">
        <f>IF(ISBLANK(HLOOKUP(Y$1,m_preprocess!$1:$1048576, $D298, FALSE)), "", HLOOKUP(Y$1, m_preprocess!$1:$1048576, $D298, FALSE))</f>
        <v>56.532857088835151</v>
      </c>
    </row>
    <row r="299" spans="1:25" x14ac:dyDescent="0.25">
      <c r="A299" s="42">
        <v>43009</v>
      </c>
      <c r="B299">
        <f t="shared" si="0"/>
        <v>2017</v>
      </c>
      <c r="C299">
        <f t="shared" si="1"/>
        <v>10</v>
      </c>
      <c r="D299">
        <v>299</v>
      </c>
      <c r="E299" t="str">
        <f>IF(ISBLANK(HLOOKUP(E$1,m_preprocess!$1:$1048576, $D299, FALSE)), "", HLOOKUP(E$1, m_preprocess!$1:$1048576, $D299, FALSE))</f>
        <v/>
      </c>
      <c r="F299">
        <f>IF(ISBLANK(HLOOKUP(F$1,m_preprocess!$1:$1048576, $D299, FALSE)), "", HLOOKUP(F$1, m_preprocess!$1:$1048576, $D299, FALSE))</f>
        <v>100.44</v>
      </c>
      <c r="G299">
        <f>IF(ISBLANK(HLOOKUP(G$1,m_preprocess!$1:$1048576, $D299, FALSE)), "", HLOOKUP(G$1, m_preprocess!$1:$1048576, $D299, FALSE))</f>
        <v>136.71</v>
      </c>
      <c r="H299">
        <f>IF(ISBLANK(HLOOKUP(H$1,m_preprocess!$1:$1048576, $D299, FALSE)), "", HLOOKUP(H$1, m_preprocess!$1:$1048576, $D299, FALSE))</f>
        <v>95.1</v>
      </c>
      <c r="I299" t="str">
        <f>IF(ISBLANK(HLOOKUP(I$1,m_preprocess!$1:$1048576, $D299, FALSE)), "", HLOOKUP(I$1, m_preprocess!$1:$1048576, $D299, FALSE))</f>
        <v/>
      </c>
      <c r="J299">
        <f>IF(ISBLANK(HLOOKUP(J$1,m_preprocess!$1:$1048576, $D299, FALSE)), "", HLOOKUP(J$1, m_preprocess!$1:$1048576, $D299, FALSE))</f>
        <v>95.146243544984358</v>
      </c>
      <c r="K299">
        <f>IF(ISBLANK(HLOOKUP(K$1,m_preprocess!$1:$1048576, $D299, FALSE)), "", HLOOKUP(K$1, m_preprocess!$1:$1048576, $D299, FALSE))</f>
        <v>8.0524634543874267</v>
      </c>
      <c r="L299">
        <f>IF(ISBLANK(HLOOKUP(L$1,m_preprocess!$1:$1048576, $D299, FALSE)), "", HLOOKUP(L$1, m_preprocess!$1:$1048576, $D299, FALSE))</f>
        <v>4.0505584238384946</v>
      </c>
      <c r="M299">
        <f>IF(ISBLANK(HLOOKUP(M$1,m_preprocess!$1:$1048576, $D299, FALSE)), "", HLOOKUP(M$1, m_preprocess!$1:$1048576, $D299, FALSE))</f>
        <v>2.83448666199329</v>
      </c>
      <c r="N299">
        <f>IF(ISBLANK(HLOOKUP(N$1,m_preprocess!$1:$1048576, $D299, FALSE)), "", HLOOKUP(N$1, m_preprocess!$1:$1048576, $D299, FALSE))</f>
        <v>8.6976504374758008</v>
      </c>
      <c r="O299">
        <f>IF(ISBLANK(HLOOKUP(O$1,m_preprocess!$1:$1048576, $D299, FALSE)), "", HLOOKUP(O$1, m_preprocess!$1:$1048576, $D299, FALSE))</f>
        <v>2.4099228219224895</v>
      </c>
      <c r="P299">
        <f>IF(ISBLANK(HLOOKUP(P$1,m_preprocess!$1:$1048576, $D299, FALSE)), "", HLOOKUP(P$1, m_preprocess!$1:$1048576, $D299, FALSE))</f>
        <v>2.2782040718269667</v>
      </c>
      <c r="Q299">
        <f>IF(ISBLANK(HLOOKUP(Q$1,m_preprocess!$1:$1048576, $D299, FALSE)), "", HLOOKUP(Q$1, m_preprocess!$1:$1048576, $D299, FALSE))</f>
        <v>3.9786702868770156</v>
      </c>
      <c r="R299">
        <f>IF(ISBLANK(HLOOKUP(R$1,m_preprocess!$1:$1048576, $D299, FALSE)), "", HLOOKUP(R$1, m_preprocess!$1:$1048576, $D299, FALSE))</f>
        <v>1325837.1309072846</v>
      </c>
      <c r="S299">
        <f>IF(ISBLANK(HLOOKUP(S$1,m_preprocess!$1:$1048576, $D299, FALSE)), "", HLOOKUP(S$1, m_preprocess!$1:$1048576, $D299, FALSE))</f>
        <v>620693516.63560331</v>
      </c>
      <c r="T299">
        <f>IF(ISBLANK(HLOOKUP(T$1,m_preprocess!$1:$1048576, $D299, FALSE)), "", HLOOKUP(T$1, m_preprocess!$1:$1048576, $D299, FALSE))</f>
        <v>36.992285962947882</v>
      </c>
      <c r="U299">
        <f>IF(ISBLANK(HLOOKUP(U$1,m_preprocess!$1:$1048576, $D299, FALSE)), "", HLOOKUP(U$1, m_preprocess!$1:$1048576, $D299, FALSE))</f>
        <v>23.713872157551794</v>
      </c>
      <c r="V299">
        <f>IF(ISBLANK(HLOOKUP(V$1,m_preprocess!$1:$1048576, $D299, FALSE)), "", HLOOKUP(V$1, m_preprocess!$1:$1048576, $D299, FALSE))</f>
        <v>30.670571053215077</v>
      </c>
      <c r="W299">
        <f>IF(ISBLANK(HLOOKUP(W$1,m_preprocess!$1:$1048576, $D299, FALSE)), "", HLOOKUP(W$1, m_preprocess!$1:$1048576, $D299, FALSE))</f>
        <v>20.869733206532459</v>
      </c>
      <c r="X299">
        <f>IF(ISBLANK(HLOOKUP(X$1,m_preprocess!$1:$1048576, $D299, FALSE)), "", HLOOKUP(X$1, m_preprocess!$1:$1048576, $D299, FALSE))</f>
        <v>41.016003206512629</v>
      </c>
      <c r="Y299">
        <f>IF(ISBLANK(HLOOKUP(Y$1,m_preprocess!$1:$1048576, $D299, FALSE)), "", HLOOKUP(Y$1, m_preprocess!$1:$1048576, $D299, FALSE))</f>
        <v>42.983859971072825</v>
      </c>
    </row>
    <row r="300" spans="1:25" x14ac:dyDescent="0.25">
      <c r="A300" s="42">
        <v>43040</v>
      </c>
      <c r="B300">
        <f t="shared" si="0"/>
        <v>2017</v>
      </c>
      <c r="C300">
        <f t="shared" si="1"/>
        <v>11</v>
      </c>
      <c r="D300">
        <v>300</v>
      </c>
      <c r="E300" t="str">
        <f>IF(ISBLANK(HLOOKUP(E$1,m_preprocess!$1:$1048576, $D300, FALSE)), "", HLOOKUP(E$1, m_preprocess!$1:$1048576, $D300, FALSE))</f>
        <v/>
      </c>
      <c r="F300">
        <f>IF(ISBLANK(HLOOKUP(F$1,m_preprocess!$1:$1048576, $D300, FALSE)), "", HLOOKUP(F$1, m_preprocess!$1:$1048576, $D300, FALSE))</f>
        <v>100.52</v>
      </c>
      <c r="G300">
        <f>IF(ISBLANK(HLOOKUP(G$1,m_preprocess!$1:$1048576, $D300, FALSE)), "", HLOOKUP(G$1, m_preprocess!$1:$1048576, $D300, FALSE))</f>
        <v>136.07</v>
      </c>
      <c r="H300">
        <f>IF(ISBLANK(HLOOKUP(H$1,m_preprocess!$1:$1048576, $D300, FALSE)), "", HLOOKUP(H$1, m_preprocess!$1:$1048576, $D300, FALSE))</f>
        <v>90.5</v>
      </c>
      <c r="I300" t="str">
        <f>IF(ISBLANK(HLOOKUP(I$1,m_preprocess!$1:$1048576, $D300, FALSE)), "", HLOOKUP(I$1, m_preprocess!$1:$1048576, $D300, FALSE))</f>
        <v/>
      </c>
      <c r="J300">
        <f>IF(ISBLANK(HLOOKUP(J$1,m_preprocess!$1:$1048576, $D300, FALSE)), "", HLOOKUP(J$1, m_preprocess!$1:$1048576, $D300, FALSE))</f>
        <v>94.069452819921594</v>
      </c>
      <c r="K300" t="str">
        <f>IF(ISBLANK(HLOOKUP(K$1,m_preprocess!$1:$1048576, $D300, FALSE)), "", HLOOKUP(K$1, m_preprocess!$1:$1048576, $D300, FALSE))</f>
        <v/>
      </c>
      <c r="L300" t="str">
        <f>IF(ISBLANK(HLOOKUP(L$1,m_preprocess!$1:$1048576, $D300, FALSE)), "", HLOOKUP(L$1, m_preprocess!$1:$1048576, $D300, FALSE))</f>
        <v/>
      </c>
      <c r="M300" t="str">
        <f>IF(ISBLANK(HLOOKUP(M$1,m_preprocess!$1:$1048576, $D300, FALSE)), "", HLOOKUP(M$1, m_preprocess!$1:$1048576, $D300, FALSE))</f>
        <v/>
      </c>
      <c r="N300">
        <f>IF(ISBLANK(HLOOKUP(N$1,m_preprocess!$1:$1048576, $D300, FALSE)), "", HLOOKUP(N$1, m_preprocess!$1:$1048576, $D300, FALSE))</f>
        <v>9.1537595985505238</v>
      </c>
      <c r="O300">
        <f>IF(ISBLANK(HLOOKUP(O$1,m_preprocess!$1:$1048576, $D300, FALSE)), "", HLOOKUP(O$1, m_preprocess!$1:$1048576, $D300, FALSE))</f>
        <v>2.2408368100371532</v>
      </c>
      <c r="P300">
        <f>IF(ISBLANK(HLOOKUP(P$1,m_preprocess!$1:$1048576, $D300, FALSE)), "", HLOOKUP(P$1, m_preprocess!$1:$1048576, $D300, FALSE))</f>
        <v>2.6436192677240347</v>
      </c>
      <c r="Q300">
        <f>IF(ISBLANK(HLOOKUP(Q$1,m_preprocess!$1:$1048576, $D300, FALSE)), "", HLOOKUP(Q$1, m_preprocess!$1:$1048576, $D300, FALSE))</f>
        <v>4.2278887943243175</v>
      </c>
      <c r="R300">
        <f>IF(ISBLANK(HLOOKUP(R$1,m_preprocess!$1:$1048576, $D300, FALSE)), "", HLOOKUP(R$1, m_preprocess!$1:$1048576, $D300, FALSE))</f>
        <v>1336505.7109620874</v>
      </c>
      <c r="S300">
        <f>IF(ISBLANK(HLOOKUP(S$1,m_preprocess!$1:$1048576, $D300, FALSE)), "", HLOOKUP(S$1, m_preprocess!$1:$1048576, $D300, FALSE))</f>
        <v>622868394.47821331</v>
      </c>
      <c r="T300" t="str">
        <f>IF(ISBLANK(HLOOKUP(T$1,m_preprocess!$1:$1048576, $D300, FALSE)), "", HLOOKUP(T$1, m_preprocess!$1:$1048576, $D300, FALSE))</f>
        <v/>
      </c>
      <c r="U300" t="str">
        <f>IF(ISBLANK(HLOOKUP(U$1,m_preprocess!$1:$1048576, $D300, FALSE)), "", HLOOKUP(U$1, m_preprocess!$1:$1048576, $D300, FALSE))</f>
        <v/>
      </c>
      <c r="V300" t="str">
        <f>IF(ISBLANK(HLOOKUP(V$1,m_preprocess!$1:$1048576, $D300, FALSE)), "", HLOOKUP(V$1, m_preprocess!$1:$1048576, $D300, FALSE))</f>
        <v/>
      </c>
      <c r="W300" t="str">
        <f>IF(ISBLANK(HLOOKUP(W$1,m_preprocess!$1:$1048576, $D300, FALSE)), "", HLOOKUP(W$1, m_preprocess!$1:$1048576, $D300, FALSE))</f>
        <v/>
      </c>
      <c r="X300" t="str">
        <f>IF(ISBLANK(HLOOKUP(X$1,m_preprocess!$1:$1048576, $D300, FALSE)), "", HLOOKUP(X$1, m_preprocess!$1:$1048576, $D300, FALSE))</f>
        <v/>
      </c>
      <c r="Y300" t="str">
        <f>IF(ISBLANK(HLOOKUP(Y$1,m_preprocess!$1:$1048576, $D300, FALSE)), "", HLOOKUP(Y$1, m_preprocess!$1:$1048576, $D300, FALSE))</f>
        <v/>
      </c>
    </row>
    <row r="301" spans="1:25" x14ac:dyDescent="0.25">
      <c r="A301" s="42">
        <v>43070</v>
      </c>
      <c r="B301">
        <f t="shared" si="0"/>
        <v>2017</v>
      </c>
      <c r="C301">
        <f t="shared" si="1"/>
        <v>12</v>
      </c>
      <c r="D301">
        <v>301</v>
      </c>
      <c r="E301" t="str">
        <f>IF(ISBLANK(HLOOKUP(E$1,m_preprocess!$1:$1048576, $D301, FALSE)), "", HLOOKUP(E$1, m_preprocess!$1:$1048576, $D301, FALSE))</f>
        <v/>
      </c>
      <c r="F301">
        <f>IF(ISBLANK(HLOOKUP(F$1,m_preprocess!$1:$1048576, $D301, FALSE)), "", HLOOKUP(F$1, m_preprocess!$1:$1048576, $D301, FALSE))</f>
        <v>100.86</v>
      </c>
      <c r="G301">
        <f>IF(ISBLANK(HLOOKUP(G$1,m_preprocess!$1:$1048576, $D301, FALSE)), "", HLOOKUP(G$1, m_preprocess!$1:$1048576, $D301, FALSE))</f>
        <v>136.53</v>
      </c>
      <c r="H301">
        <f>IF(ISBLANK(HLOOKUP(H$1,m_preprocess!$1:$1048576, $D301, FALSE)), "", HLOOKUP(H$1, m_preprocess!$1:$1048576, $D301, FALSE))</f>
        <v>80.7</v>
      </c>
      <c r="I301" t="str">
        <f>IF(ISBLANK(HLOOKUP(I$1,m_preprocess!$1:$1048576, $D301, FALSE)), "", HLOOKUP(I$1, m_preprocess!$1:$1048576, $D301, FALSE))</f>
        <v/>
      </c>
      <c r="J301">
        <f>IF(ISBLANK(HLOOKUP(J$1,m_preprocess!$1:$1048576, $D301, FALSE)), "", HLOOKUP(J$1, m_preprocess!$1:$1048576, $D301, FALSE))</f>
        <v>92.962176670829294</v>
      </c>
      <c r="K301" t="str">
        <f>IF(ISBLANK(HLOOKUP(K$1,m_preprocess!$1:$1048576, $D301, FALSE)), "", HLOOKUP(K$1, m_preprocess!$1:$1048576, $D301, FALSE))</f>
        <v/>
      </c>
      <c r="L301" t="str">
        <f>IF(ISBLANK(HLOOKUP(L$1,m_preprocess!$1:$1048576, $D301, FALSE)), "", HLOOKUP(L$1, m_preprocess!$1:$1048576, $D301, FALSE))</f>
        <v/>
      </c>
      <c r="M301" t="str">
        <f>IF(ISBLANK(HLOOKUP(M$1,m_preprocess!$1:$1048576, $D301, FALSE)), "", HLOOKUP(M$1, m_preprocess!$1:$1048576, $D301, FALSE))</f>
        <v/>
      </c>
      <c r="N301">
        <f>IF(ISBLANK(HLOOKUP(N$1,m_preprocess!$1:$1048576, $D301, FALSE)), "", HLOOKUP(N$1, m_preprocess!$1:$1048576, $D301, FALSE))</f>
        <v>9.2801496750036048</v>
      </c>
      <c r="O301">
        <f>IF(ISBLANK(HLOOKUP(O$1,m_preprocess!$1:$1048576, $D301, FALSE)), "", HLOOKUP(O$1, m_preprocess!$1:$1048576, $D301, FALSE))</f>
        <v>2.1982204163117482</v>
      </c>
      <c r="P301">
        <f>IF(ISBLANK(HLOOKUP(P$1,m_preprocess!$1:$1048576, $D301, FALSE)), "", HLOOKUP(P$1, m_preprocess!$1:$1048576, $D301, FALSE))</f>
        <v>2.6730796500505298</v>
      </c>
      <c r="Q301">
        <f>IF(ISBLANK(HLOOKUP(Q$1,m_preprocess!$1:$1048576, $D301, FALSE)), "", HLOOKUP(Q$1, m_preprocess!$1:$1048576, $D301, FALSE))</f>
        <v>4.3963796558697572</v>
      </c>
      <c r="R301">
        <f>IF(ISBLANK(HLOOKUP(R$1,m_preprocess!$1:$1048576, $D301, FALSE)), "", HLOOKUP(R$1, m_preprocess!$1:$1048576, $D301, FALSE))</f>
        <v>1344394.2551936517</v>
      </c>
      <c r="S301">
        <f>IF(ISBLANK(HLOOKUP(S$1,m_preprocess!$1:$1048576, $D301, FALSE)), "", HLOOKUP(S$1, m_preprocess!$1:$1048576, $D301, FALSE))</f>
        <v>658780315.090819</v>
      </c>
      <c r="T301" t="str">
        <f>IF(ISBLANK(HLOOKUP(T$1,m_preprocess!$1:$1048576, $D301, FALSE)), "", HLOOKUP(T$1, m_preprocess!$1:$1048576, $D301, FALSE))</f>
        <v/>
      </c>
      <c r="U301" t="str">
        <f>IF(ISBLANK(HLOOKUP(U$1,m_preprocess!$1:$1048576, $D301, FALSE)), "", HLOOKUP(U$1, m_preprocess!$1:$1048576, $D301, FALSE))</f>
        <v/>
      </c>
      <c r="V301" t="str">
        <f>IF(ISBLANK(HLOOKUP(V$1,m_preprocess!$1:$1048576, $D301, FALSE)), "", HLOOKUP(V$1, m_preprocess!$1:$1048576, $D301, FALSE))</f>
        <v/>
      </c>
      <c r="W301" t="str">
        <f>IF(ISBLANK(HLOOKUP(W$1,m_preprocess!$1:$1048576, $D301, FALSE)), "", HLOOKUP(W$1, m_preprocess!$1:$1048576, $D301, FALSE))</f>
        <v/>
      </c>
      <c r="X301" t="str">
        <f>IF(ISBLANK(HLOOKUP(X$1,m_preprocess!$1:$1048576, $D301, FALSE)), "", HLOOKUP(X$1, m_preprocess!$1:$1048576, $D301, FALSE))</f>
        <v/>
      </c>
      <c r="Y301" t="str">
        <f>IF(ISBLANK(HLOOKUP(Y$1,m_preprocess!$1:$1048576, $D301, FALSE)), "", HLOOKUP(Y$1, m_preprocess!$1:$1048576, $D301, FALSE))</f>
        <v/>
      </c>
    </row>
    <row r="302" spans="1:25" x14ac:dyDescent="0.25">
      <c r="A302" s="70">
        <v>43101</v>
      </c>
      <c r="B302" s="13">
        <v>2018</v>
      </c>
      <c r="C302" s="13">
        <v>1</v>
      </c>
      <c r="D302">
        <v>302</v>
      </c>
    </row>
    <row r="303" spans="1:25" x14ac:dyDescent="0.25">
      <c r="A303" s="70">
        <v>43132</v>
      </c>
      <c r="B303" s="13">
        <v>2018</v>
      </c>
      <c r="C303" s="13">
        <v>2</v>
      </c>
      <c r="D303">
        <v>303</v>
      </c>
    </row>
    <row r="304" spans="1:25" x14ac:dyDescent="0.25">
      <c r="A304" s="70">
        <v>43160</v>
      </c>
      <c r="B304" s="13">
        <v>2018</v>
      </c>
      <c r="C304" s="13">
        <v>3</v>
      </c>
      <c r="D304">
        <v>304</v>
      </c>
    </row>
    <row r="305" spans="1:4" x14ac:dyDescent="0.25">
      <c r="A305" s="70">
        <v>43191</v>
      </c>
      <c r="B305" s="13">
        <v>2018</v>
      </c>
      <c r="C305" s="13">
        <v>4</v>
      </c>
      <c r="D305">
        <v>305</v>
      </c>
    </row>
    <row r="306" spans="1:4" x14ac:dyDescent="0.25">
      <c r="A306" s="70">
        <v>43221</v>
      </c>
      <c r="B306" s="13">
        <v>2018</v>
      </c>
      <c r="C306" s="13">
        <v>5</v>
      </c>
      <c r="D306">
        <v>306</v>
      </c>
    </row>
    <row r="307" spans="1:4" x14ac:dyDescent="0.25">
      <c r="A307" s="70">
        <v>43252</v>
      </c>
      <c r="B307" s="13">
        <v>2018</v>
      </c>
      <c r="C307" s="13">
        <v>6</v>
      </c>
      <c r="D307">
        <v>307</v>
      </c>
    </row>
    <row r="308" spans="1:4" x14ac:dyDescent="0.25">
      <c r="A308" s="70">
        <v>43282</v>
      </c>
      <c r="B308" s="13">
        <v>2018</v>
      </c>
      <c r="C308" s="13">
        <v>7</v>
      </c>
      <c r="D308">
        <v>308</v>
      </c>
    </row>
    <row r="309" spans="1:4" x14ac:dyDescent="0.25">
      <c r="A309" s="70">
        <v>43313</v>
      </c>
      <c r="B309" s="13">
        <v>2018</v>
      </c>
      <c r="C309" s="13">
        <v>8</v>
      </c>
      <c r="D309">
        <v>309</v>
      </c>
    </row>
    <row r="310" spans="1:4" x14ac:dyDescent="0.25">
      <c r="A310" s="70">
        <v>43344</v>
      </c>
      <c r="B310" s="13">
        <v>2018</v>
      </c>
      <c r="C310" s="13">
        <v>9</v>
      </c>
      <c r="D310">
        <v>310</v>
      </c>
    </row>
    <row r="311" spans="1:4" x14ac:dyDescent="0.25">
      <c r="A311" s="70">
        <v>43374</v>
      </c>
      <c r="B311" s="13">
        <v>2018</v>
      </c>
      <c r="C311" s="13">
        <v>10</v>
      </c>
      <c r="D311">
        <v>311</v>
      </c>
    </row>
    <row r="312" spans="1:4" x14ac:dyDescent="0.25">
      <c r="A312" s="70">
        <v>43405</v>
      </c>
      <c r="B312" s="13">
        <v>2018</v>
      </c>
      <c r="C312" s="13">
        <v>11</v>
      </c>
      <c r="D312">
        <v>312</v>
      </c>
    </row>
    <row r="313" spans="1:4" x14ac:dyDescent="0.25">
      <c r="A313" s="70">
        <v>43435</v>
      </c>
      <c r="B313" s="13">
        <v>2018</v>
      </c>
      <c r="C313" s="13">
        <v>12</v>
      </c>
      <c r="D313">
        <v>313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333"/>
  <sheetViews>
    <sheetView zoomScale="80" zoomScaleNormal="80" workbookViewId="0">
      <pane xSplit="3" ySplit="1" topLeftCell="D274" activePane="bottomRight" state="frozen"/>
      <selection activeCell="E122" sqref="E122"/>
      <selection pane="topRight" activeCell="E122" sqref="E122"/>
      <selection pane="bottomLeft" activeCell="E122" sqref="E122"/>
      <selection pane="bottomRight" activeCell="A303" sqref="A303"/>
    </sheetView>
  </sheetViews>
  <sheetFormatPr defaultColWidth="9.140625" defaultRowHeight="15" x14ac:dyDescent="0.25"/>
  <cols>
    <col min="1" max="1" width="12.42578125" style="73" customWidth="1"/>
    <col min="2" max="3" width="6.7109375" style="13" customWidth="1"/>
    <col min="4" max="5" width="20.7109375" style="13" customWidth="1"/>
    <col min="6" max="12" width="20.7109375" style="18" customWidth="1"/>
    <col min="13" max="15" width="14.28515625" style="18" customWidth="1"/>
    <col min="16" max="19" width="20.7109375" style="18" customWidth="1"/>
    <col min="20" max="28" width="20.7109375" style="74" customWidth="1"/>
    <col min="29" max="29" width="20.7109375" style="13" customWidth="1"/>
    <col min="30" max="30" width="20.7109375" style="74" customWidth="1"/>
    <col min="31" max="34" width="20.7109375" style="13" customWidth="1"/>
    <col min="35" max="37" width="11.85546875" style="13" customWidth="1"/>
    <col min="38" max="43" width="20.7109375" style="74" customWidth="1"/>
    <col min="44" max="16384" width="9.140625" style="13"/>
  </cols>
  <sheetData>
    <row r="1" spans="1:43" ht="63.75" customHeight="1" x14ac:dyDescent="0.25">
      <c r="A1" s="65" t="s">
        <v>4</v>
      </c>
      <c r="B1" s="66" t="s">
        <v>0</v>
      </c>
      <c r="C1" s="66" t="s">
        <v>13</v>
      </c>
      <c r="D1" s="68" t="s">
        <v>124</v>
      </c>
      <c r="E1" s="68" t="s">
        <v>78</v>
      </c>
      <c r="F1" s="67" t="s">
        <v>14</v>
      </c>
      <c r="G1" s="67" t="s">
        <v>138</v>
      </c>
      <c r="H1" s="67" t="s">
        <v>139</v>
      </c>
      <c r="I1" s="67" t="s">
        <v>170</v>
      </c>
      <c r="J1" s="76" t="s">
        <v>155</v>
      </c>
      <c r="K1" s="76" t="s">
        <v>156</v>
      </c>
      <c r="L1" s="67" t="s">
        <v>168</v>
      </c>
      <c r="M1" s="69" t="s">
        <v>62</v>
      </c>
      <c r="N1" s="69" t="s">
        <v>67</v>
      </c>
      <c r="O1" s="69" t="s">
        <v>68</v>
      </c>
      <c r="P1" s="69" t="s">
        <v>63</v>
      </c>
      <c r="Q1" s="69" t="s">
        <v>64</v>
      </c>
      <c r="R1" s="69" t="s">
        <v>66</v>
      </c>
      <c r="S1" s="69" t="s">
        <v>65</v>
      </c>
      <c r="T1" s="88" t="s">
        <v>46</v>
      </c>
      <c r="U1" s="88" t="s">
        <v>47</v>
      </c>
      <c r="V1" s="88" t="s">
        <v>49</v>
      </c>
      <c r="W1" s="88" t="s">
        <v>39</v>
      </c>
      <c r="X1" s="88" t="s">
        <v>40</v>
      </c>
      <c r="Y1" s="88" t="s">
        <v>42</v>
      </c>
      <c r="Z1" s="88" t="s">
        <v>44</v>
      </c>
      <c r="AA1" s="93" t="s">
        <v>144</v>
      </c>
      <c r="AB1" s="88" t="s">
        <v>145</v>
      </c>
      <c r="AC1" s="69" t="s">
        <v>70</v>
      </c>
      <c r="AD1" s="88" t="s">
        <v>77</v>
      </c>
      <c r="AE1" s="69" t="s">
        <v>103</v>
      </c>
      <c r="AF1" s="69" t="s">
        <v>91</v>
      </c>
      <c r="AG1" s="69" t="s">
        <v>92</v>
      </c>
      <c r="AH1" s="69" t="s">
        <v>93</v>
      </c>
      <c r="AI1" s="69" t="s">
        <v>127</v>
      </c>
      <c r="AJ1" s="69" t="s">
        <v>94</v>
      </c>
      <c r="AK1" s="69" t="s">
        <v>95</v>
      </c>
      <c r="AL1" s="88" t="s">
        <v>96</v>
      </c>
      <c r="AM1" s="88" t="s">
        <v>97</v>
      </c>
      <c r="AN1" s="88" t="s">
        <v>98</v>
      </c>
      <c r="AO1" s="88" t="s">
        <v>128</v>
      </c>
      <c r="AP1" s="88" t="s">
        <v>99</v>
      </c>
      <c r="AQ1" s="88" t="s">
        <v>100</v>
      </c>
    </row>
    <row r="2" spans="1:43" x14ac:dyDescent="0.25">
      <c r="A2" s="70">
        <v>33970</v>
      </c>
      <c r="B2" s="13">
        <v>1993</v>
      </c>
      <c r="C2" s="13">
        <v>1</v>
      </c>
      <c r="D2" s="15"/>
      <c r="E2" s="15"/>
      <c r="F2" s="17">
        <v>26.16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89"/>
      <c r="U2" s="89"/>
      <c r="V2" s="89"/>
      <c r="W2" s="89"/>
      <c r="X2" s="89"/>
      <c r="Y2" s="89"/>
      <c r="Z2" s="89"/>
      <c r="AA2" s="89"/>
      <c r="AB2" s="89"/>
      <c r="AC2" s="15">
        <v>1155708000</v>
      </c>
      <c r="AD2" s="89">
        <f>AC2/F2</f>
        <v>44178440.366972476</v>
      </c>
      <c r="AE2" s="13">
        <v>73.749440696459118</v>
      </c>
      <c r="AL2" s="89"/>
      <c r="AM2" s="89"/>
      <c r="AN2" s="89"/>
      <c r="AO2" s="89"/>
      <c r="AP2" s="89"/>
      <c r="AQ2" s="89"/>
    </row>
    <row r="3" spans="1:43" x14ac:dyDescent="0.25">
      <c r="A3" s="70">
        <v>34001</v>
      </c>
      <c r="B3" s="13">
        <v>1993</v>
      </c>
      <c r="C3" s="13">
        <v>2</v>
      </c>
      <c r="D3" s="15"/>
      <c r="E3" s="15"/>
      <c r="F3" s="17">
        <v>26.41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89"/>
      <c r="U3" s="89"/>
      <c r="V3" s="89"/>
      <c r="W3" s="89"/>
      <c r="X3" s="89"/>
      <c r="Y3" s="89"/>
      <c r="Z3" s="89"/>
      <c r="AA3" s="89"/>
      <c r="AB3" s="89"/>
      <c r="AC3" s="15">
        <v>1206242000</v>
      </c>
      <c r="AD3" s="89">
        <f t="shared" ref="AD3:AD66" si="0">AC3/F3</f>
        <v>45673684.210526317</v>
      </c>
      <c r="AE3" s="13">
        <v>72.874548213890151</v>
      </c>
      <c r="AL3" s="89"/>
      <c r="AM3" s="89"/>
      <c r="AN3" s="89"/>
      <c r="AO3" s="89"/>
      <c r="AP3" s="89"/>
      <c r="AQ3" s="89"/>
    </row>
    <row r="4" spans="1:43" x14ac:dyDescent="0.25">
      <c r="A4" s="70">
        <v>34029</v>
      </c>
      <c r="B4" s="13">
        <v>1993</v>
      </c>
      <c r="C4" s="13">
        <v>3</v>
      </c>
      <c r="D4" s="15"/>
      <c r="E4" s="15"/>
      <c r="F4" s="17">
        <v>26.4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89"/>
      <c r="U4" s="89"/>
      <c r="V4" s="89"/>
      <c r="W4" s="89"/>
      <c r="X4" s="89"/>
      <c r="Y4" s="89"/>
      <c r="Z4" s="89"/>
      <c r="AA4" s="89"/>
      <c r="AB4" s="89"/>
      <c r="AC4" s="15">
        <v>1172137000</v>
      </c>
      <c r="AD4" s="89">
        <f t="shared" si="0"/>
        <v>44399128.787878789</v>
      </c>
      <c r="AE4" s="13">
        <v>74.029118046254069</v>
      </c>
      <c r="AL4" s="89"/>
      <c r="AM4" s="89"/>
      <c r="AN4" s="89"/>
      <c r="AO4" s="89"/>
      <c r="AP4" s="89"/>
      <c r="AQ4" s="89"/>
    </row>
    <row r="5" spans="1:43" x14ac:dyDescent="0.25">
      <c r="A5" s="70">
        <v>34060</v>
      </c>
      <c r="B5" s="13">
        <v>1993</v>
      </c>
      <c r="C5" s="13">
        <v>4</v>
      </c>
      <c r="D5" s="15"/>
      <c r="E5" s="15"/>
      <c r="F5" s="17">
        <v>26.43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89"/>
      <c r="U5" s="89"/>
      <c r="V5" s="89"/>
      <c r="W5" s="89"/>
      <c r="X5" s="89"/>
      <c r="Y5" s="89"/>
      <c r="Z5" s="89"/>
      <c r="AA5" s="89"/>
      <c r="AB5" s="89"/>
      <c r="AC5" s="15">
        <v>1247734000</v>
      </c>
      <c r="AD5" s="89">
        <f t="shared" si="0"/>
        <v>47209004.918653049</v>
      </c>
      <c r="AE5" s="13">
        <v>76.574984687628017</v>
      </c>
      <c r="AL5" s="89"/>
      <c r="AM5" s="89"/>
      <c r="AN5" s="89"/>
      <c r="AO5" s="89"/>
      <c r="AP5" s="89"/>
      <c r="AQ5" s="89"/>
    </row>
    <row r="6" spans="1:43" x14ac:dyDescent="0.25">
      <c r="A6" s="70">
        <v>34090</v>
      </c>
      <c r="B6" s="13">
        <v>1993</v>
      </c>
      <c r="C6" s="13">
        <v>5</v>
      </c>
      <c r="D6" s="15"/>
      <c r="E6" s="15"/>
      <c r="F6" s="17">
        <v>26.63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89"/>
      <c r="U6" s="89"/>
      <c r="V6" s="89"/>
      <c r="W6" s="89"/>
      <c r="X6" s="89"/>
      <c r="Y6" s="89"/>
      <c r="Z6" s="89"/>
      <c r="AA6" s="89"/>
      <c r="AB6" s="89"/>
      <c r="AC6" s="15">
        <v>1264931000</v>
      </c>
      <c r="AD6" s="89">
        <f t="shared" si="0"/>
        <v>47500225.309800975</v>
      </c>
      <c r="AE6" s="13">
        <v>76.737591452124846</v>
      </c>
      <c r="AL6" s="89"/>
      <c r="AM6" s="89"/>
      <c r="AN6" s="89"/>
      <c r="AO6" s="89"/>
      <c r="AP6" s="89"/>
      <c r="AQ6" s="89"/>
    </row>
    <row r="7" spans="1:43" x14ac:dyDescent="0.25">
      <c r="A7" s="70">
        <v>34121</v>
      </c>
      <c r="B7" s="13">
        <v>1993</v>
      </c>
      <c r="C7" s="13">
        <v>6</v>
      </c>
      <c r="D7" s="15"/>
      <c r="E7" s="15"/>
      <c r="F7" s="17">
        <v>26.87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89"/>
      <c r="U7" s="89"/>
      <c r="V7" s="89"/>
      <c r="W7" s="89"/>
      <c r="X7" s="89"/>
      <c r="Y7" s="89"/>
      <c r="Z7" s="89"/>
      <c r="AA7" s="89"/>
      <c r="AB7" s="89"/>
      <c r="AC7" s="15">
        <v>1227784000</v>
      </c>
      <c r="AD7" s="89">
        <f t="shared" si="0"/>
        <v>45693487.160401933</v>
      </c>
      <c r="AE7" s="13">
        <v>76.02920968646896</v>
      </c>
      <c r="AL7" s="89"/>
      <c r="AM7" s="89"/>
      <c r="AN7" s="89"/>
      <c r="AO7" s="89"/>
      <c r="AP7" s="89"/>
      <c r="AQ7" s="89"/>
    </row>
    <row r="8" spans="1:43" x14ac:dyDescent="0.25">
      <c r="A8" s="70">
        <v>34151</v>
      </c>
      <c r="B8" s="13">
        <v>1993</v>
      </c>
      <c r="C8" s="13">
        <v>7</v>
      </c>
      <c r="D8" s="15"/>
      <c r="E8" s="15"/>
      <c r="F8" s="17">
        <v>27.17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89"/>
      <c r="U8" s="89"/>
      <c r="V8" s="89"/>
      <c r="W8" s="89"/>
      <c r="X8" s="89"/>
      <c r="Y8" s="89"/>
      <c r="Z8" s="89"/>
      <c r="AA8" s="89"/>
      <c r="AB8" s="89"/>
      <c r="AC8" s="15">
        <v>1249263000</v>
      </c>
      <c r="AD8" s="89">
        <f t="shared" si="0"/>
        <v>45979499.447920501</v>
      </c>
      <c r="AE8" s="13">
        <v>74.734753562320819</v>
      </c>
      <c r="AL8" s="89"/>
      <c r="AM8" s="89"/>
      <c r="AN8" s="89"/>
      <c r="AO8" s="89"/>
      <c r="AP8" s="89"/>
      <c r="AQ8" s="89"/>
    </row>
    <row r="9" spans="1:43" x14ac:dyDescent="0.25">
      <c r="A9" s="70">
        <v>34182</v>
      </c>
      <c r="B9" s="13">
        <v>1993</v>
      </c>
      <c r="C9" s="13">
        <v>8</v>
      </c>
      <c r="D9" s="15"/>
      <c r="E9" s="15"/>
      <c r="F9" s="17">
        <v>27.65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89"/>
      <c r="U9" s="89"/>
      <c r="V9" s="89"/>
      <c r="W9" s="89"/>
      <c r="X9" s="89"/>
      <c r="Y9" s="89"/>
      <c r="Z9" s="89"/>
      <c r="AA9" s="89"/>
      <c r="AB9" s="89"/>
      <c r="AC9" s="15">
        <v>1200138000</v>
      </c>
      <c r="AD9" s="89">
        <f t="shared" si="0"/>
        <v>43404629.294755876</v>
      </c>
      <c r="AE9" s="13">
        <v>74.253421334286102</v>
      </c>
      <c r="AL9" s="89"/>
      <c r="AM9" s="89"/>
      <c r="AN9" s="89"/>
      <c r="AO9" s="89"/>
      <c r="AP9" s="89"/>
      <c r="AQ9" s="89"/>
    </row>
    <row r="10" spans="1:43" x14ac:dyDescent="0.25">
      <c r="A10" s="70">
        <v>34213</v>
      </c>
      <c r="B10" s="13">
        <v>1993</v>
      </c>
      <c r="C10" s="13">
        <v>9</v>
      </c>
      <c r="D10" s="15"/>
      <c r="E10" s="15"/>
      <c r="F10" s="17">
        <v>27.79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89"/>
      <c r="U10" s="89"/>
      <c r="V10" s="89"/>
      <c r="W10" s="89"/>
      <c r="X10" s="89"/>
      <c r="Y10" s="89"/>
      <c r="Z10" s="89"/>
      <c r="AA10" s="89"/>
      <c r="AB10" s="89"/>
      <c r="AC10" s="15">
        <v>1194554000</v>
      </c>
      <c r="AD10" s="89">
        <f t="shared" si="0"/>
        <v>42985030.586541921</v>
      </c>
      <c r="AE10" s="13">
        <v>75.547812644352405</v>
      </c>
      <c r="AL10" s="89"/>
      <c r="AM10" s="89"/>
      <c r="AN10" s="89"/>
      <c r="AO10" s="89"/>
      <c r="AP10" s="89"/>
      <c r="AQ10" s="89"/>
    </row>
    <row r="11" spans="1:43" x14ac:dyDescent="0.25">
      <c r="A11" s="70">
        <v>34243</v>
      </c>
      <c r="B11" s="13">
        <v>1993</v>
      </c>
      <c r="C11" s="13">
        <v>10</v>
      </c>
      <c r="D11" s="15"/>
      <c r="E11" s="15"/>
      <c r="F11" s="17">
        <v>27.93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89"/>
      <c r="U11" s="89"/>
      <c r="V11" s="89"/>
      <c r="W11" s="89"/>
      <c r="X11" s="89"/>
      <c r="Y11" s="89"/>
      <c r="Z11" s="89"/>
      <c r="AA11" s="89"/>
      <c r="AB11" s="89"/>
      <c r="AC11" s="15">
        <v>1264546000</v>
      </c>
      <c r="AD11" s="89">
        <f t="shared" si="0"/>
        <v>45275546.007876836</v>
      </c>
      <c r="AE11" s="13">
        <v>75.193121901237618</v>
      </c>
      <c r="AL11" s="89"/>
      <c r="AM11" s="89"/>
      <c r="AN11" s="89"/>
      <c r="AO11" s="89"/>
      <c r="AP11" s="89"/>
      <c r="AQ11" s="89"/>
    </row>
    <row r="12" spans="1:43" x14ac:dyDescent="0.25">
      <c r="A12" s="70">
        <v>34274</v>
      </c>
      <c r="B12" s="13">
        <v>1993</v>
      </c>
      <c r="C12" s="13">
        <v>11</v>
      </c>
      <c r="D12" s="15"/>
      <c r="E12" s="15"/>
      <c r="F12" s="17">
        <v>27.99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89"/>
      <c r="U12" s="89"/>
      <c r="V12" s="89"/>
      <c r="W12" s="89"/>
      <c r="X12" s="89"/>
      <c r="Y12" s="89"/>
      <c r="Z12" s="89"/>
      <c r="AA12" s="89"/>
      <c r="AB12" s="89"/>
      <c r="AC12" s="15">
        <v>1290234000</v>
      </c>
      <c r="AD12" s="89">
        <f t="shared" si="0"/>
        <v>46096248.6602358</v>
      </c>
      <c r="AE12" s="13">
        <v>74.972963546630908</v>
      </c>
      <c r="AL12" s="89"/>
      <c r="AM12" s="89"/>
      <c r="AN12" s="89"/>
      <c r="AO12" s="89"/>
      <c r="AP12" s="89"/>
      <c r="AQ12" s="89"/>
    </row>
    <row r="13" spans="1:43" x14ac:dyDescent="0.25">
      <c r="A13" s="70">
        <v>34304</v>
      </c>
      <c r="B13" s="13">
        <v>1993</v>
      </c>
      <c r="C13" s="13">
        <v>12</v>
      </c>
      <c r="D13" s="15"/>
      <c r="E13" s="15"/>
      <c r="F13" s="17">
        <v>28.12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89"/>
      <c r="U13" s="89"/>
      <c r="V13" s="89"/>
      <c r="W13" s="89"/>
      <c r="X13" s="89"/>
      <c r="Y13" s="89"/>
      <c r="Z13" s="89"/>
      <c r="AA13" s="89"/>
      <c r="AB13" s="89"/>
      <c r="AC13" s="15">
        <v>1416613000</v>
      </c>
      <c r="AD13" s="89">
        <f t="shared" si="0"/>
        <v>50377418.207681365</v>
      </c>
      <c r="AE13" s="13">
        <v>75.315984142227236</v>
      </c>
      <c r="AL13" s="89"/>
      <c r="AM13" s="89"/>
      <c r="AN13" s="89"/>
      <c r="AO13" s="89"/>
      <c r="AP13" s="89"/>
      <c r="AQ13" s="89"/>
    </row>
    <row r="14" spans="1:43" x14ac:dyDescent="0.25">
      <c r="A14" s="70">
        <v>34335</v>
      </c>
      <c r="B14" s="13">
        <v>1994</v>
      </c>
      <c r="C14" s="13">
        <v>1</v>
      </c>
      <c r="D14" s="15"/>
      <c r="E14" s="15"/>
      <c r="F14" s="17">
        <v>28.35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89"/>
      <c r="U14" s="89"/>
      <c r="V14" s="89"/>
      <c r="W14" s="89"/>
      <c r="X14" s="89"/>
      <c r="Y14" s="89"/>
      <c r="Z14" s="89"/>
      <c r="AA14" s="89"/>
      <c r="AB14" s="89"/>
      <c r="AC14" s="15">
        <v>1282823000</v>
      </c>
      <c r="AD14" s="89">
        <f t="shared" si="0"/>
        <v>45249488.536155201</v>
      </c>
      <c r="AE14" s="13">
        <v>76.400378629682734</v>
      </c>
      <c r="AL14" s="89"/>
      <c r="AM14" s="89"/>
      <c r="AN14" s="89"/>
      <c r="AO14" s="89"/>
      <c r="AP14" s="89"/>
      <c r="AQ14" s="89"/>
    </row>
    <row r="15" spans="1:43" x14ac:dyDescent="0.25">
      <c r="A15" s="70">
        <v>34366</v>
      </c>
      <c r="B15" s="13">
        <v>1994</v>
      </c>
      <c r="C15" s="13">
        <v>2</v>
      </c>
      <c r="D15" s="15"/>
      <c r="E15" s="15"/>
      <c r="F15" s="17">
        <v>28.51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89"/>
      <c r="U15" s="89"/>
      <c r="V15" s="89"/>
      <c r="W15" s="89"/>
      <c r="X15" s="89"/>
      <c r="Y15" s="89"/>
      <c r="Z15" s="89"/>
      <c r="AA15" s="89"/>
      <c r="AB15" s="89"/>
      <c r="AC15" s="15">
        <v>1297406000</v>
      </c>
      <c r="AD15" s="89">
        <f t="shared" si="0"/>
        <v>45507050.15783935</v>
      </c>
      <c r="AE15" s="13">
        <v>77.362159205580213</v>
      </c>
      <c r="AL15" s="89"/>
      <c r="AM15" s="89"/>
      <c r="AN15" s="89"/>
      <c r="AO15" s="89"/>
      <c r="AP15" s="89"/>
      <c r="AQ15" s="89"/>
    </row>
    <row r="16" spans="1:43" x14ac:dyDescent="0.25">
      <c r="A16" s="70">
        <v>34394</v>
      </c>
      <c r="B16" s="13">
        <v>1994</v>
      </c>
      <c r="C16" s="13">
        <v>3</v>
      </c>
      <c r="D16" s="15"/>
      <c r="E16" s="15"/>
      <c r="F16" s="17">
        <v>28.48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89"/>
      <c r="U16" s="89"/>
      <c r="V16" s="89"/>
      <c r="W16" s="89"/>
      <c r="X16" s="89"/>
      <c r="Y16" s="89"/>
      <c r="Z16" s="89"/>
      <c r="AA16" s="89"/>
      <c r="AB16" s="89"/>
      <c r="AC16" s="15">
        <v>1319749000</v>
      </c>
      <c r="AD16" s="89">
        <f t="shared" si="0"/>
        <v>46339501.404494382</v>
      </c>
      <c r="AE16" s="13">
        <v>79.000888863640341</v>
      </c>
      <c r="AL16" s="89"/>
      <c r="AM16" s="89"/>
      <c r="AN16" s="89"/>
      <c r="AO16" s="89"/>
      <c r="AP16" s="89"/>
      <c r="AQ16" s="89"/>
    </row>
    <row r="17" spans="1:43" x14ac:dyDescent="0.25">
      <c r="A17" s="70">
        <v>34425</v>
      </c>
      <c r="B17" s="13">
        <v>1994</v>
      </c>
      <c r="C17" s="13">
        <v>4</v>
      </c>
      <c r="D17" s="15"/>
      <c r="E17" s="15"/>
      <c r="F17" s="17">
        <v>28.62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89"/>
      <c r="U17" s="89"/>
      <c r="V17" s="89"/>
      <c r="W17" s="89"/>
      <c r="X17" s="89"/>
      <c r="Y17" s="89"/>
      <c r="Z17" s="89"/>
      <c r="AA17" s="89"/>
      <c r="AB17" s="89"/>
      <c r="AC17" s="15">
        <v>1327559000</v>
      </c>
      <c r="AD17" s="89">
        <f t="shared" si="0"/>
        <v>46385709.294199862</v>
      </c>
      <c r="AE17" s="13">
        <v>79.370814205376902</v>
      </c>
      <c r="AL17" s="89"/>
      <c r="AM17" s="89"/>
      <c r="AN17" s="89"/>
      <c r="AO17" s="89"/>
      <c r="AP17" s="89"/>
      <c r="AQ17" s="89"/>
    </row>
    <row r="18" spans="1:43" x14ac:dyDescent="0.25">
      <c r="A18" s="70">
        <v>34455</v>
      </c>
      <c r="B18" s="13">
        <v>1994</v>
      </c>
      <c r="C18" s="13">
        <v>5</v>
      </c>
      <c r="D18" s="15"/>
      <c r="E18" s="15"/>
      <c r="F18" s="17">
        <v>28.8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89"/>
      <c r="U18" s="89"/>
      <c r="V18" s="89"/>
      <c r="W18" s="89"/>
      <c r="X18" s="89"/>
      <c r="Y18" s="89"/>
      <c r="Z18" s="89"/>
      <c r="AA18" s="89"/>
      <c r="AB18" s="89"/>
      <c r="AC18" s="15">
        <v>1364825000</v>
      </c>
      <c r="AD18" s="89">
        <f t="shared" si="0"/>
        <v>47389756.94444444</v>
      </c>
      <c r="AE18" s="13">
        <v>80.0280549668216</v>
      </c>
      <c r="AL18" s="89"/>
      <c r="AM18" s="89"/>
      <c r="AN18" s="89"/>
      <c r="AO18" s="89"/>
      <c r="AP18" s="89"/>
      <c r="AQ18" s="89"/>
    </row>
    <row r="19" spans="1:43" x14ac:dyDescent="0.25">
      <c r="A19" s="70">
        <v>34486</v>
      </c>
      <c r="B19" s="13">
        <v>1994</v>
      </c>
      <c r="C19" s="13">
        <v>6</v>
      </c>
      <c r="D19" s="15"/>
      <c r="E19" s="15">
        <v>74.612157640958202</v>
      </c>
      <c r="F19" s="17">
        <v>28.94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89"/>
      <c r="U19" s="89"/>
      <c r="V19" s="89"/>
      <c r="W19" s="89"/>
      <c r="X19" s="89"/>
      <c r="Y19" s="89"/>
      <c r="Z19" s="89"/>
      <c r="AA19" s="89"/>
      <c r="AB19" s="89"/>
      <c r="AC19" s="15">
        <v>1402466000</v>
      </c>
      <c r="AD19" s="89">
        <f t="shared" si="0"/>
        <v>48461161.022805803</v>
      </c>
      <c r="AE19" s="13">
        <v>80.92331408600343</v>
      </c>
      <c r="AL19" s="89"/>
      <c r="AM19" s="89"/>
      <c r="AN19" s="89"/>
      <c r="AO19" s="89"/>
      <c r="AP19" s="89"/>
      <c r="AQ19" s="89"/>
    </row>
    <row r="20" spans="1:43" x14ac:dyDescent="0.25">
      <c r="A20" s="70">
        <v>34516</v>
      </c>
      <c r="B20" s="13">
        <v>1994</v>
      </c>
      <c r="C20" s="13">
        <v>7</v>
      </c>
      <c r="D20" s="15"/>
      <c r="E20" s="15">
        <v>76.9649280776826</v>
      </c>
      <c r="F20" s="17">
        <v>29.21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89"/>
      <c r="U20" s="89"/>
      <c r="V20" s="89"/>
      <c r="W20" s="89"/>
      <c r="X20" s="89"/>
      <c r="Y20" s="89"/>
      <c r="Z20" s="89"/>
      <c r="AA20" s="89"/>
      <c r="AB20" s="89"/>
      <c r="AC20" s="15">
        <v>1554407000</v>
      </c>
      <c r="AD20" s="89">
        <f t="shared" si="0"/>
        <v>53214892.160219103</v>
      </c>
      <c r="AE20" s="13">
        <v>81.423106520275596</v>
      </c>
      <c r="AL20" s="89"/>
      <c r="AM20" s="89"/>
      <c r="AN20" s="89"/>
      <c r="AO20" s="89"/>
      <c r="AP20" s="89"/>
      <c r="AQ20" s="89"/>
    </row>
    <row r="21" spans="1:43" x14ac:dyDescent="0.25">
      <c r="A21" s="70">
        <v>34547</v>
      </c>
      <c r="B21" s="13">
        <v>1994</v>
      </c>
      <c r="C21" s="13">
        <v>8</v>
      </c>
      <c r="D21" s="15"/>
      <c r="E21" s="15">
        <v>76.779340587762903</v>
      </c>
      <c r="F21" s="17">
        <v>29.57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89"/>
      <c r="U21" s="89"/>
      <c r="V21" s="89"/>
      <c r="W21" s="89"/>
      <c r="X21" s="89"/>
      <c r="Y21" s="89"/>
      <c r="Z21" s="89"/>
      <c r="AA21" s="89"/>
      <c r="AB21" s="89"/>
      <c r="AC21" s="15">
        <v>1547892000</v>
      </c>
      <c r="AD21" s="89">
        <f t="shared" si="0"/>
        <v>52346702.739262767</v>
      </c>
      <c r="AE21" s="13">
        <v>80.91735233708394</v>
      </c>
      <c r="AL21" s="89"/>
      <c r="AM21" s="89"/>
      <c r="AN21" s="89"/>
      <c r="AO21" s="89"/>
      <c r="AP21" s="89"/>
      <c r="AQ21" s="89"/>
    </row>
    <row r="22" spans="1:43" x14ac:dyDescent="0.25">
      <c r="A22" s="70">
        <v>34578</v>
      </c>
      <c r="B22" s="13">
        <v>1994</v>
      </c>
      <c r="C22" s="13">
        <v>9</v>
      </c>
      <c r="D22" s="15"/>
      <c r="E22" s="15">
        <v>75.587988636342601</v>
      </c>
      <c r="F22" s="17">
        <v>29.75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89"/>
      <c r="U22" s="89"/>
      <c r="V22" s="89"/>
      <c r="W22" s="89"/>
      <c r="X22" s="89"/>
      <c r="Y22" s="89"/>
      <c r="Z22" s="89"/>
      <c r="AA22" s="89"/>
      <c r="AB22" s="89"/>
      <c r="AC22" s="15">
        <v>1600661000</v>
      </c>
      <c r="AD22" s="89">
        <f t="shared" si="0"/>
        <v>53803731.092436977</v>
      </c>
      <c r="AE22" s="13">
        <v>81.326086408082958</v>
      </c>
      <c r="AL22" s="89"/>
      <c r="AM22" s="89"/>
      <c r="AN22" s="89"/>
      <c r="AO22" s="89"/>
      <c r="AP22" s="89"/>
      <c r="AQ22" s="89"/>
    </row>
    <row r="23" spans="1:43" x14ac:dyDescent="0.25">
      <c r="A23" s="70">
        <v>34608</v>
      </c>
      <c r="B23" s="13">
        <v>1994</v>
      </c>
      <c r="C23" s="13">
        <v>10</v>
      </c>
      <c r="D23" s="15"/>
      <c r="E23" s="15">
        <v>78.174240108772494</v>
      </c>
      <c r="F23" s="17">
        <v>29.97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89"/>
      <c r="U23" s="89"/>
      <c r="V23" s="89"/>
      <c r="W23" s="89"/>
      <c r="X23" s="89"/>
      <c r="Y23" s="89"/>
      <c r="Z23" s="89"/>
      <c r="AA23" s="89"/>
      <c r="AB23" s="89"/>
      <c r="AC23" s="15">
        <v>1651903000</v>
      </c>
      <c r="AD23" s="89">
        <f t="shared" si="0"/>
        <v>55118551.885218553</v>
      </c>
      <c r="AE23" s="13">
        <v>81.299389060219411</v>
      </c>
      <c r="AL23" s="89"/>
      <c r="AM23" s="89"/>
      <c r="AN23" s="89"/>
      <c r="AO23" s="89"/>
      <c r="AP23" s="89"/>
      <c r="AQ23" s="89"/>
    </row>
    <row r="24" spans="1:43" x14ac:dyDescent="0.25">
      <c r="A24" s="70">
        <v>34639</v>
      </c>
      <c r="B24" s="13">
        <v>1994</v>
      </c>
      <c r="C24" s="13">
        <v>11</v>
      </c>
      <c r="D24" s="15"/>
      <c r="E24" s="15">
        <v>74.061381864422202</v>
      </c>
      <c r="F24" s="17">
        <v>30.48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89"/>
      <c r="U24" s="89"/>
      <c r="V24" s="89"/>
      <c r="W24" s="89"/>
      <c r="X24" s="89"/>
      <c r="Y24" s="89"/>
      <c r="Z24" s="89"/>
      <c r="AA24" s="89"/>
      <c r="AB24" s="89"/>
      <c r="AC24" s="15">
        <v>1665386000</v>
      </c>
      <c r="AD24" s="89">
        <f t="shared" si="0"/>
        <v>54638648.293963253</v>
      </c>
      <c r="AE24" s="13">
        <v>79.942478842737401</v>
      </c>
      <c r="AL24" s="89"/>
      <c r="AM24" s="89"/>
      <c r="AN24" s="89"/>
      <c r="AO24" s="89"/>
      <c r="AP24" s="89"/>
      <c r="AQ24" s="89"/>
    </row>
    <row r="25" spans="1:43" x14ac:dyDescent="0.25">
      <c r="A25" s="70">
        <v>34669</v>
      </c>
      <c r="B25" s="13">
        <v>1994</v>
      </c>
      <c r="C25" s="13">
        <v>12</v>
      </c>
      <c r="D25" s="15"/>
      <c r="E25" s="15">
        <v>76.7015135758611</v>
      </c>
      <c r="F25" s="17">
        <v>30.52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89"/>
      <c r="U25" s="89"/>
      <c r="V25" s="89"/>
      <c r="W25" s="89"/>
      <c r="X25" s="89"/>
      <c r="Y25" s="89"/>
      <c r="Z25" s="89"/>
      <c r="AA25" s="89"/>
      <c r="AB25" s="89"/>
      <c r="AC25" s="15">
        <v>1890214000</v>
      </c>
      <c r="AD25" s="89">
        <f t="shared" si="0"/>
        <v>61933617.30013106</v>
      </c>
      <c r="AE25" s="13">
        <v>79.357154551346881</v>
      </c>
      <c r="AL25" s="89"/>
      <c r="AM25" s="89"/>
      <c r="AN25" s="89"/>
      <c r="AO25" s="89"/>
      <c r="AP25" s="89"/>
      <c r="AQ25" s="89"/>
    </row>
    <row r="26" spans="1:43" x14ac:dyDescent="0.25">
      <c r="A26" s="70">
        <v>34700</v>
      </c>
      <c r="B26" s="13">
        <v>1995</v>
      </c>
      <c r="C26" s="13">
        <v>1</v>
      </c>
      <c r="D26" s="15"/>
      <c r="E26" s="15">
        <v>77.5157038542186</v>
      </c>
      <c r="F26" s="17">
        <v>30.77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89"/>
      <c r="U26" s="89"/>
      <c r="V26" s="89"/>
      <c r="W26" s="89"/>
      <c r="X26" s="89"/>
      <c r="Y26" s="89"/>
      <c r="Z26" s="89"/>
      <c r="AA26" s="89"/>
      <c r="AB26" s="89"/>
      <c r="AC26" s="15">
        <v>1700638000</v>
      </c>
      <c r="AD26" s="89">
        <f t="shared" si="0"/>
        <v>55269353.266168348</v>
      </c>
      <c r="AE26" s="13">
        <v>79.398017951576449</v>
      </c>
      <c r="AL26" s="89"/>
      <c r="AM26" s="89"/>
      <c r="AN26" s="89"/>
      <c r="AO26" s="89"/>
      <c r="AP26" s="89"/>
      <c r="AQ26" s="89"/>
    </row>
    <row r="27" spans="1:43" x14ac:dyDescent="0.25">
      <c r="A27" s="70">
        <v>34731</v>
      </c>
      <c r="B27" s="13">
        <v>1995</v>
      </c>
      <c r="C27" s="13">
        <v>2</v>
      </c>
      <c r="D27" s="15"/>
      <c r="E27" s="15">
        <v>73.857834294832699</v>
      </c>
      <c r="F27" s="17">
        <v>30.94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89"/>
      <c r="U27" s="89"/>
      <c r="V27" s="89"/>
      <c r="W27" s="89"/>
      <c r="X27" s="89"/>
      <c r="Y27" s="89"/>
      <c r="Z27" s="89"/>
      <c r="AA27" s="89"/>
      <c r="AB27" s="89"/>
      <c r="AC27" s="15">
        <v>1723974000</v>
      </c>
      <c r="AD27" s="89">
        <f t="shared" si="0"/>
        <v>55719909.502262443</v>
      </c>
      <c r="AE27" s="13">
        <v>79.94712793533914</v>
      </c>
      <c r="AL27" s="89"/>
      <c r="AM27" s="89"/>
      <c r="AN27" s="89"/>
      <c r="AO27" s="89"/>
      <c r="AP27" s="89"/>
      <c r="AQ27" s="89"/>
    </row>
    <row r="28" spans="1:43" x14ac:dyDescent="0.25">
      <c r="A28" s="70">
        <v>34759</v>
      </c>
      <c r="B28" s="13">
        <v>1995</v>
      </c>
      <c r="C28" s="13">
        <v>3</v>
      </c>
      <c r="D28" s="15"/>
      <c r="E28" s="15">
        <v>79.862487597719905</v>
      </c>
      <c r="F28" s="17">
        <v>31.23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89"/>
      <c r="U28" s="89"/>
      <c r="V28" s="89"/>
      <c r="W28" s="89"/>
      <c r="X28" s="89"/>
      <c r="Y28" s="89"/>
      <c r="Z28" s="89"/>
      <c r="AA28" s="89"/>
      <c r="AB28" s="89"/>
      <c r="AC28" s="15">
        <v>1720027000</v>
      </c>
      <c r="AD28" s="89">
        <f t="shared" si="0"/>
        <v>55076112.712135769</v>
      </c>
      <c r="AE28" s="13">
        <v>81.861151930628608</v>
      </c>
      <c r="AL28" s="89"/>
      <c r="AM28" s="89"/>
      <c r="AN28" s="89"/>
      <c r="AO28" s="89"/>
      <c r="AP28" s="89"/>
      <c r="AQ28" s="89"/>
    </row>
    <row r="29" spans="1:43" x14ac:dyDescent="0.25">
      <c r="A29" s="70">
        <v>34790</v>
      </c>
      <c r="B29" s="13">
        <v>1995</v>
      </c>
      <c r="C29" s="13">
        <v>4</v>
      </c>
      <c r="D29" s="15"/>
      <c r="E29" s="15">
        <v>77.294196204959604</v>
      </c>
      <c r="F29" s="17">
        <v>31.71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89"/>
      <c r="U29" s="89"/>
      <c r="V29" s="89"/>
      <c r="W29" s="89"/>
      <c r="X29" s="89"/>
      <c r="Y29" s="89"/>
      <c r="Z29" s="89"/>
      <c r="AA29" s="89"/>
      <c r="AB29" s="89"/>
      <c r="AC29" s="15">
        <v>1766333000</v>
      </c>
      <c r="AD29" s="89">
        <f t="shared" si="0"/>
        <v>55702712.078208767</v>
      </c>
      <c r="AE29" s="13">
        <v>82.547931159951332</v>
      </c>
      <c r="AL29" s="89"/>
      <c r="AM29" s="89"/>
      <c r="AN29" s="89"/>
      <c r="AO29" s="89"/>
      <c r="AP29" s="89"/>
      <c r="AQ29" s="89"/>
    </row>
    <row r="30" spans="1:43" x14ac:dyDescent="0.25">
      <c r="A30" s="70">
        <v>34820</v>
      </c>
      <c r="B30" s="13">
        <v>1995</v>
      </c>
      <c r="C30" s="13">
        <v>5</v>
      </c>
      <c r="D30" s="15"/>
      <c r="E30" s="15">
        <v>84.053172853972001</v>
      </c>
      <c r="F30" s="17">
        <v>31.86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89"/>
      <c r="U30" s="89"/>
      <c r="V30" s="89"/>
      <c r="W30" s="89"/>
      <c r="X30" s="89"/>
      <c r="Y30" s="89"/>
      <c r="Z30" s="89"/>
      <c r="AA30" s="89"/>
      <c r="AB30" s="89"/>
      <c r="AC30" s="15">
        <v>1780987000</v>
      </c>
      <c r="AD30" s="89">
        <f t="shared" si="0"/>
        <v>55900408.035153799</v>
      </c>
      <c r="AE30" s="13">
        <v>81.680846453078104</v>
      </c>
      <c r="AL30" s="89"/>
      <c r="AM30" s="89"/>
      <c r="AN30" s="89"/>
      <c r="AO30" s="89"/>
      <c r="AP30" s="89"/>
      <c r="AQ30" s="89"/>
    </row>
    <row r="31" spans="1:43" x14ac:dyDescent="0.25">
      <c r="A31" s="70">
        <v>34851</v>
      </c>
      <c r="B31" s="13">
        <v>1995</v>
      </c>
      <c r="C31" s="13">
        <v>6</v>
      </c>
      <c r="D31" s="15"/>
      <c r="E31" s="15">
        <v>80.580890784505797</v>
      </c>
      <c r="F31" s="17">
        <v>32.08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89"/>
      <c r="U31" s="89"/>
      <c r="V31" s="89"/>
      <c r="W31" s="89"/>
      <c r="X31" s="89"/>
      <c r="Y31" s="89"/>
      <c r="Z31" s="89"/>
      <c r="AA31" s="89"/>
      <c r="AB31" s="89"/>
      <c r="AC31" s="15">
        <v>1914711000</v>
      </c>
      <c r="AD31" s="89">
        <f t="shared" si="0"/>
        <v>59685504.987531178</v>
      </c>
      <c r="AE31" s="13">
        <v>81.69339322728861</v>
      </c>
      <c r="AL31" s="89"/>
      <c r="AM31" s="89"/>
      <c r="AN31" s="89"/>
      <c r="AO31" s="89"/>
      <c r="AP31" s="89"/>
      <c r="AQ31" s="89"/>
    </row>
    <row r="32" spans="1:43" x14ac:dyDescent="0.25">
      <c r="A32" s="70">
        <v>34881</v>
      </c>
      <c r="B32" s="13">
        <v>1995</v>
      </c>
      <c r="C32" s="13">
        <v>7</v>
      </c>
      <c r="D32" s="15"/>
      <c r="E32" s="15">
        <v>88.363591974688504</v>
      </c>
      <c r="F32" s="17">
        <v>32.21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89"/>
      <c r="U32" s="89"/>
      <c r="V32" s="89"/>
      <c r="W32" s="89"/>
      <c r="X32" s="89"/>
      <c r="Y32" s="89"/>
      <c r="Z32" s="89"/>
      <c r="AA32" s="89"/>
      <c r="AB32" s="89"/>
      <c r="AC32" s="15">
        <v>1945243000</v>
      </c>
      <c r="AD32" s="89">
        <f t="shared" si="0"/>
        <v>60392517.851598881</v>
      </c>
      <c r="AE32" s="13">
        <v>81.766522199546088</v>
      </c>
      <c r="AL32" s="89"/>
      <c r="AM32" s="89"/>
      <c r="AN32" s="89"/>
      <c r="AO32" s="89"/>
      <c r="AP32" s="89"/>
      <c r="AQ32" s="89"/>
    </row>
    <row r="33" spans="1:43" x14ac:dyDescent="0.25">
      <c r="A33" s="70">
        <v>34912</v>
      </c>
      <c r="B33" s="13">
        <v>1995</v>
      </c>
      <c r="C33" s="13">
        <v>8</v>
      </c>
      <c r="D33" s="15"/>
      <c r="E33" s="15">
        <v>84.3525075151328</v>
      </c>
      <c r="F33" s="17">
        <v>32.369999999999997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89"/>
      <c r="U33" s="89"/>
      <c r="V33" s="89"/>
      <c r="W33" s="89"/>
      <c r="X33" s="89"/>
      <c r="Y33" s="89"/>
      <c r="Z33" s="89"/>
      <c r="AA33" s="89"/>
      <c r="AB33" s="89"/>
      <c r="AC33" s="15">
        <v>1938134000</v>
      </c>
      <c r="AD33" s="89">
        <f t="shared" si="0"/>
        <v>59874389.867160954</v>
      </c>
      <c r="AE33" s="13">
        <v>80.341067852026185</v>
      </c>
      <c r="AL33" s="89"/>
      <c r="AM33" s="89"/>
      <c r="AN33" s="89"/>
      <c r="AO33" s="89"/>
      <c r="AP33" s="89"/>
      <c r="AQ33" s="89"/>
    </row>
    <row r="34" spans="1:43" x14ac:dyDescent="0.25">
      <c r="A34" s="70">
        <v>34943</v>
      </c>
      <c r="B34" s="13">
        <v>1995</v>
      </c>
      <c r="C34" s="13">
        <v>9</v>
      </c>
      <c r="D34" s="15"/>
      <c r="E34" s="15">
        <v>83.891532136945202</v>
      </c>
      <c r="F34" s="17">
        <v>32.54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89"/>
      <c r="U34" s="89"/>
      <c r="V34" s="89"/>
      <c r="W34" s="89"/>
      <c r="X34" s="89"/>
      <c r="Y34" s="89"/>
      <c r="Z34" s="89"/>
      <c r="AA34" s="89"/>
      <c r="AB34" s="89"/>
      <c r="AC34" s="15">
        <v>1945451000</v>
      </c>
      <c r="AD34" s="89">
        <f t="shared" si="0"/>
        <v>59786447.449293181</v>
      </c>
      <c r="AE34" s="13">
        <v>79.752886179563404</v>
      </c>
      <c r="AL34" s="89"/>
      <c r="AM34" s="89"/>
      <c r="AN34" s="89"/>
      <c r="AO34" s="89"/>
      <c r="AP34" s="89"/>
      <c r="AQ34" s="89"/>
    </row>
    <row r="35" spans="1:43" x14ac:dyDescent="0.25">
      <c r="A35" s="70">
        <v>34973</v>
      </c>
      <c r="B35" s="13">
        <v>1995</v>
      </c>
      <c r="C35" s="13">
        <v>10</v>
      </c>
      <c r="D35" s="15"/>
      <c r="E35" s="15">
        <v>86.543637234830399</v>
      </c>
      <c r="F35" s="17">
        <v>33.15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89"/>
      <c r="U35" s="89"/>
      <c r="V35" s="89"/>
      <c r="W35" s="89"/>
      <c r="X35" s="89"/>
      <c r="Y35" s="89"/>
      <c r="Z35" s="89"/>
      <c r="AA35" s="89"/>
      <c r="AB35" s="89"/>
      <c r="AC35" s="15">
        <v>2009717000</v>
      </c>
      <c r="AD35" s="89">
        <f t="shared" si="0"/>
        <v>60624947.209653094</v>
      </c>
      <c r="AE35" s="13">
        <v>79.385882296758808</v>
      </c>
      <c r="AL35" s="89"/>
      <c r="AM35" s="89"/>
      <c r="AN35" s="89"/>
      <c r="AO35" s="89"/>
      <c r="AP35" s="89"/>
      <c r="AQ35" s="89"/>
    </row>
    <row r="36" spans="1:43" x14ac:dyDescent="0.25">
      <c r="A36" s="70">
        <v>35004</v>
      </c>
      <c r="B36" s="13">
        <v>1995</v>
      </c>
      <c r="C36" s="13">
        <v>11</v>
      </c>
      <c r="D36" s="15"/>
      <c r="E36" s="15">
        <v>82.855834209328506</v>
      </c>
      <c r="F36" s="17">
        <v>33.75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89"/>
      <c r="U36" s="89"/>
      <c r="V36" s="89"/>
      <c r="W36" s="89"/>
      <c r="X36" s="89"/>
      <c r="Y36" s="89"/>
      <c r="Z36" s="89"/>
      <c r="AA36" s="89"/>
      <c r="AB36" s="89"/>
      <c r="AC36" s="15">
        <v>2026365000</v>
      </c>
      <c r="AD36" s="89">
        <f t="shared" si="0"/>
        <v>60040444.444444448</v>
      </c>
      <c r="AE36" s="13">
        <v>78.185321540814144</v>
      </c>
      <c r="AL36" s="89"/>
      <c r="AM36" s="89"/>
      <c r="AN36" s="89"/>
      <c r="AO36" s="89"/>
      <c r="AP36" s="89"/>
      <c r="AQ36" s="89"/>
    </row>
    <row r="37" spans="1:43" x14ac:dyDescent="0.25">
      <c r="A37" s="70">
        <v>35034</v>
      </c>
      <c r="B37" s="13">
        <v>1995</v>
      </c>
      <c r="C37" s="13">
        <v>12</v>
      </c>
      <c r="D37" s="15"/>
      <c r="E37" s="15">
        <v>85.609713092008505</v>
      </c>
      <c r="F37" s="17">
        <v>34.35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89"/>
      <c r="U37" s="89"/>
      <c r="V37" s="89"/>
      <c r="W37" s="89"/>
      <c r="X37" s="89"/>
      <c r="Y37" s="89"/>
      <c r="Z37" s="89"/>
      <c r="AA37" s="89"/>
      <c r="AB37" s="89"/>
      <c r="AC37" s="15">
        <v>2333329000</v>
      </c>
      <c r="AD37" s="89">
        <f t="shared" si="0"/>
        <v>67928064.046579331</v>
      </c>
      <c r="AE37" s="13">
        <v>76.970662586722767</v>
      </c>
      <c r="AL37" s="89"/>
      <c r="AM37" s="89"/>
      <c r="AN37" s="89"/>
      <c r="AO37" s="89"/>
      <c r="AP37" s="89"/>
      <c r="AQ37" s="89"/>
    </row>
    <row r="38" spans="1:43" x14ac:dyDescent="0.25">
      <c r="A38" s="70">
        <v>35065</v>
      </c>
      <c r="B38" s="13">
        <v>1996</v>
      </c>
      <c r="C38" s="13">
        <v>1</v>
      </c>
      <c r="D38" s="15"/>
      <c r="E38" s="15">
        <v>86.566339040516397</v>
      </c>
      <c r="F38" s="17">
        <v>34.89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89"/>
      <c r="U38" s="89"/>
      <c r="V38" s="89"/>
      <c r="W38" s="89"/>
      <c r="X38" s="89"/>
      <c r="Y38" s="89"/>
      <c r="Z38" s="89"/>
      <c r="AA38" s="89"/>
      <c r="AB38" s="89"/>
      <c r="AC38" s="15">
        <v>1963189000</v>
      </c>
      <c r="AD38" s="89">
        <f t="shared" si="0"/>
        <v>56267956.434508458</v>
      </c>
      <c r="AE38" s="13">
        <v>75.391074672573595</v>
      </c>
      <c r="AL38" s="89"/>
      <c r="AM38" s="89"/>
      <c r="AN38" s="89"/>
      <c r="AO38" s="89"/>
      <c r="AP38" s="89"/>
      <c r="AQ38" s="89"/>
    </row>
    <row r="39" spans="1:43" x14ac:dyDescent="0.25">
      <c r="A39" s="70">
        <v>35096</v>
      </c>
      <c r="B39" s="13">
        <v>1996</v>
      </c>
      <c r="C39" s="13">
        <v>2</v>
      </c>
      <c r="D39" s="15"/>
      <c r="E39" s="15">
        <v>83.537775466642501</v>
      </c>
      <c r="F39" s="17">
        <v>35.85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89"/>
      <c r="U39" s="89"/>
      <c r="V39" s="89"/>
      <c r="W39" s="89"/>
      <c r="X39" s="89"/>
      <c r="Y39" s="89"/>
      <c r="Z39" s="89"/>
      <c r="AA39" s="89"/>
      <c r="AB39" s="89"/>
      <c r="AC39" s="15">
        <v>1978981000</v>
      </c>
      <c r="AD39" s="89">
        <f t="shared" si="0"/>
        <v>55201701.534170151</v>
      </c>
      <c r="AE39" s="13">
        <v>73.811172461981329</v>
      </c>
      <c r="AL39" s="89"/>
      <c r="AM39" s="89"/>
      <c r="AN39" s="89"/>
      <c r="AO39" s="89"/>
      <c r="AP39" s="89"/>
      <c r="AQ39" s="89"/>
    </row>
    <row r="40" spans="1:43" x14ac:dyDescent="0.25">
      <c r="A40" s="70">
        <v>35125</v>
      </c>
      <c r="B40" s="13">
        <v>1996</v>
      </c>
      <c r="C40" s="13">
        <v>3</v>
      </c>
      <c r="D40" s="15"/>
      <c r="E40" s="15">
        <v>90.874515697365794</v>
      </c>
      <c r="F40" s="17">
        <v>35.770000000000003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89"/>
      <c r="U40" s="89"/>
      <c r="V40" s="89"/>
      <c r="W40" s="89"/>
      <c r="X40" s="89"/>
      <c r="Y40" s="89"/>
      <c r="Z40" s="89"/>
      <c r="AA40" s="89"/>
      <c r="AB40" s="89"/>
      <c r="AC40" s="15">
        <v>1960612000</v>
      </c>
      <c r="AD40" s="89">
        <f t="shared" si="0"/>
        <v>54811629.857422419</v>
      </c>
      <c r="AE40" s="13">
        <v>74.578854719794805</v>
      </c>
      <c r="AL40" s="89"/>
      <c r="AM40" s="89"/>
      <c r="AN40" s="89"/>
      <c r="AO40" s="89"/>
      <c r="AP40" s="89"/>
      <c r="AQ40" s="89"/>
    </row>
    <row r="41" spans="1:43" x14ac:dyDescent="0.25">
      <c r="A41" s="70">
        <v>35156</v>
      </c>
      <c r="B41" s="13">
        <v>1996</v>
      </c>
      <c r="C41" s="13">
        <v>4</v>
      </c>
      <c r="D41" s="15"/>
      <c r="E41" s="15">
        <v>86.984849805604497</v>
      </c>
      <c r="F41" s="17">
        <v>35.69</v>
      </c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89"/>
      <c r="U41" s="89"/>
      <c r="V41" s="89"/>
      <c r="W41" s="89"/>
      <c r="X41" s="89"/>
      <c r="Y41" s="89"/>
      <c r="Z41" s="89"/>
      <c r="AA41" s="89"/>
      <c r="AB41" s="89"/>
      <c r="AC41" s="15">
        <v>2070677000</v>
      </c>
      <c r="AD41" s="89">
        <f t="shared" si="0"/>
        <v>58018408.517792106</v>
      </c>
      <c r="AE41" s="13">
        <v>75.007989341680513</v>
      </c>
      <c r="AL41" s="89"/>
      <c r="AM41" s="89"/>
      <c r="AN41" s="89"/>
      <c r="AO41" s="89"/>
      <c r="AP41" s="89"/>
      <c r="AQ41" s="89"/>
    </row>
    <row r="42" spans="1:43" x14ac:dyDescent="0.25">
      <c r="A42" s="70">
        <v>35186</v>
      </c>
      <c r="B42" s="13">
        <v>1996</v>
      </c>
      <c r="C42" s="13">
        <v>5</v>
      </c>
      <c r="D42" s="15"/>
      <c r="E42" s="15">
        <v>88.786911282840194</v>
      </c>
      <c r="F42" s="17">
        <v>35.83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89"/>
      <c r="U42" s="89"/>
      <c r="V42" s="89"/>
      <c r="W42" s="89"/>
      <c r="X42" s="89"/>
      <c r="Y42" s="89"/>
      <c r="Z42" s="89"/>
      <c r="AA42" s="89"/>
      <c r="AB42" s="89"/>
      <c r="AC42" s="15">
        <v>2093342000</v>
      </c>
      <c r="AD42" s="89">
        <f t="shared" si="0"/>
        <v>58424281.328495674</v>
      </c>
      <c r="AE42" s="13">
        <v>75.092901680874306</v>
      </c>
      <c r="AL42" s="89"/>
      <c r="AM42" s="89"/>
      <c r="AN42" s="89"/>
      <c r="AO42" s="89"/>
      <c r="AP42" s="89"/>
      <c r="AQ42" s="89"/>
    </row>
    <row r="43" spans="1:43" x14ac:dyDescent="0.25">
      <c r="A43" s="70">
        <v>35217</v>
      </c>
      <c r="B43" s="13">
        <v>1996</v>
      </c>
      <c r="C43" s="13">
        <v>6</v>
      </c>
      <c r="D43" s="15"/>
      <c r="E43" s="15">
        <v>84.064031100067297</v>
      </c>
      <c r="F43" s="17">
        <v>36.020000000000003</v>
      </c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89"/>
      <c r="U43" s="89"/>
      <c r="V43" s="89"/>
      <c r="W43" s="89"/>
      <c r="X43" s="89"/>
      <c r="Y43" s="89"/>
      <c r="Z43" s="89"/>
      <c r="AA43" s="89"/>
      <c r="AB43" s="89"/>
      <c r="AC43" s="15">
        <v>2133680119.1499901</v>
      </c>
      <c r="AD43" s="89">
        <f t="shared" si="0"/>
        <v>59235983.318989173</v>
      </c>
      <c r="AE43" s="13">
        <v>74.786188864660204</v>
      </c>
      <c r="AL43" s="89"/>
      <c r="AM43" s="89"/>
      <c r="AN43" s="89"/>
      <c r="AO43" s="89"/>
      <c r="AP43" s="89"/>
      <c r="AQ43" s="89"/>
    </row>
    <row r="44" spans="1:43" x14ac:dyDescent="0.25">
      <c r="A44" s="70">
        <v>35247</v>
      </c>
      <c r="B44" s="13">
        <v>1996</v>
      </c>
      <c r="C44" s="13">
        <v>7</v>
      </c>
      <c r="D44" s="15"/>
      <c r="E44" s="15">
        <v>86.799722801261595</v>
      </c>
      <c r="F44" s="17">
        <v>36.42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89"/>
      <c r="U44" s="89"/>
      <c r="V44" s="89"/>
      <c r="W44" s="89"/>
      <c r="X44" s="89"/>
      <c r="Y44" s="89"/>
      <c r="Z44" s="89"/>
      <c r="AA44" s="89"/>
      <c r="AB44" s="89"/>
      <c r="AC44" s="15">
        <v>2141670000</v>
      </c>
      <c r="AD44" s="89">
        <f t="shared" si="0"/>
        <v>58804777.594728172</v>
      </c>
      <c r="AE44" s="13">
        <v>74.132136290874868</v>
      </c>
      <c r="AL44" s="89"/>
      <c r="AM44" s="89"/>
      <c r="AN44" s="89"/>
      <c r="AO44" s="89"/>
      <c r="AP44" s="89"/>
      <c r="AQ44" s="89"/>
    </row>
    <row r="45" spans="1:43" x14ac:dyDescent="0.25">
      <c r="A45" s="70">
        <v>35278</v>
      </c>
      <c r="B45" s="13">
        <v>1996</v>
      </c>
      <c r="C45" s="13">
        <v>8</v>
      </c>
      <c r="D45" s="15"/>
      <c r="E45" s="15">
        <v>84.153501220418207</v>
      </c>
      <c r="F45" s="17">
        <v>36.799999999999997</v>
      </c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89"/>
      <c r="U45" s="89"/>
      <c r="V45" s="89"/>
      <c r="W45" s="89"/>
      <c r="X45" s="89"/>
      <c r="Y45" s="89"/>
      <c r="Z45" s="89"/>
      <c r="AA45" s="89"/>
      <c r="AB45" s="89"/>
      <c r="AC45" s="15">
        <v>2169525000</v>
      </c>
      <c r="AD45" s="89">
        <f t="shared" si="0"/>
        <v>58954483.695652179</v>
      </c>
      <c r="AE45" s="13">
        <v>74.674173493547286</v>
      </c>
      <c r="AL45" s="89"/>
      <c r="AM45" s="89"/>
      <c r="AN45" s="89"/>
      <c r="AO45" s="89"/>
      <c r="AP45" s="89"/>
      <c r="AQ45" s="89"/>
    </row>
    <row r="46" spans="1:43" x14ac:dyDescent="0.25">
      <c r="A46" s="70">
        <v>35309</v>
      </c>
      <c r="B46" s="13">
        <v>1996</v>
      </c>
      <c r="C46" s="13">
        <v>9</v>
      </c>
      <c r="D46" s="15"/>
      <c r="E46" s="15">
        <v>81.304068249203198</v>
      </c>
      <c r="F46" s="17">
        <v>36.86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89"/>
      <c r="U46" s="89"/>
      <c r="V46" s="89"/>
      <c r="W46" s="89"/>
      <c r="X46" s="89"/>
      <c r="Y46" s="89"/>
      <c r="Z46" s="89"/>
      <c r="AA46" s="89"/>
      <c r="AB46" s="89"/>
      <c r="AC46" s="15">
        <v>2176526500</v>
      </c>
      <c r="AD46" s="89">
        <f t="shared" si="0"/>
        <v>59048467.173087358</v>
      </c>
      <c r="AE46" s="13">
        <v>74.777273830092611</v>
      </c>
      <c r="AL46" s="89"/>
      <c r="AM46" s="89"/>
      <c r="AN46" s="89"/>
      <c r="AO46" s="89"/>
      <c r="AP46" s="89"/>
      <c r="AQ46" s="89"/>
    </row>
    <row r="47" spans="1:43" x14ac:dyDescent="0.25">
      <c r="A47" s="70">
        <v>35339</v>
      </c>
      <c r="B47" s="13">
        <v>1996</v>
      </c>
      <c r="C47" s="13">
        <v>10</v>
      </c>
      <c r="D47" s="15"/>
      <c r="E47" s="15">
        <v>81.227923465926395</v>
      </c>
      <c r="F47" s="17">
        <v>36.840000000000003</v>
      </c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89"/>
      <c r="U47" s="89"/>
      <c r="V47" s="89"/>
      <c r="W47" s="89"/>
      <c r="X47" s="89"/>
      <c r="Y47" s="89"/>
      <c r="Z47" s="89"/>
      <c r="AA47" s="89"/>
      <c r="AB47" s="89"/>
      <c r="AC47" s="15">
        <v>2144476000</v>
      </c>
      <c r="AD47" s="89">
        <f t="shared" si="0"/>
        <v>58210532.030401729</v>
      </c>
      <c r="AE47" s="13">
        <v>75.178526282972086</v>
      </c>
      <c r="AL47" s="89"/>
      <c r="AM47" s="89"/>
      <c r="AN47" s="89"/>
      <c r="AO47" s="89"/>
      <c r="AP47" s="89"/>
      <c r="AQ47" s="89"/>
    </row>
    <row r="48" spans="1:43" x14ac:dyDescent="0.25">
      <c r="A48" s="70">
        <v>35370</v>
      </c>
      <c r="B48" s="13">
        <v>1996</v>
      </c>
      <c r="C48" s="13">
        <v>11</v>
      </c>
      <c r="D48" s="15"/>
      <c r="E48" s="15">
        <v>77.841098686731897</v>
      </c>
      <c r="F48" s="17">
        <v>37.020000000000003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89"/>
      <c r="U48" s="89"/>
      <c r="V48" s="89"/>
      <c r="W48" s="89"/>
      <c r="X48" s="89"/>
      <c r="Y48" s="89"/>
      <c r="Z48" s="89"/>
      <c r="AA48" s="89"/>
      <c r="AB48" s="89"/>
      <c r="AC48" s="15">
        <v>2247161000</v>
      </c>
      <c r="AD48" s="89">
        <f t="shared" si="0"/>
        <v>60701269.584008642</v>
      </c>
      <c r="AE48" s="13">
        <v>75.360770811501439</v>
      </c>
      <c r="AL48" s="89"/>
      <c r="AM48" s="89"/>
      <c r="AN48" s="89"/>
      <c r="AO48" s="89"/>
      <c r="AP48" s="89"/>
      <c r="AQ48" s="89"/>
    </row>
    <row r="49" spans="1:43" x14ac:dyDescent="0.25">
      <c r="A49" s="70">
        <v>35400</v>
      </c>
      <c r="B49" s="13">
        <v>1996</v>
      </c>
      <c r="C49" s="13">
        <v>12</v>
      </c>
      <c r="D49" s="15"/>
      <c r="E49" s="15">
        <v>84.605706052105901</v>
      </c>
      <c r="F49" s="17">
        <v>37.090000000000003</v>
      </c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89"/>
      <c r="U49" s="89"/>
      <c r="V49" s="89"/>
      <c r="W49" s="89"/>
      <c r="X49" s="89"/>
      <c r="Y49" s="89"/>
      <c r="Z49" s="89"/>
      <c r="AA49" s="89"/>
      <c r="AB49" s="89"/>
      <c r="AC49" s="15">
        <v>2580264054.0100002</v>
      </c>
      <c r="AD49" s="89">
        <f t="shared" si="0"/>
        <v>69567647.722027496</v>
      </c>
      <c r="AE49" s="13">
        <v>74.639272823186474</v>
      </c>
      <c r="AL49" s="89"/>
      <c r="AM49" s="89"/>
      <c r="AN49" s="89"/>
      <c r="AO49" s="89"/>
      <c r="AP49" s="89"/>
      <c r="AQ49" s="89"/>
    </row>
    <row r="50" spans="1:43" x14ac:dyDescent="0.25">
      <c r="A50" s="70">
        <v>35431</v>
      </c>
      <c r="B50" s="13">
        <v>1997</v>
      </c>
      <c r="C50" s="13">
        <v>1</v>
      </c>
      <c r="D50" s="15"/>
      <c r="E50" s="15">
        <v>82.309560112379799</v>
      </c>
      <c r="F50" s="17">
        <v>37.08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89"/>
      <c r="U50" s="89"/>
      <c r="V50" s="89"/>
      <c r="W50" s="89"/>
      <c r="X50" s="89"/>
      <c r="Y50" s="89"/>
      <c r="Z50" s="89"/>
      <c r="AA50" s="89"/>
      <c r="AB50" s="89"/>
      <c r="AC50" s="15">
        <v>2381682076.71</v>
      </c>
      <c r="AD50" s="89">
        <f t="shared" si="0"/>
        <v>64230908.217637546</v>
      </c>
      <c r="AE50" s="13">
        <v>74.547588661140878</v>
      </c>
      <c r="AL50" s="89"/>
      <c r="AM50" s="89"/>
      <c r="AN50" s="89"/>
      <c r="AO50" s="89"/>
      <c r="AP50" s="89"/>
      <c r="AQ50" s="89"/>
    </row>
    <row r="51" spans="1:43" x14ac:dyDescent="0.25">
      <c r="A51" s="70">
        <v>35462</v>
      </c>
      <c r="B51" s="13">
        <v>1997</v>
      </c>
      <c r="C51" s="13">
        <v>2</v>
      </c>
      <c r="D51" s="15"/>
      <c r="E51" s="15">
        <v>76.536072282339006</v>
      </c>
      <c r="F51" s="17">
        <v>37.15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89"/>
      <c r="U51" s="89"/>
      <c r="V51" s="89"/>
      <c r="W51" s="89"/>
      <c r="X51" s="89"/>
      <c r="Y51" s="89"/>
      <c r="Z51" s="89"/>
      <c r="AA51" s="89"/>
      <c r="AB51" s="89"/>
      <c r="AC51" s="15">
        <v>2370762420.7600002</v>
      </c>
      <c r="AD51" s="89">
        <f t="shared" si="0"/>
        <v>63815946.723014817</v>
      </c>
      <c r="AE51" s="13">
        <v>73.153990542202138</v>
      </c>
      <c r="AL51" s="89"/>
      <c r="AM51" s="89"/>
      <c r="AN51" s="89"/>
      <c r="AO51" s="89"/>
      <c r="AP51" s="89"/>
      <c r="AQ51" s="89"/>
    </row>
    <row r="52" spans="1:43" x14ac:dyDescent="0.25">
      <c r="A52" s="70">
        <v>35490</v>
      </c>
      <c r="B52" s="13">
        <v>1997</v>
      </c>
      <c r="C52" s="13">
        <v>3</v>
      </c>
      <c r="D52" s="15"/>
      <c r="E52" s="15">
        <v>85.572839980706206</v>
      </c>
      <c r="F52" s="17">
        <v>37.06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89"/>
      <c r="U52" s="89"/>
      <c r="V52" s="89"/>
      <c r="W52" s="89"/>
      <c r="X52" s="89"/>
      <c r="Y52" s="89"/>
      <c r="Z52" s="89"/>
      <c r="AA52" s="89"/>
      <c r="AB52" s="89"/>
      <c r="AC52" s="15">
        <v>2378293909.5500002</v>
      </c>
      <c r="AD52" s="89">
        <f t="shared" si="0"/>
        <v>64174147.58634647</v>
      </c>
      <c r="AE52" s="13">
        <v>73.16179209865723</v>
      </c>
      <c r="AL52" s="89"/>
      <c r="AM52" s="89"/>
      <c r="AN52" s="89"/>
      <c r="AO52" s="89"/>
      <c r="AP52" s="89"/>
      <c r="AQ52" s="89"/>
    </row>
    <row r="53" spans="1:43" x14ac:dyDescent="0.25">
      <c r="A53" s="70">
        <v>35521</v>
      </c>
      <c r="B53" s="13">
        <v>1997</v>
      </c>
      <c r="C53" s="13">
        <v>4</v>
      </c>
      <c r="D53" s="15"/>
      <c r="E53" s="15">
        <v>81.670895742641605</v>
      </c>
      <c r="F53" s="17">
        <v>37.270000000000003</v>
      </c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89"/>
      <c r="U53" s="89"/>
      <c r="V53" s="89"/>
      <c r="W53" s="89"/>
      <c r="X53" s="89"/>
      <c r="Y53" s="89"/>
      <c r="Z53" s="89"/>
      <c r="AA53" s="89"/>
      <c r="AB53" s="89"/>
      <c r="AC53" s="15">
        <v>2502904694.6999998</v>
      </c>
      <c r="AD53" s="89">
        <f t="shared" si="0"/>
        <v>67156015.419908762</v>
      </c>
      <c r="AE53" s="13">
        <v>72.926857157163155</v>
      </c>
      <c r="AL53" s="89"/>
      <c r="AM53" s="89"/>
      <c r="AN53" s="89"/>
      <c r="AO53" s="89"/>
      <c r="AP53" s="89"/>
      <c r="AQ53" s="89"/>
    </row>
    <row r="54" spans="1:43" x14ac:dyDescent="0.25">
      <c r="A54" s="70">
        <v>35551</v>
      </c>
      <c r="B54" s="13">
        <v>1997</v>
      </c>
      <c r="C54" s="13">
        <v>5</v>
      </c>
      <c r="D54" s="15"/>
      <c r="E54" s="15">
        <v>86.6540959032437</v>
      </c>
      <c r="F54" s="17">
        <v>37.54</v>
      </c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89"/>
      <c r="U54" s="89"/>
      <c r="V54" s="89"/>
      <c r="W54" s="89"/>
      <c r="X54" s="89"/>
      <c r="Y54" s="89"/>
      <c r="Z54" s="89"/>
      <c r="AA54" s="89"/>
      <c r="AB54" s="89"/>
      <c r="AC54" s="15">
        <v>2629198757.5599899</v>
      </c>
      <c r="AD54" s="89">
        <f t="shared" si="0"/>
        <v>70037260.457112148</v>
      </c>
      <c r="AE54" s="13">
        <v>73.041526559873176</v>
      </c>
      <c r="AL54" s="89"/>
      <c r="AM54" s="89"/>
      <c r="AN54" s="89"/>
      <c r="AO54" s="89"/>
      <c r="AP54" s="89"/>
      <c r="AQ54" s="89"/>
    </row>
    <row r="55" spans="1:43" x14ac:dyDescent="0.25">
      <c r="A55" s="70">
        <v>35582</v>
      </c>
      <c r="B55" s="13">
        <v>1997</v>
      </c>
      <c r="C55" s="13">
        <v>6</v>
      </c>
      <c r="D55" s="15"/>
      <c r="E55" s="15">
        <v>84.5558312190593</v>
      </c>
      <c r="F55" s="17">
        <v>37.89</v>
      </c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89"/>
      <c r="U55" s="89"/>
      <c r="V55" s="89"/>
      <c r="W55" s="89"/>
      <c r="X55" s="89"/>
      <c r="Y55" s="89"/>
      <c r="Z55" s="89"/>
      <c r="AA55" s="89"/>
      <c r="AB55" s="89"/>
      <c r="AC55" s="15">
        <v>2674796978.1199899</v>
      </c>
      <c r="AD55" s="89">
        <f t="shared" si="0"/>
        <v>70593744.474003419</v>
      </c>
      <c r="AE55" s="13">
        <v>72.669655714580287</v>
      </c>
      <c r="AL55" s="89"/>
      <c r="AM55" s="89"/>
      <c r="AN55" s="89"/>
      <c r="AO55" s="89"/>
      <c r="AP55" s="89"/>
      <c r="AQ55" s="89"/>
    </row>
    <row r="56" spans="1:43" x14ac:dyDescent="0.25">
      <c r="A56" s="70">
        <v>35612</v>
      </c>
      <c r="B56" s="13">
        <v>1997</v>
      </c>
      <c r="C56" s="13">
        <v>7</v>
      </c>
      <c r="D56" s="15"/>
      <c r="E56" s="15">
        <v>89.423291309080199</v>
      </c>
      <c r="F56" s="17">
        <v>38.369999999999997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89"/>
      <c r="U56" s="89"/>
      <c r="V56" s="89"/>
      <c r="W56" s="89"/>
      <c r="X56" s="89"/>
      <c r="Y56" s="89"/>
      <c r="Z56" s="89"/>
      <c r="AA56" s="89"/>
      <c r="AB56" s="89"/>
      <c r="AC56" s="15">
        <v>2877521558.6900001</v>
      </c>
      <c r="AD56" s="89">
        <f t="shared" si="0"/>
        <v>74994046.356267929</v>
      </c>
      <c r="AE56" s="13">
        <v>71.387240596178842</v>
      </c>
      <c r="AL56" s="89"/>
      <c r="AM56" s="89"/>
      <c r="AN56" s="89"/>
      <c r="AO56" s="89"/>
      <c r="AP56" s="89"/>
      <c r="AQ56" s="89"/>
    </row>
    <row r="57" spans="1:43" x14ac:dyDescent="0.25">
      <c r="A57" s="70">
        <v>35643</v>
      </c>
      <c r="B57" s="13">
        <v>1997</v>
      </c>
      <c r="C57" s="13">
        <v>8</v>
      </c>
      <c r="D57" s="15"/>
      <c r="E57" s="15">
        <v>91.938543862686302</v>
      </c>
      <c r="F57" s="17">
        <v>38.619999999999997</v>
      </c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89"/>
      <c r="U57" s="89"/>
      <c r="V57" s="89"/>
      <c r="W57" s="89"/>
      <c r="X57" s="89"/>
      <c r="Y57" s="89"/>
      <c r="Z57" s="89"/>
      <c r="AA57" s="89"/>
      <c r="AB57" s="89"/>
      <c r="AC57" s="15">
        <v>2772329252.0099902</v>
      </c>
      <c r="AD57" s="89">
        <f t="shared" si="0"/>
        <v>71784807.146814868</v>
      </c>
      <c r="AE57" s="13">
        <v>70.291323812430193</v>
      </c>
      <c r="AL57" s="89"/>
      <c r="AM57" s="89"/>
      <c r="AN57" s="89"/>
      <c r="AO57" s="89"/>
      <c r="AP57" s="89"/>
      <c r="AQ57" s="89"/>
    </row>
    <row r="58" spans="1:43" x14ac:dyDescent="0.25">
      <c r="A58" s="70">
        <v>35674</v>
      </c>
      <c r="B58" s="13">
        <v>1997</v>
      </c>
      <c r="C58" s="13">
        <v>9</v>
      </c>
      <c r="D58" s="15"/>
      <c r="E58" s="15">
        <v>88.282927998523803</v>
      </c>
      <c r="F58" s="17">
        <v>38.22</v>
      </c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89"/>
      <c r="U58" s="89"/>
      <c r="V58" s="89"/>
      <c r="W58" s="89"/>
      <c r="X58" s="89"/>
      <c r="Y58" s="89"/>
      <c r="Z58" s="89"/>
      <c r="AA58" s="89"/>
      <c r="AB58" s="89"/>
      <c r="AC58" s="15">
        <v>2771862367.73</v>
      </c>
      <c r="AD58" s="89">
        <f t="shared" si="0"/>
        <v>72523871.473835692</v>
      </c>
      <c r="AE58" s="13">
        <v>71.944387909853845</v>
      </c>
      <c r="AL58" s="89"/>
      <c r="AM58" s="89"/>
      <c r="AN58" s="89"/>
      <c r="AO58" s="89"/>
      <c r="AP58" s="89"/>
      <c r="AQ58" s="89"/>
    </row>
    <row r="59" spans="1:43" x14ac:dyDescent="0.25">
      <c r="A59" s="70">
        <v>35704</v>
      </c>
      <c r="B59" s="13">
        <v>1997</v>
      </c>
      <c r="C59" s="13">
        <v>10</v>
      </c>
      <c r="D59" s="15"/>
      <c r="E59" s="15">
        <v>92.718551986383105</v>
      </c>
      <c r="F59" s="17">
        <v>38.36</v>
      </c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89"/>
      <c r="U59" s="89"/>
      <c r="V59" s="89"/>
      <c r="W59" s="89"/>
      <c r="X59" s="89"/>
      <c r="Y59" s="89"/>
      <c r="Z59" s="89"/>
      <c r="AA59" s="89"/>
      <c r="AB59" s="89"/>
      <c r="AC59" s="15">
        <v>2889070144.9899902</v>
      </c>
      <c r="AD59" s="89">
        <f t="shared" si="0"/>
        <v>75314654.457507566</v>
      </c>
      <c r="AE59" s="13">
        <v>72.514662036536819</v>
      </c>
      <c r="AL59" s="89"/>
      <c r="AM59" s="89"/>
      <c r="AN59" s="89"/>
      <c r="AO59" s="89"/>
      <c r="AP59" s="89"/>
      <c r="AQ59" s="89"/>
    </row>
    <row r="60" spans="1:43" x14ac:dyDescent="0.25">
      <c r="A60" s="70">
        <v>35735</v>
      </c>
      <c r="B60" s="13">
        <v>1997</v>
      </c>
      <c r="C60" s="13">
        <v>11</v>
      </c>
      <c r="D60" s="15"/>
      <c r="E60" s="15">
        <v>92.197340944850197</v>
      </c>
      <c r="F60" s="17">
        <v>38.409999999999997</v>
      </c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89"/>
      <c r="U60" s="89"/>
      <c r="V60" s="89"/>
      <c r="W60" s="89"/>
      <c r="X60" s="89"/>
      <c r="Y60" s="89"/>
      <c r="Z60" s="89"/>
      <c r="AA60" s="89"/>
      <c r="AB60" s="89"/>
      <c r="AC60" s="15">
        <v>2838228872.04</v>
      </c>
      <c r="AD60" s="89">
        <f t="shared" si="0"/>
        <v>73892967.249153867</v>
      </c>
      <c r="AE60" s="13">
        <v>72.787268279143092</v>
      </c>
      <c r="AL60" s="89"/>
      <c r="AM60" s="89"/>
      <c r="AN60" s="89"/>
      <c r="AO60" s="89"/>
      <c r="AP60" s="89"/>
      <c r="AQ60" s="89"/>
    </row>
    <row r="61" spans="1:43" x14ac:dyDescent="0.25">
      <c r="A61" s="70">
        <v>35765</v>
      </c>
      <c r="B61" s="13">
        <v>1997</v>
      </c>
      <c r="C61" s="13">
        <v>12</v>
      </c>
      <c r="D61" s="15"/>
      <c r="E61" s="15">
        <v>92.436816288257106</v>
      </c>
      <c r="F61" s="17">
        <v>39.58</v>
      </c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89"/>
      <c r="U61" s="89"/>
      <c r="V61" s="89"/>
      <c r="W61" s="89"/>
      <c r="X61" s="89"/>
      <c r="Y61" s="89"/>
      <c r="Z61" s="89"/>
      <c r="AA61" s="89"/>
      <c r="AB61" s="89"/>
      <c r="AC61" s="15">
        <v>3061382921.6499901</v>
      </c>
      <c r="AD61" s="89">
        <f t="shared" si="0"/>
        <v>77346713.533349931</v>
      </c>
      <c r="AE61" s="13">
        <v>69.701883337381943</v>
      </c>
      <c r="AL61" s="89"/>
      <c r="AM61" s="89"/>
      <c r="AN61" s="89"/>
      <c r="AO61" s="89"/>
      <c r="AP61" s="89"/>
      <c r="AQ61" s="89"/>
    </row>
    <row r="62" spans="1:43" x14ac:dyDescent="0.25">
      <c r="A62" s="70">
        <v>35796</v>
      </c>
      <c r="B62" s="13">
        <v>1998</v>
      </c>
      <c r="C62" s="13">
        <v>1</v>
      </c>
      <c r="D62" s="15"/>
      <c r="E62" s="15">
        <v>101.465588784381</v>
      </c>
      <c r="F62" s="17">
        <v>40.14</v>
      </c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89"/>
      <c r="U62" s="89"/>
      <c r="V62" s="89"/>
      <c r="W62" s="89"/>
      <c r="X62" s="89"/>
      <c r="Y62" s="89"/>
      <c r="Z62" s="89"/>
      <c r="AA62" s="89"/>
      <c r="AB62" s="89"/>
      <c r="AC62" s="15">
        <v>2902392618.3800001</v>
      </c>
      <c r="AD62" s="89">
        <f t="shared" si="0"/>
        <v>72306741.862979576</v>
      </c>
      <c r="AE62" s="13">
        <v>68.992568218835132</v>
      </c>
      <c r="AL62" s="89"/>
      <c r="AM62" s="89"/>
      <c r="AN62" s="89"/>
      <c r="AO62" s="89"/>
      <c r="AP62" s="89"/>
      <c r="AQ62" s="89"/>
    </row>
    <row r="63" spans="1:43" x14ac:dyDescent="0.25">
      <c r="A63" s="70">
        <v>35827</v>
      </c>
      <c r="B63" s="13">
        <v>1998</v>
      </c>
      <c r="C63" s="13">
        <v>2</v>
      </c>
      <c r="D63" s="15"/>
      <c r="E63" s="15">
        <v>95.801178356384</v>
      </c>
      <c r="F63" s="17">
        <v>40.47</v>
      </c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89"/>
      <c r="U63" s="89"/>
      <c r="V63" s="89"/>
      <c r="W63" s="89"/>
      <c r="X63" s="89"/>
      <c r="Y63" s="89"/>
      <c r="Z63" s="89"/>
      <c r="AA63" s="89"/>
      <c r="AB63" s="89"/>
      <c r="AC63" s="15">
        <v>2962023003.1599998</v>
      </c>
      <c r="AD63" s="89">
        <f t="shared" si="0"/>
        <v>73190585.697059542</v>
      </c>
      <c r="AE63" s="13">
        <v>69.320010547369392</v>
      </c>
      <c r="AL63" s="89"/>
      <c r="AM63" s="89"/>
      <c r="AN63" s="89"/>
      <c r="AO63" s="89"/>
      <c r="AP63" s="89"/>
      <c r="AQ63" s="89"/>
    </row>
    <row r="64" spans="1:43" x14ac:dyDescent="0.25">
      <c r="A64" s="70">
        <v>35855</v>
      </c>
      <c r="B64" s="13">
        <v>1998</v>
      </c>
      <c r="C64" s="13">
        <v>3</v>
      </c>
      <c r="D64" s="15"/>
      <c r="E64" s="15">
        <v>106.782588638674</v>
      </c>
      <c r="F64" s="17">
        <v>40.549999999999997</v>
      </c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89"/>
      <c r="U64" s="89"/>
      <c r="V64" s="89"/>
      <c r="W64" s="89"/>
      <c r="X64" s="89"/>
      <c r="Y64" s="89"/>
      <c r="Z64" s="89"/>
      <c r="AA64" s="89"/>
      <c r="AB64" s="89"/>
      <c r="AC64" s="15">
        <v>2732835721.8899999</v>
      </c>
      <c r="AD64" s="89">
        <f t="shared" si="0"/>
        <v>67394222.488039464</v>
      </c>
      <c r="AE64" s="13">
        <v>69.558802675687943</v>
      </c>
      <c r="AL64" s="89"/>
      <c r="AM64" s="89"/>
      <c r="AN64" s="89"/>
      <c r="AO64" s="89"/>
      <c r="AP64" s="89"/>
      <c r="AQ64" s="89"/>
    </row>
    <row r="65" spans="1:43" x14ac:dyDescent="0.25">
      <c r="A65" s="70">
        <v>35886</v>
      </c>
      <c r="B65" s="13">
        <v>1998</v>
      </c>
      <c r="C65" s="13">
        <v>4</v>
      </c>
      <c r="D65" s="15"/>
      <c r="E65" s="15">
        <v>104.17462981142801</v>
      </c>
      <c r="F65" s="17">
        <v>40.67</v>
      </c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89"/>
      <c r="U65" s="89"/>
      <c r="V65" s="89"/>
      <c r="W65" s="89"/>
      <c r="X65" s="89"/>
      <c r="Y65" s="89"/>
      <c r="Z65" s="89"/>
      <c r="AA65" s="89"/>
      <c r="AB65" s="89"/>
      <c r="AC65" s="15">
        <v>2864744214.9199996</v>
      </c>
      <c r="AD65" s="89">
        <f t="shared" si="0"/>
        <v>70438756.206540436</v>
      </c>
      <c r="AE65" s="13">
        <v>69.82660147435044</v>
      </c>
      <c r="AL65" s="89"/>
      <c r="AM65" s="89"/>
      <c r="AN65" s="89"/>
      <c r="AO65" s="89"/>
      <c r="AP65" s="89"/>
      <c r="AQ65" s="89"/>
    </row>
    <row r="66" spans="1:43" x14ac:dyDescent="0.25">
      <c r="A66" s="70">
        <v>35916</v>
      </c>
      <c r="B66" s="13">
        <v>1998</v>
      </c>
      <c r="C66" s="13">
        <v>5</v>
      </c>
      <c r="D66" s="15"/>
      <c r="E66" s="15">
        <v>111.642243888409</v>
      </c>
      <c r="F66" s="17">
        <v>40.79</v>
      </c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89"/>
      <c r="U66" s="89"/>
      <c r="V66" s="89"/>
      <c r="W66" s="89"/>
      <c r="X66" s="89"/>
      <c r="Y66" s="89"/>
      <c r="Z66" s="89"/>
      <c r="AA66" s="89"/>
      <c r="AB66" s="89"/>
      <c r="AC66" s="15">
        <v>2829387561.3800001</v>
      </c>
      <c r="AD66" s="89">
        <f t="shared" si="0"/>
        <v>69364735.508212805</v>
      </c>
      <c r="AE66" s="13">
        <v>69.775719612037378</v>
      </c>
      <c r="AL66" s="89"/>
      <c r="AM66" s="89"/>
      <c r="AN66" s="89"/>
      <c r="AO66" s="89"/>
      <c r="AP66" s="89"/>
      <c r="AQ66" s="89"/>
    </row>
    <row r="67" spans="1:43" x14ac:dyDescent="0.25">
      <c r="A67" s="70">
        <v>35947</v>
      </c>
      <c r="B67" s="13">
        <v>1998</v>
      </c>
      <c r="C67" s="13">
        <v>6</v>
      </c>
      <c r="D67" s="15"/>
      <c r="E67" s="15">
        <v>113.511883860803</v>
      </c>
      <c r="F67" s="17">
        <v>40.89</v>
      </c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89"/>
      <c r="U67" s="89"/>
      <c r="V67" s="89"/>
      <c r="W67" s="89"/>
      <c r="X67" s="89"/>
      <c r="Y67" s="89"/>
      <c r="Z67" s="89"/>
      <c r="AA67" s="89"/>
      <c r="AB67" s="89"/>
      <c r="AC67" s="15">
        <v>2892075784.9500003</v>
      </c>
      <c r="AD67" s="89">
        <f t="shared" ref="AD67:AD130" si="1">AC67/F67</f>
        <v>70728192.344093919</v>
      </c>
      <c r="AE67" s="13">
        <v>69.032098908645878</v>
      </c>
      <c r="AL67" s="89"/>
      <c r="AM67" s="89"/>
      <c r="AN67" s="89"/>
      <c r="AO67" s="89"/>
      <c r="AP67" s="89"/>
      <c r="AQ67" s="89"/>
    </row>
    <row r="68" spans="1:43" x14ac:dyDescent="0.25">
      <c r="A68" s="70">
        <v>35977</v>
      </c>
      <c r="B68" s="13">
        <v>1998</v>
      </c>
      <c r="C68" s="13">
        <v>7</v>
      </c>
      <c r="D68" s="15"/>
      <c r="E68" s="15">
        <v>124.155782391217</v>
      </c>
      <c r="F68" s="17">
        <v>40.98</v>
      </c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89"/>
      <c r="U68" s="89"/>
      <c r="V68" s="89"/>
      <c r="W68" s="89"/>
      <c r="X68" s="89"/>
      <c r="Y68" s="89"/>
      <c r="Z68" s="89"/>
      <c r="AA68" s="89"/>
      <c r="AB68" s="89"/>
      <c r="AC68" s="15">
        <v>2952341496.4000001</v>
      </c>
      <c r="AD68" s="89">
        <f t="shared" si="1"/>
        <v>72043472.337725729</v>
      </c>
      <c r="AE68" s="13">
        <v>68.989135379240992</v>
      </c>
      <c r="AL68" s="89"/>
      <c r="AM68" s="89"/>
      <c r="AN68" s="89"/>
      <c r="AO68" s="89"/>
      <c r="AP68" s="89"/>
      <c r="AQ68" s="89"/>
    </row>
    <row r="69" spans="1:43" x14ac:dyDescent="0.25">
      <c r="A69" s="70">
        <v>36008</v>
      </c>
      <c r="B69" s="13">
        <v>1998</v>
      </c>
      <c r="C69" s="13">
        <v>8</v>
      </c>
      <c r="D69" s="15"/>
      <c r="E69" s="15">
        <v>120.36424808890401</v>
      </c>
      <c r="F69" s="17">
        <v>40.99</v>
      </c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89"/>
      <c r="U69" s="89"/>
      <c r="V69" s="89"/>
      <c r="W69" s="89"/>
      <c r="X69" s="89"/>
      <c r="Y69" s="89"/>
      <c r="Z69" s="89"/>
      <c r="AA69" s="89"/>
      <c r="AB69" s="89"/>
      <c r="AC69" s="15">
        <v>3048023860.0000005</v>
      </c>
      <c r="AD69" s="89">
        <f t="shared" si="1"/>
        <v>74360181.995608687</v>
      </c>
      <c r="AE69" s="13">
        <v>68.69496505005776</v>
      </c>
      <c r="AL69" s="89"/>
      <c r="AM69" s="89"/>
      <c r="AN69" s="89"/>
      <c r="AO69" s="89"/>
      <c r="AP69" s="89"/>
      <c r="AQ69" s="89"/>
    </row>
    <row r="70" spans="1:43" x14ac:dyDescent="0.25">
      <c r="A70" s="70">
        <v>36039</v>
      </c>
      <c r="B70" s="13">
        <v>1998</v>
      </c>
      <c r="C70" s="13">
        <v>9</v>
      </c>
      <c r="D70" s="15"/>
      <c r="E70" s="15">
        <v>114.799682507981</v>
      </c>
      <c r="F70" s="17">
        <v>40.97</v>
      </c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89"/>
      <c r="U70" s="89"/>
      <c r="V70" s="89"/>
      <c r="W70" s="89"/>
      <c r="X70" s="89"/>
      <c r="Y70" s="89"/>
      <c r="Z70" s="89"/>
      <c r="AA70" s="89"/>
      <c r="AB70" s="89"/>
      <c r="AC70" s="15">
        <v>2971667420.0500002</v>
      </c>
      <c r="AD70" s="89">
        <f t="shared" si="1"/>
        <v>72532765.927507937</v>
      </c>
      <c r="AE70" s="13">
        <v>71.145358584890928</v>
      </c>
      <c r="AL70" s="89"/>
      <c r="AM70" s="89"/>
      <c r="AN70" s="89"/>
      <c r="AO70" s="89"/>
      <c r="AP70" s="89"/>
      <c r="AQ70" s="89"/>
    </row>
    <row r="71" spans="1:43" x14ac:dyDescent="0.25">
      <c r="A71" s="70">
        <v>36069</v>
      </c>
      <c r="B71" s="13">
        <v>1998</v>
      </c>
      <c r="C71" s="13">
        <v>10</v>
      </c>
      <c r="D71" s="15"/>
      <c r="E71" s="15">
        <v>104.858790689174</v>
      </c>
      <c r="F71" s="17">
        <v>41.37</v>
      </c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89"/>
      <c r="U71" s="89"/>
      <c r="V71" s="89"/>
      <c r="W71" s="89"/>
      <c r="X71" s="89"/>
      <c r="Y71" s="89"/>
      <c r="Z71" s="89"/>
      <c r="AA71" s="89"/>
      <c r="AB71" s="89"/>
      <c r="AC71" s="15">
        <v>3111499016.1100001</v>
      </c>
      <c r="AD71" s="89">
        <f t="shared" si="1"/>
        <v>75211482.139473051</v>
      </c>
      <c r="AE71" s="13">
        <v>73.187972571916831</v>
      </c>
      <c r="AL71" s="89"/>
      <c r="AM71" s="89"/>
      <c r="AN71" s="89"/>
      <c r="AO71" s="89"/>
      <c r="AP71" s="89"/>
      <c r="AQ71" s="89"/>
    </row>
    <row r="72" spans="1:43" x14ac:dyDescent="0.25">
      <c r="A72" s="70">
        <v>36100</v>
      </c>
      <c r="B72" s="13">
        <v>1998</v>
      </c>
      <c r="C72" s="13">
        <v>11</v>
      </c>
      <c r="D72" s="15"/>
      <c r="E72" s="15">
        <v>105.342500424943</v>
      </c>
      <c r="F72" s="17">
        <v>41.39</v>
      </c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89"/>
      <c r="U72" s="89"/>
      <c r="V72" s="89"/>
      <c r="W72" s="89"/>
      <c r="X72" s="89"/>
      <c r="Y72" s="89"/>
      <c r="Z72" s="89"/>
      <c r="AA72" s="89"/>
      <c r="AB72" s="89"/>
      <c r="AC72" s="15">
        <v>3037427648.48</v>
      </c>
      <c r="AD72" s="89">
        <f t="shared" si="1"/>
        <v>73385543.572843686</v>
      </c>
      <c r="AE72" s="13">
        <v>72.963279153390189</v>
      </c>
      <c r="AL72" s="89"/>
      <c r="AM72" s="89"/>
      <c r="AN72" s="89"/>
      <c r="AO72" s="89"/>
      <c r="AP72" s="89"/>
      <c r="AQ72" s="89"/>
    </row>
    <row r="73" spans="1:43" x14ac:dyDescent="0.25">
      <c r="A73" s="70">
        <v>36130</v>
      </c>
      <c r="B73" s="13">
        <v>1998</v>
      </c>
      <c r="C73" s="13">
        <v>12</v>
      </c>
      <c r="D73" s="15"/>
      <c r="E73" s="15">
        <v>106.73880538829</v>
      </c>
      <c r="F73" s="17">
        <v>41.32</v>
      </c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89"/>
      <c r="U73" s="89"/>
      <c r="V73" s="89"/>
      <c r="W73" s="89"/>
      <c r="X73" s="89"/>
      <c r="Y73" s="89"/>
      <c r="Z73" s="89"/>
      <c r="AA73" s="89"/>
      <c r="AB73" s="89"/>
      <c r="AC73" s="15">
        <v>3275640000</v>
      </c>
      <c r="AD73" s="89">
        <f t="shared" si="1"/>
        <v>79274927.395934165</v>
      </c>
      <c r="AE73" s="13">
        <v>73.892783852515691</v>
      </c>
      <c r="AL73" s="89"/>
      <c r="AM73" s="89"/>
      <c r="AN73" s="89"/>
      <c r="AO73" s="89"/>
      <c r="AP73" s="89"/>
      <c r="AQ73" s="89"/>
    </row>
    <row r="74" spans="1:43" x14ac:dyDescent="0.25">
      <c r="A74" s="70">
        <v>36161</v>
      </c>
      <c r="B74" s="13">
        <v>1999</v>
      </c>
      <c r="C74" s="13">
        <v>1</v>
      </c>
      <c r="D74" s="15"/>
      <c r="E74" s="15">
        <v>105.263024307397</v>
      </c>
      <c r="F74" s="17">
        <v>41.38</v>
      </c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89"/>
      <c r="U74" s="89"/>
      <c r="V74" s="89"/>
      <c r="W74" s="89"/>
      <c r="X74" s="89"/>
      <c r="Y74" s="89"/>
      <c r="Z74" s="89"/>
      <c r="AA74" s="89"/>
      <c r="AB74" s="89"/>
      <c r="AC74" s="15">
        <v>2913609000</v>
      </c>
      <c r="AD74" s="89">
        <f t="shared" si="1"/>
        <v>70411043.982600287</v>
      </c>
      <c r="AE74" s="13">
        <v>72.745306453540408</v>
      </c>
      <c r="AL74" s="89"/>
      <c r="AM74" s="89"/>
      <c r="AN74" s="89"/>
      <c r="AO74" s="89"/>
      <c r="AP74" s="89"/>
      <c r="AQ74" s="89"/>
    </row>
    <row r="75" spans="1:43" x14ac:dyDescent="0.25">
      <c r="A75" s="70">
        <v>36192</v>
      </c>
      <c r="B75" s="13">
        <v>1999</v>
      </c>
      <c r="C75" s="13">
        <v>2</v>
      </c>
      <c r="D75" s="15"/>
      <c r="E75" s="15">
        <v>91.062688493039502</v>
      </c>
      <c r="F75" s="17">
        <v>41.54</v>
      </c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89"/>
      <c r="U75" s="89"/>
      <c r="V75" s="89"/>
      <c r="W75" s="89"/>
      <c r="X75" s="89"/>
      <c r="Y75" s="89"/>
      <c r="Z75" s="89"/>
      <c r="AA75" s="89"/>
      <c r="AB75" s="89"/>
      <c r="AC75" s="15">
        <v>2875059000</v>
      </c>
      <c r="AD75" s="89">
        <f t="shared" si="1"/>
        <v>69211819.932595089</v>
      </c>
      <c r="AE75" s="13">
        <v>72.105501440828633</v>
      </c>
      <c r="AL75" s="89"/>
      <c r="AM75" s="89"/>
      <c r="AN75" s="89"/>
      <c r="AO75" s="89"/>
      <c r="AP75" s="89"/>
      <c r="AQ75" s="89"/>
    </row>
    <row r="76" spans="1:43" x14ac:dyDescent="0.25">
      <c r="A76" s="70">
        <v>36220</v>
      </c>
      <c r="B76" s="13">
        <v>1999</v>
      </c>
      <c r="C76" s="13">
        <v>3</v>
      </c>
      <c r="D76" s="15"/>
      <c r="E76" s="15">
        <v>100.521393471743</v>
      </c>
      <c r="F76" s="17">
        <v>41.36</v>
      </c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89"/>
      <c r="U76" s="89"/>
      <c r="V76" s="89"/>
      <c r="W76" s="89"/>
      <c r="X76" s="89"/>
      <c r="Y76" s="89"/>
      <c r="Z76" s="89"/>
      <c r="AA76" s="89"/>
      <c r="AB76" s="89"/>
      <c r="AC76" s="15">
        <v>2837978293</v>
      </c>
      <c r="AD76" s="89">
        <f t="shared" si="1"/>
        <v>68616496.445841387</v>
      </c>
      <c r="AE76" s="13">
        <v>72.354208664966833</v>
      </c>
      <c r="AL76" s="89"/>
      <c r="AM76" s="89"/>
      <c r="AN76" s="89"/>
      <c r="AO76" s="89"/>
      <c r="AP76" s="89"/>
      <c r="AQ76" s="89"/>
    </row>
    <row r="77" spans="1:43" x14ac:dyDescent="0.25">
      <c r="A77" s="70">
        <v>36251</v>
      </c>
      <c r="B77" s="13">
        <v>1999</v>
      </c>
      <c r="C77" s="13">
        <v>4</v>
      </c>
      <c r="D77" s="15"/>
      <c r="E77" s="15">
        <v>99.428906193672105</v>
      </c>
      <c r="F77" s="17">
        <v>41.3</v>
      </c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89"/>
      <c r="U77" s="89"/>
      <c r="V77" s="89"/>
      <c r="W77" s="89"/>
      <c r="X77" s="89"/>
      <c r="Y77" s="89"/>
      <c r="Z77" s="89"/>
      <c r="AA77" s="89"/>
      <c r="AB77" s="89"/>
      <c r="AC77" s="15">
        <v>2812926533</v>
      </c>
      <c r="AD77" s="89">
        <f t="shared" si="1"/>
        <v>68109601.283292979</v>
      </c>
      <c r="AE77" s="13">
        <v>73.024920954541813</v>
      </c>
      <c r="AL77" s="89"/>
      <c r="AM77" s="89"/>
      <c r="AN77" s="89"/>
      <c r="AO77" s="89"/>
      <c r="AP77" s="89"/>
      <c r="AQ77" s="89"/>
    </row>
    <row r="78" spans="1:43" x14ac:dyDescent="0.25">
      <c r="A78" s="70">
        <v>36281</v>
      </c>
      <c r="B78" s="13">
        <v>1999</v>
      </c>
      <c r="C78" s="13">
        <v>5</v>
      </c>
      <c r="D78" s="15"/>
      <c r="E78" s="15">
        <v>96.434798134230306</v>
      </c>
      <c r="F78" s="17">
        <v>41.34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89"/>
      <c r="U78" s="89"/>
      <c r="V78" s="89"/>
      <c r="W78" s="89"/>
      <c r="X78" s="89"/>
      <c r="Y78" s="89"/>
      <c r="Z78" s="89"/>
      <c r="AA78" s="89"/>
      <c r="AB78" s="89"/>
      <c r="AC78" s="15">
        <v>2801267783</v>
      </c>
      <c r="AD78" s="89">
        <f t="shared" si="1"/>
        <v>67761678.350266084</v>
      </c>
      <c r="AE78" s="13">
        <v>73.179345685755052</v>
      </c>
      <c r="AL78" s="89"/>
      <c r="AM78" s="89"/>
      <c r="AN78" s="89"/>
      <c r="AO78" s="89"/>
      <c r="AP78" s="89"/>
      <c r="AQ78" s="89"/>
    </row>
    <row r="79" spans="1:43" x14ac:dyDescent="0.25">
      <c r="A79" s="70">
        <v>36312</v>
      </c>
      <c r="B79" s="13">
        <v>1999</v>
      </c>
      <c r="C79" s="13">
        <v>6</v>
      </c>
      <c r="D79" s="15"/>
      <c r="E79" s="15">
        <v>91.565053700711204</v>
      </c>
      <c r="F79" s="17">
        <v>41.49</v>
      </c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89"/>
      <c r="U79" s="89"/>
      <c r="V79" s="89"/>
      <c r="W79" s="89"/>
      <c r="X79" s="89"/>
      <c r="Y79" s="89"/>
      <c r="Z79" s="89"/>
      <c r="AA79" s="89"/>
      <c r="AB79" s="89"/>
      <c r="AC79" s="15">
        <v>2735409118</v>
      </c>
      <c r="AD79" s="89">
        <f t="shared" si="1"/>
        <v>65929359.315497704</v>
      </c>
      <c r="AE79" s="13">
        <v>72.860057095125967</v>
      </c>
      <c r="AL79" s="89"/>
      <c r="AM79" s="89"/>
      <c r="AN79" s="89"/>
      <c r="AO79" s="89"/>
      <c r="AP79" s="89"/>
      <c r="AQ79" s="89"/>
    </row>
    <row r="80" spans="1:43" x14ac:dyDescent="0.25">
      <c r="A80" s="70">
        <v>36342</v>
      </c>
      <c r="B80" s="13">
        <v>1999</v>
      </c>
      <c r="C80" s="13">
        <v>7</v>
      </c>
      <c r="D80" s="15"/>
      <c r="E80" s="15">
        <v>96.234156630294706</v>
      </c>
      <c r="F80" s="17">
        <v>41.57</v>
      </c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89"/>
      <c r="U80" s="89"/>
      <c r="V80" s="89"/>
      <c r="W80" s="89"/>
      <c r="X80" s="89"/>
      <c r="Y80" s="89"/>
      <c r="Z80" s="89"/>
      <c r="AA80" s="89"/>
      <c r="AB80" s="89"/>
      <c r="AC80" s="15">
        <v>2774247850</v>
      </c>
      <c r="AD80" s="89">
        <f t="shared" si="1"/>
        <v>66736777.724320427</v>
      </c>
      <c r="AE80" s="13">
        <v>73.158889465902092</v>
      </c>
      <c r="AL80" s="89"/>
      <c r="AM80" s="89"/>
      <c r="AN80" s="89"/>
      <c r="AO80" s="89"/>
      <c r="AP80" s="89"/>
      <c r="AQ80" s="89"/>
    </row>
    <row r="81" spans="1:43" x14ac:dyDescent="0.25">
      <c r="A81" s="70">
        <v>36373</v>
      </c>
      <c r="B81" s="13">
        <v>1999</v>
      </c>
      <c r="C81" s="13">
        <v>8</v>
      </c>
      <c r="D81" s="15"/>
      <c r="E81" s="15">
        <v>97.797980116851704</v>
      </c>
      <c r="F81" s="17">
        <v>41.79</v>
      </c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89"/>
      <c r="U81" s="89"/>
      <c r="V81" s="89"/>
      <c r="W81" s="89"/>
      <c r="X81" s="89"/>
      <c r="Y81" s="89"/>
      <c r="Z81" s="89"/>
      <c r="AA81" s="89"/>
      <c r="AB81" s="89"/>
      <c r="AC81" s="15">
        <v>2654209891</v>
      </c>
      <c r="AD81" s="89">
        <f t="shared" si="1"/>
        <v>63513038.789184019</v>
      </c>
      <c r="AE81" s="13">
        <v>74.199427620021069</v>
      </c>
      <c r="AL81" s="89"/>
      <c r="AM81" s="89"/>
      <c r="AN81" s="89"/>
      <c r="AO81" s="89"/>
      <c r="AP81" s="89"/>
      <c r="AQ81" s="89"/>
    </row>
    <row r="82" spans="1:43" x14ac:dyDescent="0.25">
      <c r="A82" s="70">
        <v>36404</v>
      </c>
      <c r="B82" s="13">
        <v>1999</v>
      </c>
      <c r="C82" s="13">
        <v>9</v>
      </c>
      <c r="D82" s="15"/>
      <c r="E82" s="15">
        <v>87.4389582568745</v>
      </c>
      <c r="F82" s="17">
        <v>42.04</v>
      </c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89"/>
      <c r="U82" s="89"/>
      <c r="V82" s="89"/>
      <c r="W82" s="89"/>
      <c r="X82" s="89"/>
      <c r="Y82" s="89"/>
      <c r="Z82" s="89"/>
      <c r="AA82" s="89"/>
      <c r="AB82" s="89"/>
      <c r="AC82" s="15">
        <v>2674299205.0000005</v>
      </c>
      <c r="AD82" s="89">
        <f t="shared" si="1"/>
        <v>63613206.588962905</v>
      </c>
      <c r="AE82" s="13">
        <v>74.783768764300717</v>
      </c>
      <c r="AL82" s="89"/>
      <c r="AM82" s="89"/>
      <c r="AN82" s="89"/>
      <c r="AO82" s="89"/>
      <c r="AP82" s="89"/>
      <c r="AQ82" s="89"/>
    </row>
    <row r="83" spans="1:43" x14ac:dyDescent="0.25">
      <c r="A83" s="70">
        <v>36434</v>
      </c>
      <c r="B83" s="13">
        <v>1999</v>
      </c>
      <c r="C83" s="13">
        <v>10</v>
      </c>
      <c r="D83" s="15"/>
      <c r="E83" s="15">
        <v>87.515103040151303</v>
      </c>
      <c r="F83" s="17">
        <v>42.34</v>
      </c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89"/>
      <c r="U83" s="89"/>
      <c r="V83" s="89"/>
      <c r="W83" s="89"/>
      <c r="X83" s="89"/>
      <c r="Y83" s="89"/>
      <c r="Z83" s="89"/>
      <c r="AA83" s="89"/>
      <c r="AB83" s="89"/>
      <c r="AC83" s="15">
        <v>2785677738</v>
      </c>
      <c r="AD83" s="89">
        <f t="shared" si="1"/>
        <v>65793050.023618326</v>
      </c>
      <c r="AE83" s="13">
        <v>75.306378087664825</v>
      </c>
      <c r="AL83" s="89"/>
      <c r="AM83" s="89"/>
      <c r="AN83" s="89"/>
      <c r="AO83" s="89"/>
      <c r="AP83" s="89"/>
      <c r="AQ83" s="89"/>
    </row>
    <row r="84" spans="1:43" x14ac:dyDescent="0.25">
      <c r="A84" s="70">
        <v>36465</v>
      </c>
      <c r="B84" s="13">
        <v>1999</v>
      </c>
      <c r="C84" s="13">
        <v>11</v>
      </c>
      <c r="D84" s="15"/>
      <c r="E84" s="15">
        <v>85.134626752945493</v>
      </c>
      <c r="F84" s="17">
        <v>42.36</v>
      </c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89"/>
      <c r="U84" s="89"/>
      <c r="V84" s="89"/>
      <c r="W84" s="89"/>
      <c r="X84" s="89"/>
      <c r="Y84" s="89"/>
      <c r="Z84" s="89"/>
      <c r="AA84" s="89"/>
      <c r="AB84" s="89"/>
      <c r="AC84" s="15">
        <v>2721475516</v>
      </c>
      <c r="AD84" s="89">
        <f t="shared" si="1"/>
        <v>64246353.068932958</v>
      </c>
      <c r="AE84" s="13">
        <v>75.003102817457673</v>
      </c>
      <c r="AL84" s="89"/>
      <c r="AM84" s="89"/>
      <c r="AN84" s="89"/>
      <c r="AO84" s="89"/>
      <c r="AP84" s="89"/>
      <c r="AQ84" s="89"/>
    </row>
    <row r="85" spans="1:43" x14ac:dyDescent="0.25">
      <c r="A85" s="70">
        <v>36495</v>
      </c>
      <c r="B85" s="13">
        <v>1999</v>
      </c>
      <c r="C85" s="13">
        <v>12</v>
      </c>
      <c r="D85" s="15"/>
      <c r="E85" s="15">
        <v>89.294321082403997</v>
      </c>
      <c r="F85" s="17">
        <v>42.62</v>
      </c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89"/>
      <c r="U85" s="89"/>
      <c r="V85" s="89"/>
      <c r="W85" s="89"/>
      <c r="X85" s="89"/>
      <c r="Y85" s="89"/>
      <c r="Z85" s="89"/>
      <c r="AA85" s="89"/>
      <c r="AB85" s="89"/>
      <c r="AC85" s="15">
        <v>3152849863</v>
      </c>
      <c r="AD85" s="89">
        <f t="shared" si="1"/>
        <v>73975829.727827311</v>
      </c>
      <c r="AE85" s="13">
        <v>74.511565789221351</v>
      </c>
      <c r="AL85" s="89"/>
      <c r="AM85" s="89"/>
      <c r="AN85" s="89"/>
      <c r="AO85" s="89"/>
      <c r="AP85" s="89"/>
      <c r="AQ85" s="89"/>
    </row>
    <row r="86" spans="1:43" x14ac:dyDescent="0.25">
      <c r="A86" s="70">
        <v>36526</v>
      </c>
      <c r="B86" s="13">
        <v>2000</v>
      </c>
      <c r="C86" s="13">
        <v>1</v>
      </c>
      <c r="D86" s="15"/>
      <c r="E86" s="15">
        <v>86.2492911991461</v>
      </c>
      <c r="F86" s="17">
        <v>42.84</v>
      </c>
      <c r="G86" s="17"/>
      <c r="H86" s="17"/>
      <c r="I86" s="17">
        <v>101.78</v>
      </c>
      <c r="J86" s="17">
        <v>35.464743238088992</v>
      </c>
      <c r="K86" s="17">
        <v>65.886186361349431</v>
      </c>
      <c r="L86" s="17">
        <f>100*J86/K86</f>
        <v>53.827281857815251</v>
      </c>
      <c r="M86" s="17"/>
      <c r="N86" s="17"/>
      <c r="O86" s="17"/>
      <c r="P86" s="17"/>
      <c r="Q86" s="17"/>
      <c r="R86" s="17"/>
      <c r="S86" s="17"/>
      <c r="T86" s="89"/>
      <c r="U86" s="89"/>
      <c r="V86" s="89"/>
      <c r="W86" s="89"/>
      <c r="X86" s="89"/>
      <c r="Y86" s="89"/>
      <c r="Z86" s="89"/>
      <c r="AA86" s="89"/>
      <c r="AB86" s="89"/>
      <c r="AC86" s="15">
        <v>2809067444</v>
      </c>
      <c r="AD86" s="89">
        <f t="shared" si="1"/>
        <v>65571135.480859004</v>
      </c>
      <c r="AE86" s="13">
        <v>73.654111615091153</v>
      </c>
      <c r="AF86" s="13">
        <v>492.16092099999997</v>
      </c>
      <c r="AG86" s="13">
        <v>454.67637999999999</v>
      </c>
      <c r="AH86" s="13">
        <v>265.72471099810002</v>
      </c>
      <c r="AI86" s="13">
        <v>1315.6069506181002</v>
      </c>
      <c r="AJ86" s="13">
        <v>391.11291199999999</v>
      </c>
      <c r="AK86" s="13">
        <v>180.18477100000001</v>
      </c>
      <c r="AL86" s="89">
        <f t="shared" ref="AL86:AL149" si="2">AF86/F$294</f>
        <v>5.0097813619706839</v>
      </c>
      <c r="AM86" s="89">
        <f t="shared" ref="AM86:AM149" si="3">AG86/G$294</f>
        <v>3.328767698953071</v>
      </c>
      <c r="AN86" s="89">
        <f t="shared" ref="AN86:AN149" si="4">AH86/H$294</f>
        <v>2.9459502327949005</v>
      </c>
      <c r="AO86" s="89">
        <f t="shared" ref="AO86:AO149" si="5">AI86/I$294</f>
        <v>2.4208872195975637</v>
      </c>
      <c r="AP86" s="89">
        <f t="shared" ref="AP86:AP149" si="6">AJ86/J$294</f>
        <v>4.7800801811732985</v>
      </c>
      <c r="AQ86" s="89">
        <f t="shared" ref="AQ86:AQ149" si="7">AK86/K$294</f>
        <v>2.0635188013840202</v>
      </c>
    </row>
    <row r="87" spans="1:43" x14ac:dyDescent="0.25">
      <c r="A87" s="70">
        <v>36557</v>
      </c>
      <c r="B87" s="13">
        <v>2000</v>
      </c>
      <c r="C87" s="13">
        <v>2</v>
      </c>
      <c r="D87" s="15"/>
      <c r="E87" s="15">
        <v>80.748306512258694</v>
      </c>
      <c r="F87" s="17">
        <v>43.02</v>
      </c>
      <c r="G87" s="17"/>
      <c r="H87" s="17"/>
      <c r="I87" s="17">
        <v>99.51</v>
      </c>
      <c r="J87" s="17">
        <v>36.362267230054869</v>
      </c>
      <c r="K87" s="17">
        <v>66.328697918059021</v>
      </c>
      <c r="L87" s="17">
        <f t="shared" ref="L87:L150" si="8">100*J87/K87</f>
        <v>54.821319234965223</v>
      </c>
      <c r="M87" s="17"/>
      <c r="N87" s="17"/>
      <c r="O87" s="17"/>
      <c r="P87" s="17"/>
      <c r="Q87" s="17"/>
      <c r="R87" s="17"/>
      <c r="S87" s="17"/>
      <c r="T87" s="89"/>
      <c r="U87" s="89"/>
      <c r="V87" s="89"/>
      <c r="W87" s="89"/>
      <c r="X87" s="89"/>
      <c r="Y87" s="89"/>
      <c r="Z87" s="89"/>
      <c r="AA87" s="89"/>
      <c r="AB87" s="89"/>
      <c r="AC87" s="15">
        <v>2700709477</v>
      </c>
      <c r="AD87" s="89">
        <f t="shared" si="1"/>
        <v>62777998.070664801</v>
      </c>
      <c r="AE87" s="13">
        <v>73.143930148105269</v>
      </c>
      <c r="AF87" s="13">
        <v>486.33248299999997</v>
      </c>
      <c r="AG87" s="13">
        <v>445.06271999999996</v>
      </c>
      <c r="AH87" s="13">
        <v>286.71584766440003</v>
      </c>
      <c r="AI87" s="13">
        <v>1335.2917825244001</v>
      </c>
      <c r="AJ87" s="13">
        <v>396.93655000000001</v>
      </c>
      <c r="AK87" s="13">
        <v>244.238598</v>
      </c>
      <c r="AL87" s="89">
        <f t="shared" si="2"/>
        <v>4.9504527992671008</v>
      </c>
      <c r="AM87" s="89">
        <f t="shared" si="3"/>
        <v>3.2583843619591475</v>
      </c>
      <c r="AN87" s="89">
        <f t="shared" si="4"/>
        <v>3.1786679341951221</v>
      </c>
      <c r="AO87" s="89">
        <f t="shared" si="5"/>
        <v>2.4571098603790666</v>
      </c>
      <c r="AP87" s="89">
        <f t="shared" si="6"/>
        <v>4.8512551685798195</v>
      </c>
      <c r="AQ87" s="89">
        <f t="shared" si="7"/>
        <v>2.7970784445299963</v>
      </c>
    </row>
    <row r="88" spans="1:43" x14ac:dyDescent="0.25">
      <c r="A88" s="70">
        <v>36586</v>
      </c>
      <c r="B88" s="13">
        <v>2000</v>
      </c>
      <c r="C88" s="13">
        <v>3</v>
      </c>
      <c r="D88" s="15"/>
      <c r="E88" s="15">
        <v>86.033896643450504</v>
      </c>
      <c r="F88" s="17">
        <v>43.28</v>
      </c>
      <c r="G88" s="17"/>
      <c r="H88" s="17"/>
      <c r="I88" s="17">
        <v>107.56</v>
      </c>
      <c r="J88" s="17">
        <v>37.376891845704328</v>
      </c>
      <c r="K88" s="17">
        <v>68.070980845946565</v>
      </c>
      <c r="L88" s="17">
        <f t="shared" si="8"/>
        <v>54.908701742219741</v>
      </c>
      <c r="M88" s="17"/>
      <c r="N88" s="17"/>
      <c r="O88" s="17"/>
      <c r="P88" s="17"/>
      <c r="Q88" s="17"/>
      <c r="R88" s="17"/>
      <c r="S88" s="17"/>
      <c r="T88" s="89"/>
      <c r="U88" s="89"/>
      <c r="V88" s="89"/>
      <c r="W88" s="89"/>
      <c r="X88" s="89"/>
      <c r="Y88" s="89"/>
      <c r="Z88" s="89"/>
      <c r="AA88" s="89"/>
      <c r="AB88" s="89"/>
      <c r="AC88" s="15">
        <v>2674433578</v>
      </c>
      <c r="AD88" s="89">
        <f t="shared" si="1"/>
        <v>61793751.802218109</v>
      </c>
      <c r="AE88" s="13">
        <v>73.113188290496737</v>
      </c>
      <c r="AF88" s="13">
        <v>736.44022300000006</v>
      </c>
      <c r="AG88" s="13">
        <v>625.51249100000007</v>
      </c>
      <c r="AH88" s="13">
        <v>282.09281986490004</v>
      </c>
      <c r="AI88" s="13">
        <v>1457.8202498349001</v>
      </c>
      <c r="AJ88" s="13">
        <v>387.45003399999996</v>
      </c>
      <c r="AK88" s="13">
        <v>180.86792700000001</v>
      </c>
      <c r="AL88" s="89">
        <f t="shared" si="2"/>
        <v>7.4963377748371345</v>
      </c>
      <c r="AM88" s="89">
        <f t="shared" si="3"/>
        <v>4.5794896478512337</v>
      </c>
      <c r="AN88" s="89">
        <f t="shared" si="4"/>
        <v>3.1274148543780491</v>
      </c>
      <c r="AO88" s="89">
        <f t="shared" si="5"/>
        <v>2.682578113195385</v>
      </c>
      <c r="AP88" s="89">
        <f t="shared" si="6"/>
        <v>4.7353134399160934</v>
      </c>
      <c r="AQ88" s="89">
        <f t="shared" si="7"/>
        <v>2.0713424661835185</v>
      </c>
    </row>
    <row r="89" spans="1:43" x14ac:dyDescent="0.25">
      <c r="A89" s="70">
        <v>36617</v>
      </c>
      <c r="B89" s="13">
        <v>2000</v>
      </c>
      <c r="C89" s="13">
        <v>4</v>
      </c>
      <c r="D89" s="15"/>
      <c r="E89" s="15">
        <v>83.564140597851804</v>
      </c>
      <c r="F89" s="17">
        <v>43.7</v>
      </c>
      <c r="G89" s="17"/>
      <c r="H89" s="17"/>
      <c r="I89" s="17">
        <v>106.73</v>
      </c>
      <c r="J89" s="17">
        <v>37.233241017702603</v>
      </c>
      <c r="K89" s="17">
        <v>68.596140329766385</v>
      </c>
      <c r="L89" s="17">
        <f t="shared" si="8"/>
        <v>54.27891545895875</v>
      </c>
      <c r="M89" s="17"/>
      <c r="N89" s="17"/>
      <c r="O89" s="17"/>
      <c r="P89" s="17"/>
      <c r="Q89" s="17"/>
      <c r="R89" s="17"/>
      <c r="S89" s="17"/>
      <c r="T89" s="89"/>
      <c r="U89" s="89"/>
      <c r="V89" s="89"/>
      <c r="W89" s="89"/>
      <c r="X89" s="89"/>
      <c r="Y89" s="89"/>
      <c r="Z89" s="89"/>
      <c r="AA89" s="89"/>
      <c r="AB89" s="89"/>
      <c r="AC89" s="15">
        <v>2787441880.9999995</v>
      </c>
      <c r="AD89" s="89">
        <f t="shared" si="1"/>
        <v>63785855.40045765</v>
      </c>
      <c r="AE89" s="13">
        <v>72.683956024149936</v>
      </c>
      <c r="AF89" s="13">
        <v>587.21972300000004</v>
      </c>
      <c r="AG89" s="13">
        <v>542.92487200000005</v>
      </c>
      <c r="AH89" s="13">
        <v>284.4492193072</v>
      </c>
      <c r="AI89" s="13">
        <v>1267.8062008171999</v>
      </c>
      <c r="AJ89" s="13">
        <v>439.29598099999998</v>
      </c>
      <c r="AK89" s="13">
        <v>216.11430300000001</v>
      </c>
      <c r="AL89" s="89">
        <f t="shared" si="2"/>
        <v>5.9773994605048868</v>
      </c>
      <c r="AM89" s="89">
        <f t="shared" si="3"/>
        <v>3.9748508089904093</v>
      </c>
      <c r="AN89" s="89">
        <f t="shared" si="4"/>
        <v>3.1535390167095341</v>
      </c>
      <c r="AO89" s="89">
        <f t="shared" si="5"/>
        <v>2.3329276476100391</v>
      </c>
      <c r="AP89" s="89">
        <f t="shared" si="6"/>
        <v>5.3689611056542716</v>
      </c>
      <c r="AQ89" s="89">
        <f t="shared" si="7"/>
        <v>2.4749923371076847</v>
      </c>
    </row>
    <row r="90" spans="1:43" x14ac:dyDescent="0.25">
      <c r="A90" s="70">
        <v>36647</v>
      </c>
      <c r="B90" s="13">
        <v>2000</v>
      </c>
      <c r="C90" s="13">
        <v>5</v>
      </c>
      <c r="D90" s="15"/>
      <c r="E90" s="15">
        <v>87.4324859502957</v>
      </c>
      <c r="F90" s="17">
        <v>43.15</v>
      </c>
      <c r="G90" s="17"/>
      <c r="H90" s="17"/>
      <c r="I90" s="17">
        <v>109.54</v>
      </c>
      <c r="J90" s="17">
        <v>38.543702320512729</v>
      </c>
      <c r="K90" s="17">
        <v>68.700805051110862</v>
      </c>
      <c r="L90" s="17">
        <f t="shared" si="8"/>
        <v>56.10371274665215</v>
      </c>
      <c r="M90" s="17"/>
      <c r="N90" s="17"/>
      <c r="O90" s="17"/>
      <c r="P90" s="17"/>
      <c r="Q90" s="17"/>
      <c r="R90" s="17"/>
      <c r="S90" s="17"/>
      <c r="T90" s="89"/>
      <c r="U90" s="89"/>
      <c r="V90" s="89"/>
      <c r="W90" s="89"/>
      <c r="X90" s="89"/>
      <c r="Y90" s="89"/>
      <c r="Z90" s="89"/>
      <c r="AA90" s="89"/>
      <c r="AB90" s="89"/>
      <c r="AC90" s="15">
        <v>2745500936</v>
      </c>
      <c r="AD90" s="89">
        <f t="shared" si="1"/>
        <v>63626904.65816918</v>
      </c>
      <c r="AE90" s="13">
        <v>72.814679619084643</v>
      </c>
      <c r="AF90" s="13">
        <v>843.25014199999998</v>
      </c>
      <c r="AG90" s="13">
        <v>788.89543600000002</v>
      </c>
      <c r="AH90" s="13">
        <v>337.65418712640002</v>
      </c>
      <c r="AI90" s="13">
        <v>1532.9864001264</v>
      </c>
      <c r="AJ90" s="13">
        <v>438.34942100000001</v>
      </c>
      <c r="AK90" s="13">
        <v>250.34139400000001</v>
      </c>
      <c r="AL90" s="89">
        <f t="shared" si="2"/>
        <v>8.5835722923452771</v>
      </c>
      <c r="AM90" s="89">
        <f t="shared" si="3"/>
        <v>5.7756456255948461</v>
      </c>
      <c r="AN90" s="89">
        <f t="shared" si="4"/>
        <v>3.7433945357694016</v>
      </c>
      <c r="AO90" s="89">
        <f t="shared" si="5"/>
        <v>2.8208935671397022</v>
      </c>
      <c r="AP90" s="89">
        <f t="shared" si="6"/>
        <v>5.3573924957785355</v>
      </c>
      <c r="AQ90" s="89">
        <f t="shared" si="7"/>
        <v>2.8669691140750446</v>
      </c>
    </row>
    <row r="91" spans="1:43" x14ac:dyDescent="0.25">
      <c r="A91" s="70">
        <v>36678</v>
      </c>
      <c r="B91" s="13">
        <v>2000</v>
      </c>
      <c r="C91" s="13">
        <v>6</v>
      </c>
      <c r="D91" s="15"/>
      <c r="E91" s="15">
        <v>88.335563079964103</v>
      </c>
      <c r="F91" s="17">
        <v>43.24</v>
      </c>
      <c r="G91" s="17"/>
      <c r="H91" s="17"/>
      <c r="I91" s="17">
        <v>124.63</v>
      </c>
      <c r="J91" s="17">
        <v>38.79157431997173</v>
      </c>
      <c r="K91" s="17">
        <v>69.511969552810569</v>
      </c>
      <c r="L91" s="17">
        <f t="shared" si="8"/>
        <v>55.805603796768366</v>
      </c>
      <c r="M91" s="17"/>
      <c r="N91" s="17"/>
      <c r="O91" s="17"/>
      <c r="P91" s="17"/>
      <c r="Q91" s="17"/>
      <c r="R91" s="17"/>
      <c r="S91" s="17"/>
      <c r="T91" s="89"/>
      <c r="U91" s="89"/>
      <c r="V91" s="89"/>
      <c r="W91" s="89"/>
      <c r="X91" s="89"/>
      <c r="Y91" s="89"/>
      <c r="Z91" s="89"/>
      <c r="AA91" s="89"/>
      <c r="AB91" s="89"/>
      <c r="AC91" s="15">
        <v>2640714884</v>
      </c>
      <c r="AD91" s="89">
        <f t="shared" si="1"/>
        <v>61071112.025901943</v>
      </c>
      <c r="AE91" s="13">
        <v>74.251282663162428</v>
      </c>
      <c r="AF91" s="13">
        <v>567.67172600000004</v>
      </c>
      <c r="AG91" s="13">
        <v>513.47733500000004</v>
      </c>
      <c r="AH91" s="13">
        <v>321.3220001711</v>
      </c>
      <c r="AI91" s="13">
        <v>1617.8996931710999</v>
      </c>
      <c r="AJ91" s="13">
        <v>459.606357</v>
      </c>
      <c r="AK91" s="13">
        <v>328.04368599999998</v>
      </c>
      <c r="AL91" s="89">
        <f t="shared" si="2"/>
        <v>5.7784174063517924</v>
      </c>
      <c r="AM91" s="89">
        <f t="shared" si="3"/>
        <v>3.7592600849256903</v>
      </c>
      <c r="AN91" s="89">
        <f t="shared" si="4"/>
        <v>3.5623281615421285</v>
      </c>
      <c r="AO91" s="89">
        <f t="shared" si="5"/>
        <v>2.9771450264446853</v>
      </c>
      <c r="AP91" s="89">
        <f t="shared" si="6"/>
        <v>5.6171892331618034</v>
      </c>
      <c r="AQ91" s="89">
        <f t="shared" si="7"/>
        <v>3.756834220669603</v>
      </c>
    </row>
    <row r="92" spans="1:43" x14ac:dyDescent="0.25">
      <c r="A92" s="70">
        <v>36708</v>
      </c>
      <c r="B92" s="13">
        <v>2000</v>
      </c>
      <c r="C92" s="13">
        <v>7</v>
      </c>
      <c r="D92" s="15"/>
      <c r="E92" s="15">
        <v>93.764495765675704</v>
      </c>
      <c r="F92" s="17">
        <v>43.55</v>
      </c>
      <c r="G92" s="17"/>
      <c r="H92" s="17"/>
      <c r="I92" s="17">
        <v>141.75</v>
      </c>
      <c r="J92" s="17">
        <v>37.378122896807355</v>
      </c>
      <c r="K92" s="17">
        <v>69.305999964107954</v>
      </c>
      <c r="L92" s="17">
        <f t="shared" si="8"/>
        <v>53.932015866107783</v>
      </c>
      <c r="M92" s="17"/>
      <c r="N92" s="17"/>
      <c r="O92" s="17"/>
      <c r="P92" s="17"/>
      <c r="Q92" s="17"/>
      <c r="R92" s="17"/>
      <c r="S92" s="17"/>
      <c r="T92" s="89"/>
      <c r="U92" s="89"/>
      <c r="V92" s="89"/>
      <c r="W92" s="89"/>
      <c r="X92" s="89"/>
      <c r="Y92" s="89"/>
      <c r="Z92" s="89"/>
      <c r="AA92" s="89"/>
      <c r="AB92" s="89"/>
      <c r="AC92" s="15">
        <v>2742433094</v>
      </c>
      <c r="AD92" s="89">
        <f t="shared" si="1"/>
        <v>62972057.267508619</v>
      </c>
      <c r="AE92" s="13">
        <v>73.842756949404276</v>
      </c>
      <c r="AF92" s="13">
        <v>553.68756800000006</v>
      </c>
      <c r="AG92" s="13">
        <v>501.37218700000005</v>
      </c>
      <c r="AH92" s="13">
        <v>327.0707838948</v>
      </c>
      <c r="AI92" s="13">
        <v>1542.2914024948</v>
      </c>
      <c r="AJ92" s="13">
        <v>423.65562299999999</v>
      </c>
      <c r="AK92" s="13">
        <v>305.96835800000002</v>
      </c>
      <c r="AL92" s="89">
        <f t="shared" si="2"/>
        <v>5.6360705211726394</v>
      </c>
      <c r="AM92" s="89">
        <f t="shared" si="3"/>
        <v>3.6706361153817997</v>
      </c>
      <c r="AN92" s="89">
        <f t="shared" si="4"/>
        <v>3.6260619057073171</v>
      </c>
      <c r="AO92" s="89">
        <f t="shared" si="5"/>
        <v>2.8380159769152065</v>
      </c>
      <c r="AP92" s="89">
        <f t="shared" si="6"/>
        <v>5.1778087222672076</v>
      </c>
      <c r="AQ92" s="89">
        <f t="shared" si="7"/>
        <v>3.5040223202969627</v>
      </c>
    </row>
    <row r="93" spans="1:43" x14ac:dyDescent="0.25">
      <c r="A93" s="70">
        <v>36739</v>
      </c>
      <c r="B93" s="13">
        <v>2000</v>
      </c>
      <c r="C93" s="13">
        <v>8</v>
      </c>
      <c r="D93" s="15"/>
      <c r="E93" s="15">
        <v>94.310358680794707</v>
      </c>
      <c r="F93" s="17">
        <v>43.72</v>
      </c>
      <c r="G93" s="17"/>
      <c r="H93" s="17"/>
      <c r="I93" s="17">
        <v>144.47</v>
      </c>
      <c r="J93" s="17">
        <v>39.237994445525324</v>
      </c>
      <c r="K93" s="17">
        <v>69.660673201618977</v>
      </c>
      <c r="L93" s="17">
        <f t="shared" si="8"/>
        <v>56.327325938925028</v>
      </c>
      <c r="M93" s="17"/>
      <c r="N93" s="17"/>
      <c r="O93" s="17"/>
      <c r="P93" s="17"/>
      <c r="Q93" s="17"/>
      <c r="R93" s="17"/>
      <c r="S93" s="17"/>
      <c r="T93" s="89"/>
      <c r="U93" s="89"/>
      <c r="V93" s="89"/>
      <c r="W93" s="89"/>
      <c r="X93" s="89"/>
      <c r="Y93" s="89"/>
      <c r="Z93" s="89"/>
      <c r="AA93" s="89"/>
      <c r="AB93" s="89"/>
      <c r="AC93" s="15">
        <v>2660417378</v>
      </c>
      <c r="AD93" s="89">
        <f t="shared" si="1"/>
        <v>60851266.65141812</v>
      </c>
      <c r="AE93" s="13">
        <v>73.060271683335287</v>
      </c>
      <c r="AF93" s="13">
        <v>596.45261500000004</v>
      </c>
      <c r="AG93" s="13">
        <v>537.64741400000003</v>
      </c>
      <c r="AH93" s="13">
        <v>369.57271693460001</v>
      </c>
      <c r="AI93" s="13">
        <v>1632.5240249645999</v>
      </c>
      <c r="AJ93" s="13">
        <v>503.94426099999998</v>
      </c>
      <c r="AK93" s="13">
        <v>315.06688000000003</v>
      </c>
      <c r="AL93" s="89">
        <f t="shared" si="2"/>
        <v>6.0713824816775253</v>
      </c>
      <c r="AM93" s="89">
        <f t="shared" si="3"/>
        <v>3.9362135881104034</v>
      </c>
      <c r="AN93" s="89">
        <f t="shared" si="4"/>
        <v>4.0972585026008872</v>
      </c>
      <c r="AO93" s="89">
        <f t="shared" si="5"/>
        <v>3.0040556914555419</v>
      </c>
      <c r="AP93" s="89">
        <f t="shared" si="6"/>
        <v>6.1590755521314113</v>
      </c>
      <c r="AQ93" s="89">
        <f t="shared" si="7"/>
        <v>3.6082207556453425</v>
      </c>
    </row>
    <row r="94" spans="1:43" x14ac:dyDescent="0.25">
      <c r="A94" s="70">
        <v>36770</v>
      </c>
      <c r="B94" s="13">
        <v>2000</v>
      </c>
      <c r="C94" s="13">
        <v>9</v>
      </c>
      <c r="D94" s="15"/>
      <c r="E94" s="15">
        <v>91.819186914899205</v>
      </c>
      <c r="F94" s="17">
        <v>44.53</v>
      </c>
      <c r="G94" s="17"/>
      <c r="H94" s="17"/>
      <c r="I94" s="17">
        <v>136.52000000000001</v>
      </c>
      <c r="J94" s="17">
        <v>40.870734705158455</v>
      </c>
      <c r="K94" s="17">
        <v>70.66533745708567</v>
      </c>
      <c r="L94" s="17">
        <f t="shared" si="8"/>
        <v>57.837033227186993</v>
      </c>
      <c r="M94" s="17"/>
      <c r="N94" s="17"/>
      <c r="O94" s="17"/>
      <c r="P94" s="17"/>
      <c r="Q94" s="17"/>
      <c r="R94" s="17"/>
      <c r="S94" s="17"/>
      <c r="T94" s="89"/>
      <c r="U94" s="89"/>
      <c r="V94" s="89"/>
      <c r="W94" s="89"/>
      <c r="X94" s="89"/>
      <c r="Y94" s="89"/>
      <c r="Z94" s="89"/>
      <c r="AA94" s="89"/>
      <c r="AB94" s="89"/>
      <c r="AC94" s="15">
        <v>2755922328</v>
      </c>
      <c r="AD94" s="89">
        <f t="shared" si="1"/>
        <v>61889115.832023352</v>
      </c>
      <c r="AE94" s="13">
        <v>71.653868824574616</v>
      </c>
      <c r="AF94" s="13">
        <v>495.30912300000006</v>
      </c>
      <c r="AG94" s="13">
        <v>448.98782800000004</v>
      </c>
      <c r="AH94" s="13">
        <v>369.83013318210004</v>
      </c>
      <c r="AI94" s="13">
        <v>1732.6655317221</v>
      </c>
      <c r="AJ94" s="13">
        <v>548.29576999999995</v>
      </c>
      <c r="AK94" s="13">
        <v>312.915391</v>
      </c>
      <c r="AL94" s="89">
        <f t="shared" si="2"/>
        <v>5.041827392100978</v>
      </c>
      <c r="AM94" s="89">
        <f t="shared" si="3"/>
        <v>3.2871207848305151</v>
      </c>
      <c r="AN94" s="89">
        <f t="shared" si="4"/>
        <v>4.1001123412649667</v>
      </c>
      <c r="AO94" s="89">
        <f t="shared" si="5"/>
        <v>3.1883290367328496</v>
      </c>
      <c r="AP94" s="89">
        <f t="shared" si="6"/>
        <v>6.7011281478688511</v>
      </c>
      <c r="AQ94" s="89">
        <f t="shared" si="7"/>
        <v>3.5835813925191937</v>
      </c>
    </row>
    <row r="95" spans="1:43" x14ac:dyDescent="0.25">
      <c r="A95" s="70">
        <v>36800</v>
      </c>
      <c r="B95" s="13">
        <v>2000</v>
      </c>
      <c r="C95" s="13">
        <v>10</v>
      </c>
      <c r="D95" s="15"/>
      <c r="E95" s="15">
        <v>100.409270278367</v>
      </c>
      <c r="F95" s="17">
        <v>45.12</v>
      </c>
      <c r="G95" s="17"/>
      <c r="H95" s="17"/>
      <c r="I95" s="17">
        <v>143.47</v>
      </c>
      <c r="J95" s="17">
        <v>38.770251107298364</v>
      </c>
      <c r="K95" s="17">
        <v>71.09424475543031</v>
      </c>
      <c r="L95" s="17">
        <f t="shared" si="8"/>
        <v>54.533600069416337</v>
      </c>
      <c r="M95" s="17"/>
      <c r="N95" s="17"/>
      <c r="O95" s="17"/>
      <c r="P95" s="17"/>
      <c r="Q95" s="17"/>
      <c r="R95" s="17"/>
      <c r="S95" s="17"/>
      <c r="T95" s="89"/>
      <c r="U95" s="89"/>
      <c r="V95" s="89"/>
      <c r="W95" s="89"/>
      <c r="X95" s="89"/>
      <c r="Y95" s="89"/>
      <c r="Z95" s="89"/>
      <c r="AA95" s="89"/>
      <c r="AB95" s="89"/>
      <c r="AC95" s="15">
        <v>2682575889</v>
      </c>
      <c r="AD95" s="89">
        <f t="shared" si="1"/>
        <v>59454252.859042555</v>
      </c>
      <c r="AE95" s="13">
        <v>70.792501486186239</v>
      </c>
      <c r="AF95" s="13">
        <v>546.01705700000002</v>
      </c>
      <c r="AG95" s="13">
        <v>503.14774299999999</v>
      </c>
      <c r="AH95" s="13">
        <v>407.5567349973</v>
      </c>
      <c r="AI95" s="13">
        <v>1539.2800223673</v>
      </c>
      <c r="AJ95" s="13">
        <v>550.776523</v>
      </c>
      <c r="AK95" s="13">
        <v>280.31518899999998</v>
      </c>
      <c r="AL95" s="89">
        <f t="shared" si="2"/>
        <v>5.5579912153908797</v>
      </c>
      <c r="AM95" s="89">
        <f t="shared" si="3"/>
        <v>3.6836352807672594</v>
      </c>
      <c r="AN95" s="89">
        <f t="shared" si="4"/>
        <v>4.5183673503026602</v>
      </c>
      <c r="AO95" s="89">
        <f t="shared" si="5"/>
        <v>2.8324746473710065</v>
      </c>
      <c r="AP95" s="89">
        <f t="shared" si="6"/>
        <v>6.7314472651515</v>
      </c>
      <c r="AQ95" s="89">
        <f t="shared" si="7"/>
        <v>3.2102361348563417</v>
      </c>
    </row>
    <row r="96" spans="1:43" x14ac:dyDescent="0.25">
      <c r="A96" s="70">
        <v>36831</v>
      </c>
      <c r="B96" s="13">
        <v>2000</v>
      </c>
      <c r="C96" s="13">
        <v>11</v>
      </c>
      <c r="D96" s="15"/>
      <c r="E96" s="15">
        <v>99.7487142834362</v>
      </c>
      <c r="F96" s="17">
        <v>43.97</v>
      </c>
      <c r="G96" s="17"/>
      <c r="H96" s="17"/>
      <c r="I96" s="17">
        <v>140.91999999999999</v>
      </c>
      <c r="J96" s="17">
        <v>40.032241393727197</v>
      </c>
      <c r="K96" s="17">
        <v>71.542607245205332</v>
      </c>
      <c r="L96" s="17">
        <f t="shared" si="8"/>
        <v>55.955804429269101</v>
      </c>
      <c r="M96" s="17"/>
      <c r="N96" s="17"/>
      <c r="O96" s="17"/>
      <c r="P96" s="17"/>
      <c r="Q96" s="17"/>
      <c r="R96" s="17"/>
      <c r="S96" s="17"/>
      <c r="T96" s="89"/>
      <c r="U96" s="89"/>
      <c r="V96" s="89"/>
      <c r="W96" s="89"/>
      <c r="X96" s="89"/>
      <c r="Y96" s="89"/>
      <c r="Z96" s="89"/>
      <c r="AA96" s="89"/>
      <c r="AB96" s="89"/>
      <c r="AC96" s="15">
        <v>2643761876</v>
      </c>
      <c r="AD96" s="89">
        <f t="shared" si="1"/>
        <v>60126492.517625652</v>
      </c>
      <c r="AE96" s="13">
        <v>72.91053190124272</v>
      </c>
      <c r="AF96" s="13">
        <v>568.23620799999992</v>
      </c>
      <c r="AG96" s="13">
        <v>513.34565699999996</v>
      </c>
      <c r="AH96" s="13">
        <v>383.01563016789999</v>
      </c>
      <c r="AI96" s="13">
        <v>1695.1970841779003</v>
      </c>
      <c r="AJ96" s="13">
        <v>489.90964500000001</v>
      </c>
      <c r="AK96" s="13">
        <v>381.80098800000002</v>
      </c>
      <c r="AL96" s="89">
        <f t="shared" si="2"/>
        <v>5.7841633550488591</v>
      </c>
      <c r="AM96" s="89">
        <f t="shared" si="3"/>
        <v>3.7582960465627053</v>
      </c>
      <c r="AN96" s="89">
        <f t="shared" si="4"/>
        <v>4.2462930173824827</v>
      </c>
      <c r="AO96" s="89">
        <f t="shared" si="5"/>
        <v>3.1193822393969897</v>
      </c>
      <c r="AP96" s="89">
        <f t="shared" si="6"/>
        <v>5.9875481294009196</v>
      </c>
      <c r="AQ96" s="89">
        <f t="shared" si="7"/>
        <v>4.3724756135189402</v>
      </c>
    </row>
    <row r="97" spans="1:43" x14ac:dyDescent="0.25">
      <c r="A97" s="70">
        <v>36861</v>
      </c>
      <c r="B97" s="13">
        <v>2000</v>
      </c>
      <c r="C97" s="13">
        <v>12</v>
      </c>
      <c r="D97" s="15"/>
      <c r="E97" s="15">
        <v>101.96719254422</v>
      </c>
      <c r="F97" s="17">
        <v>44.07</v>
      </c>
      <c r="G97" s="17"/>
      <c r="H97" s="17"/>
      <c r="I97" s="17">
        <v>139.52000000000001</v>
      </c>
      <c r="J97" s="17">
        <v>41.44297373747176</v>
      </c>
      <c r="K97" s="17">
        <v>70.858464851756395</v>
      </c>
      <c r="L97" s="17">
        <f t="shared" si="8"/>
        <v>58.486976572488494</v>
      </c>
      <c r="M97" s="17"/>
      <c r="N97" s="17"/>
      <c r="O97" s="17"/>
      <c r="P97" s="17"/>
      <c r="Q97" s="17"/>
      <c r="R97" s="17"/>
      <c r="S97" s="17"/>
      <c r="T97" s="89"/>
      <c r="U97" s="89"/>
      <c r="V97" s="89"/>
      <c r="W97" s="89"/>
      <c r="X97" s="89"/>
      <c r="Y97" s="89"/>
      <c r="Z97" s="89"/>
      <c r="AA97" s="89"/>
      <c r="AB97" s="89"/>
      <c r="AC97" s="15">
        <v>3287091057</v>
      </c>
      <c r="AD97" s="89">
        <f t="shared" si="1"/>
        <v>74587952.280462906</v>
      </c>
      <c r="AE97" s="13">
        <v>74.373152000708018</v>
      </c>
      <c r="AF97" s="13">
        <v>558.408952</v>
      </c>
      <c r="AG97" s="13">
        <v>502.84747299999998</v>
      </c>
      <c r="AH97" s="13">
        <v>377.3680259976</v>
      </c>
      <c r="AI97" s="13">
        <v>2770.2426159975998</v>
      </c>
      <c r="AJ97" s="13">
        <v>525.00127599999996</v>
      </c>
      <c r="AK97" s="13">
        <v>681.01801499999999</v>
      </c>
      <c r="AL97" s="89">
        <f t="shared" si="2"/>
        <v>5.6841302117263846</v>
      </c>
      <c r="AM97" s="89">
        <f t="shared" si="3"/>
        <v>3.6814369499963391</v>
      </c>
      <c r="AN97" s="89">
        <f t="shared" si="4"/>
        <v>4.1836809977560971</v>
      </c>
      <c r="AO97" s="89">
        <f t="shared" si="5"/>
        <v>5.0976052848476368</v>
      </c>
      <c r="AP97" s="89">
        <f t="shared" si="6"/>
        <v>6.4164289071036675</v>
      </c>
      <c r="AQ97" s="89">
        <f t="shared" si="7"/>
        <v>7.7991800873877661</v>
      </c>
    </row>
    <row r="98" spans="1:43" x14ac:dyDescent="0.25">
      <c r="A98" s="70">
        <v>36892</v>
      </c>
      <c r="B98" s="13">
        <v>2001</v>
      </c>
      <c r="C98" s="13">
        <v>1</v>
      </c>
      <c r="D98" s="15"/>
      <c r="E98" s="15">
        <v>100.432875161182</v>
      </c>
      <c r="F98" s="17">
        <v>44.17</v>
      </c>
      <c r="G98" s="17"/>
      <c r="H98" s="17"/>
      <c r="I98" s="17">
        <v>134.72999999999999</v>
      </c>
      <c r="J98" s="17">
        <v>40.677860420093708</v>
      </c>
      <c r="K98" s="17">
        <v>71.175101420166868</v>
      </c>
      <c r="L98" s="17">
        <f t="shared" si="8"/>
        <v>57.151812373207207</v>
      </c>
      <c r="M98" s="17">
        <v>102.44871855654306</v>
      </c>
      <c r="N98" s="17">
        <v>28.830403227727633</v>
      </c>
      <c r="O98" s="17">
        <v>20.664544337927801</v>
      </c>
      <c r="P98" s="17">
        <v>131.21163999999999</v>
      </c>
      <c r="Q98" s="17">
        <v>35.172525</v>
      </c>
      <c r="R98" s="17">
        <v>69.168719999999993</v>
      </c>
      <c r="S98" s="17">
        <v>26.364526999999999</v>
      </c>
      <c r="T98" s="89">
        <f t="shared" ref="T98:T121" si="9">M98/$J98</f>
        <v>2.5185375410240676</v>
      </c>
      <c r="U98" s="89">
        <f t="shared" ref="U98:U121" si="10">N98/$J98</f>
        <v>0.70874925401647315</v>
      </c>
      <c r="V98" s="89">
        <f t="shared" ref="V98:V121" si="11">O98/$J98</f>
        <v>0.50800470144000254</v>
      </c>
      <c r="W98" s="89">
        <f t="shared" ref="W98:W121" si="12">P98/$K98</f>
        <v>1.843504784424828</v>
      </c>
      <c r="X98" s="89">
        <f t="shared" ref="X98:X121" si="13">Q98/$K98</f>
        <v>0.49416894810400874</v>
      </c>
      <c r="Y98" s="89">
        <f t="shared" ref="Y98:Y121" si="14">S98/$K98</f>
        <v>0.37041783536580719</v>
      </c>
      <c r="Z98" s="89">
        <f t="shared" ref="Z98:Z121" si="15">R98/$K98</f>
        <v>0.97181062787220163</v>
      </c>
      <c r="AA98" s="89"/>
      <c r="AB98" s="89"/>
      <c r="AC98" s="15">
        <v>2834819957</v>
      </c>
      <c r="AD98" s="89">
        <f t="shared" si="1"/>
        <v>64179759.044600405</v>
      </c>
      <c r="AE98" s="13">
        <v>74.886697382045881</v>
      </c>
      <c r="AF98" s="13">
        <v>551.71805100000006</v>
      </c>
      <c r="AG98" s="13">
        <v>506.98853400000002</v>
      </c>
      <c r="AH98" s="13">
        <v>338.51334910539998</v>
      </c>
      <c r="AI98" s="13">
        <v>1371.5134134968002</v>
      </c>
      <c r="AJ98" s="13">
        <v>468.59293300000002</v>
      </c>
      <c r="AK98" s="13">
        <v>189.89287107999999</v>
      </c>
      <c r="AL98" s="89">
        <f t="shared" si="2"/>
        <v>5.6160225061074929</v>
      </c>
      <c r="AM98" s="89">
        <f t="shared" si="3"/>
        <v>3.7117544036898749</v>
      </c>
      <c r="AN98" s="89">
        <f t="shared" si="4"/>
        <v>3.7529196131419065</v>
      </c>
      <c r="AO98" s="89">
        <f t="shared" si="5"/>
        <v>2.523762353703813</v>
      </c>
      <c r="AP98" s="89">
        <f t="shared" si="6"/>
        <v>5.7270208253087986</v>
      </c>
      <c r="AQ98" s="89">
        <f t="shared" si="7"/>
        <v>2.1746982697132151</v>
      </c>
    </row>
    <row r="99" spans="1:43" x14ac:dyDescent="0.25">
      <c r="A99" s="70">
        <v>36923</v>
      </c>
      <c r="B99" s="13">
        <v>2001</v>
      </c>
      <c r="C99" s="13">
        <v>2</v>
      </c>
      <c r="D99" s="15"/>
      <c r="E99" s="15">
        <v>89.791451336225705</v>
      </c>
      <c r="F99" s="17">
        <v>44.16</v>
      </c>
      <c r="G99" s="17"/>
      <c r="H99" s="17"/>
      <c r="I99" s="17">
        <v>133.49</v>
      </c>
      <c r="J99" s="17">
        <v>40.903784962413752</v>
      </c>
      <c r="K99" s="17">
        <v>70.389257774962132</v>
      </c>
      <c r="L99" s="17">
        <f t="shared" si="8"/>
        <v>58.110834316771935</v>
      </c>
      <c r="M99" s="17">
        <v>92.690694163982258</v>
      </c>
      <c r="N99" s="17">
        <v>21.721461813546238</v>
      </c>
      <c r="O99" s="17">
        <v>23.26645795747984</v>
      </c>
      <c r="P99" s="17">
        <v>122.09929000000001</v>
      </c>
      <c r="Q99" s="17">
        <v>30.607933999999997</v>
      </c>
      <c r="R99" s="17">
        <v>65.359244000000004</v>
      </c>
      <c r="S99" s="17">
        <v>25.911771000000005</v>
      </c>
      <c r="T99" s="89">
        <f t="shared" si="9"/>
        <v>2.2660664349070676</v>
      </c>
      <c r="U99" s="89">
        <f t="shared" si="10"/>
        <v>0.53103794266242021</v>
      </c>
      <c r="V99" s="89">
        <f t="shared" si="11"/>
        <v>0.56880941406423025</v>
      </c>
      <c r="W99" s="89">
        <f t="shared" si="12"/>
        <v>1.7346295991691993</v>
      </c>
      <c r="X99" s="89">
        <f t="shared" si="13"/>
        <v>0.43483814103929103</v>
      </c>
      <c r="Y99" s="89">
        <f t="shared" si="14"/>
        <v>0.36812109999570092</v>
      </c>
      <c r="Z99" s="89">
        <f t="shared" si="15"/>
        <v>0.92854003673339869</v>
      </c>
      <c r="AA99" s="89"/>
      <c r="AB99" s="89"/>
      <c r="AC99" s="15">
        <v>3093984272</v>
      </c>
      <c r="AD99" s="89">
        <f t="shared" si="1"/>
        <v>70063049.637681171</v>
      </c>
      <c r="AE99" s="13">
        <v>74.728456951113316</v>
      </c>
      <c r="AF99" s="13">
        <v>511.20438699999994</v>
      </c>
      <c r="AG99" s="13">
        <v>467.97484799999995</v>
      </c>
      <c r="AH99" s="13">
        <v>311.52392002060003</v>
      </c>
      <c r="AI99" s="13">
        <v>1437.5693396964002</v>
      </c>
      <c r="AJ99" s="13">
        <v>459.56950199999994</v>
      </c>
      <c r="AK99" s="13">
        <v>207.30078326</v>
      </c>
      <c r="AL99" s="89">
        <f t="shared" si="2"/>
        <v>5.2036277178338759</v>
      </c>
      <c r="AM99" s="89">
        <f t="shared" si="3"/>
        <v>3.42612817922249</v>
      </c>
      <c r="AN99" s="89">
        <f t="shared" si="4"/>
        <v>3.453701995793792</v>
      </c>
      <c r="AO99" s="89">
        <f t="shared" si="5"/>
        <v>2.6453138151339615</v>
      </c>
      <c r="AP99" s="89">
        <f t="shared" si="6"/>
        <v>5.6167388009472887</v>
      </c>
      <c r="AQ99" s="89">
        <f t="shared" si="7"/>
        <v>2.3740578153446927</v>
      </c>
    </row>
    <row r="100" spans="1:43" x14ac:dyDescent="0.25">
      <c r="A100" s="70">
        <v>36951</v>
      </c>
      <c r="B100" s="13">
        <v>2001</v>
      </c>
      <c r="C100" s="13">
        <v>3</v>
      </c>
      <c r="D100" s="15"/>
      <c r="E100" s="15">
        <v>101.267897890797</v>
      </c>
      <c r="F100" s="17">
        <v>44.06</v>
      </c>
      <c r="G100" s="17"/>
      <c r="H100" s="17"/>
      <c r="I100" s="17">
        <v>149.37</v>
      </c>
      <c r="J100" s="17">
        <v>39.086847796942493</v>
      </c>
      <c r="K100" s="17">
        <v>71.097101705749338</v>
      </c>
      <c r="L100" s="17">
        <f t="shared" si="8"/>
        <v>54.976710525714296</v>
      </c>
      <c r="M100" s="17">
        <v>103.07944600293716</v>
      </c>
      <c r="N100" s="17">
        <v>40.89073360208873</v>
      </c>
      <c r="O100" s="17">
        <v>19.150667502754743</v>
      </c>
      <c r="P100" s="17">
        <v>147.24164200000004</v>
      </c>
      <c r="Q100" s="17">
        <v>36.500914000000002</v>
      </c>
      <c r="R100" s="17">
        <v>70.396691000000018</v>
      </c>
      <c r="S100" s="17">
        <v>39.924226999999995</v>
      </c>
      <c r="T100" s="89">
        <f t="shared" si="9"/>
        <v>2.6371900476200691</v>
      </c>
      <c r="U100" s="89">
        <f t="shared" si="10"/>
        <v>1.0461507107075374</v>
      </c>
      <c r="V100" s="89">
        <f t="shared" si="11"/>
        <v>0.48995169941160549</v>
      </c>
      <c r="W100" s="89">
        <f t="shared" si="12"/>
        <v>2.0709935914039264</v>
      </c>
      <c r="X100" s="89">
        <f t="shared" si="13"/>
        <v>0.51339524571714457</v>
      </c>
      <c r="Y100" s="89">
        <f t="shared" si="14"/>
        <v>0.56154507064486259</v>
      </c>
      <c r="Z100" s="89">
        <f t="shared" si="15"/>
        <v>0.99014853363997701</v>
      </c>
      <c r="AA100" s="89"/>
      <c r="AB100" s="89"/>
      <c r="AC100" s="15">
        <v>2882510881</v>
      </c>
      <c r="AD100" s="89">
        <f t="shared" si="1"/>
        <v>65422398.570131637</v>
      </c>
      <c r="AE100" s="13">
        <v>74.800102791235673</v>
      </c>
      <c r="AF100" s="13">
        <v>526.674036</v>
      </c>
      <c r="AG100" s="13">
        <v>478.34150399999999</v>
      </c>
      <c r="AH100" s="13">
        <v>342.29375099859999</v>
      </c>
      <c r="AI100" s="13">
        <v>1643.3522859785999</v>
      </c>
      <c r="AJ100" s="13">
        <v>494.08820800000001</v>
      </c>
      <c r="AK100" s="13">
        <v>293.48753465999999</v>
      </c>
      <c r="AL100" s="89">
        <f t="shared" si="2"/>
        <v>5.3610956433224759</v>
      </c>
      <c r="AM100" s="89">
        <f t="shared" si="3"/>
        <v>3.5020243356028988</v>
      </c>
      <c r="AN100" s="89">
        <f t="shared" si="4"/>
        <v>3.7948309423348112</v>
      </c>
      <c r="AO100" s="89">
        <f t="shared" si="5"/>
        <v>3.0239810944696743</v>
      </c>
      <c r="AP100" s="89">
        <f t="shared" si="6"/>
        <v>6.0386174384655202</v>
      </c>
      <c r="AQ100" s="89">
        <f t="shared" si="7"/>
        <v>3.3610889665184538</v>
      </c>
    </row>
    <row r="101" spans="1:43" x14ac:dyDescent="0.25">
      <c r="A101" s="70">
        <v>36982</v>
      </c>
      <c r="B101" s="13">
        <v>2001</v>
      </c>
      <c r="C101" s="13">
        <v>4</v>
      </c>
      <c r="D101" s="15"/>
      <c r="E101" s="15">
        <v>97.472937073237006</v>
      </c>
      <c r="F101" s="17">
        <v>44.15</v>
      </c>
      <c r="G101" s="17"/>
      <c r="H101" s="17"/>
      <c r="I101" s="17">
        <v>143.37</v>
      </c>
      <c r="J101" s="17">
        <v>39.517637871383364</v>
      </c>
      <c r="K101" s="17">
        <v>71.420352348334333</v>
      </c>
      <c r="L101" s="17">
        <f t="shared" si="8"/>
        <v>55.331059805818775</v>
      </c>
      <c r="M101" s="17">
        <v>92.738990087063129</v>
      </c>
      <c r="N101" s="17">
        <v>20.973089098522365</v>
      </c>
      <c r="O101" s="17">
        <v>22.194787743110528</v>
      </c>
      <c r="P101" s="17">
        <v>132.17403100000001</v>
      </c>
      <c r="Q101" s="17">
        <v>31.179039</v>
      </c>
      <c r="R101" s="17">
        <v>72.145424999999975</v>
      </c>
      <c r="S101" s="17">
        <v>28.618145000000002</v>
      </c>
      <c r="T101" s="89">
        <f t="shared" si="9"/>
        <v>2.3467746323527074</v>
      </c>
      <c r="U101" s="89">
        <f t="shared" si="10"/>
        <v>0.53072729617045244</v>
      </c>
      <c r="V101" s="89">
        <f t="shared" si="11"/>
        <v>0.56164257123229644</v>
      </c>
      <c r="W101" s="89">
        <f t="shared" si="12"/>
        <v>1.8506493829007633</v>
      </c>
      <c r="X101" s="89">
        <f t="shared" si="13"/>
        <v>0.43655677933276338</v>
      </c>
      <c r="Y101" s="89">
        <f t="shared" si="14"/>
        <v>0.40070013741212568</v>
      </c>
      <c r="Z101" s="89">
        <f t="shared" si="15"/>
        <v>1.0101521853060775</v>
      </c>
      <c r="AA101" s="89"/>
      <c r="AB101" s="89"/>
      <c r="AC101" s="15">
        <v>2825214810.0000005</v>
      </c>
      <c r="AD101" s="89">
        <f t="shared" si="1"/>
        <v>63991275.424688578</v>
      </c>
      <c r="AE101" s="13">
        <v>75.005255276602085</v>
      </c>
      <c r="AF101" s="13">
        <v>699.39330200000006</v>
      </c>
      <c r="AG101" s="13">
        <v>653.42938200000003</v>
      </c>
      <c r="AH101" s="13">
        <v>342.86759766220001</v>
      </c>
      <c r="AI101" s="13">
        <v>1396.5464479022</v>
      </c>
      <c r="AJ101" s="13">
        <v>494.315291</v>
      </c>
      <c r="AK101" s="13">
        <v>255.72465855999999</v>
      </c>
      <c r="AL101" s="89">
        <f t="shared" si="2"/>
        <v>7.1192314942996751</v>
      </c>
      <c r="AM101" s="89">
        <f t="shared" si="3"/>
        <v>4.7838742367669669</v>
      </c>
      <c r="AN101" s="89">
        <f t="shared" si="4"/>
        <v>3.8011928787383593</v>
      </c>
      <c r="AO101" s="89">
        <f t="shared" si="5"/>
        <v>2.5698263799171941</v>
      </c>
      <c r="AP101" s="89">
        <f t="shared" si="6"/>
        <v>6.0413927877686939</v>
      </c>
      <c r="AQ101" s="89">
        <f t="shared" si="7"/>
        <v>2.9286195386405272</v>
      </c>
    </row>
    <row r="102" spans="1:43" x14ac:dyDescent="0.25">
      <c r="A102" s="70">
        <v>37012</v>
      </c>
      <c r="B102" s="13">
        <v>2001</v>
      </c>
      <c r="C102" s="13">
        <v>5</v>
      </c>
      <c r="D102" s="15"/>
      <c r="E102" s="15">
        <v>108.511646304943</v>
      </c>
      <c r="F102" s="17">
        <v>44.07</v>
      </c>
      <c r="G102" s="17"/>
      <c r="H102" s="17"/>
      <c r="I102" s="17">
        <v>171.12</v>
      </c>
      <c r="J102" s="17">
        <v>39.613071157631097</v>
      </c>
      <c r="K102" s="17">
        <v>71.893278518788108</v>
      </c>
      <c r="L102" s="17">
        <f t="shared" si="8"/>
        <v>55.099825705234579</v>
      </c>
      <c r="M102" s="17">
        <v>107.43078867094316</v>
      </c>
      <c r="N102" s="17">
        <v>24.88315466780405</v>
      </c>
      <c r="O102" s="17">
        <v>27.771643453061369</v>
      </c>
      <c r="P102" s="17">
        <v>163.430837</v>
      </c>
      <c r="Q102" s="17">
        <v>37.139584999999997</v>
      </c>
      <c r="R102" s="17">
        <v>89.040013999999999</v>
      </c>
      <c r="S102" s="17">
        <v>35.871511999999996</v>
      </c>
      <c r="T102" s="89">
        <f t="shared" si="9"/>
        <v>2.7120035263978162</v>
      </c>
      <c r="U102" s="89">
        <f t="shared" si="10"/>
        <v>0.62815515032367131</v>
      </c>
      <c r="V102" s="89">
        <f t="shared" si="11"/>
        <v>0.70107271770346979</v>
      </c>
      <c r="W102" s="89">
        <f t="shared" si="12"/>
        <v>2.2732422330314241</v>
      </c>
      <c r="X102" s="89">
        <f t="shared" si="13"/>
        <v>0.51659328612054023</v>
      </c>
      <c r="Y102" s="89">
        <f t="shared" si="14"/>
        <v>0.498955016923113</v>
      </c>
      <c r="Z102" s="89">
        <f t="shared" si="15"/>
        <v>1.2385026226997129</v>
      </c>
      <c r="AA102" s="89"/>
      <c r="AB102" s="89"/>
      <c r="AC102" s="15">
        <v>2781942493</v>
      </c>
      <c r="AD102" s="89">
        <f t="shared" si="1"/>
        <v>63125538.756523713</v>
      </c>
      <c r="AE102" s="13">
        <v>75.235667849712456</v>
      </c>
      <c r="AF102" s="13">
        <v>705.85502199999996</v>
      </c>
      <c r="AG102" s="13">
        <v>651.97654399999999</v>
      </c>
      <c r="AH102" s="13">
        <v>362.8996826842</v>
      </c>
      <c r="AI102" s="13">
        <v>1852.4960547841999</v>
      </c>
      <c r="AJ102" s="13">
        <v>467.63124199999999</v>
      </c>
      <c r="AK102" s="13">
        <v>378.64378521999998</v>
      </c>
      <c r="AL102" s="89">
        <f t="shared" si="2"/>
        <v>7.1850063314332244</v>
      </c>
      <c r="AM102" s="89">
        <f t="shared" si="3"/>
        <v>4.7732377480049779</v>
      </c>
      <c r="AN102" s="89">
        <f t="shared" si="4"/>
        <v>4.0232780785388025</v>
      </c>
      <c r="AO102" s="89">
        <f t="shared" si="5"/>
        <v>3.4088327226266006</v>
      </c>
      <c r="AP102" s="89">
        <f t="shared" si="6"/>
        <v>5.7152672882905344</v>
      </c>
      <c r="AQ102" s="89">
        <f t="shared" si="7"/>
        <v>4.3363185772713431</v>
      </c>
    </row>
    <row r="103" spans="1:43" x14ac:dyDescent="0.25">
      <c r="A103" s="70">
        <v>37043</v>
      </c>
      <c r="B103" s="13">
        <v>2001</v>
      </c>
      <c r="C103" s="13">
        <v>6</v>
      </c>
      <c r="D103" s="15"/>
      <c r="E103" s="15">
        <v>101.79034628505801</v>
      </c>
      <c r="F103" s="17">
        <v>44.4</v>
      </c>
      <c r="G103" s="17"/>
      <c r="H103" s="17"/>
      <c r="I103" s="17">
        <v>158.82</v>
      </c>
      <c r="J103" s="17">
        <v>36.904843239801956</v>
      </c>
      <c r="K103" s="17">
        <v>71.173396762261191</v>
      </c>
      <c r="L103" s="17">
        <f t="shared" si="8"/>
        <v>51.852019038903443</v>
      </c>
      <c r="M103" s="17">
        <v>109.40608247404846</v>
      </c>
      <c r="N103" s="17">
        <v>19.493863311858121</v>
      </c>
      <c r="O103" s="17">
        <v>23.195449322733328</v>
      </c>
      <c r="P103" s="17">
        <v>142.91267800000003</v>
      </c>
      <c r="Q103" s="17">
        <v>29.816080000000003</v>
      </c>
      <c r="R103" s="17">
        <v>72.023639000000003</v>
      </c>
      <c r="S103" s="17">
        <v>38.921701999999996</v>
      </c>
      <c r="T103" s="89">
        <f t="shared" si="9"/>
        <v>2.9645453785874305</v>
      </c>
      <c r="U103" s="89">
        <f t="shared" si="10"/>
        <v>0.52821964816894129</v>
      </c>
      <c r="V103" s="89">
        <f t="shared" si="11"/>
        <v>0.6285204674089222</v>
      </c>
      <c r="W103" s="89">
        <f t="shared" si="12"/>
        <v>2.0079507864064414</v>
      </c>
      <c r="X103" s="89">
        <f t="shared" si="13"/>
        <v>0.41892169485171471</v>
      </c>
      <c r="Y103" s="89">
        <f t="shared" si="14"/>
        <v>0.54685744632940925</v>
      </c>
      <c r="Z103" s="89">
        <f t="shared" si="15"/>
        <v>1.0119460680031733</v>
      </c>
      <c r="AA103" s="89"/>
      <c r="AB103" s="89"/>
      <c r="AC103" s="15">
        <v>2871501583</v>
      </c>
      <c r="AD103" s="89">
        <f t="shared" si="1"/>
        <v>64673459.076576576</v>
      </c>
      <c r="AE103" s="13">
        <v>74.635537025619925</v>
      </c>
      <c r="AF103" s="13">
        <v>513.14596899999992</v>
      </c>
      <c r="AG103" s="13">
        <v>468.22295199999996</v>
      </c>
      <c r="AH103" s="13">
        <v>368.71843200000001</v>
      </c>
      <c r="AI103" s="13">
        <v>1783.0977955999999</v>
      </c>
      <c r="AJ103" s="13">
        <v>487.84936099999999</v>
      </c>
      <c r="AK103" s="13">
        <v>395.30289074000001</v>
      </c>
      <c r="AL103" s="89">
        <f t="shared" si="2"/>
        <v>5.2233913782573289</v>
      </c>
      <c r="AM103" s="89">
        <f t="shared" si="3"/>
        <v>3.4279445933084411</v>
      </c>
      <c r="AN103" s="89">
        <f t="shared" si="4"/>
        <v>4.0877874944567623</v>
      </c>
      <c r="AO103" s="89">
        <f t="shared" si="5"/>
        <v>3.2811309355218601</v>
      </c>
      <c r="AP103" s="89">
        <f t="shared" si="6"/>
        <v>5.9623678747638937</v>
      </c>
      <c r="AQ103" s="89">
        <f t="shared" si="7"/>
        <v>4.5271026111493251</v>
      </c>
    </row>
    <row r="104" spans="1:43" x14ac:dyDescent="0.25">
      <c r="A104" s="70">
        <v>37073</v>
      </c>
      <c r="B104" s="13">
        <v>2001</v>
      </c>
      <c r="C104" s="13">
        <v>7</v>
      </c>
      <c r="D104" s="15"/>
      <c r="E104" s="15">
        <v>104.982716323958</v>
      </c>
      <c r="F104" s="17">
        <v>44.93</v>
      </c>
      <c r="G104" s="17"/>
      <c r="H104" s="17"/>
      <c r="I104" s="17">
        <v>172.26</v>
      </c>
      <c r="J104" s="17">
        <v>37.57180271040221</v>
      </c>
      <c r="K104" s="17">
        <v>70.103389274992196</v>
      </c>
      <c r="L104" s="17">
        <f t="shared" si="8"/>
        <v>53.594844841268042</v>
      </c>
      <c r="M104" s="17">
        <v>120.70927180862316</v>
      </c>
      <c r="N104" s="17">
        <v>29.043547984400256</v>
      </c>
      <c r="O104" s="17">
        <v>31.55682786329896</v>
      </c>
      <c r="P104" s="17">
        <v>129.23560599999999</v>
      </c>
      <c r="Q104" s="17">
        <v>31.724080999999998</v>
      </c>
      <c r="R104" s="17">
        <v>68.047652999999997</v>
      </c>
      <c r="S104" s="17">
        <v>27.920204000000002</v>
      </c>
      <c r="T104" s="89">
        <f t="shared" si="9"/>
        <v>3.212762313776425</v>
      </c>
      <c r="U104" s="89">
        <f t="shared" si="10"/>
        <v>0.7730144919652524</v>
      </c>
      <c r="V104" s="89">
        <f t="shared" si="11"/>
        <v>0.83990720665000373</v>
      </c>
      <c r="W104" s="89">
        <f t="shared" si="12"/>
        <v>1.8435001122848975</v>
      </c>
      <c r="X104" s="89">
        <f t="shared" si="13"/>
        <v>0.45253277092719468</v>
      </c>
      <c r="Y104" s="89">
        <f t="shared" si="14"/>
        <v>0.39827181379887872</v>
      </c>
      <c r="Z104" s="89">
        <f t="shared" si="15"/>
        <v>0.97067565068889561</v>
      </c>
      <c r="AA104" s="89"/>
      <c r="AB104" s="89"/>
      <c r="AC104" s="15">
        <v>2959865418.0000005</v>
      </c>
      <c r="AD104" s="89">
        <f t="shared" si="1"/>
        <v>65877262.808813721</v>
      </c>
      <c r="AE104" s="13">
        <v>74.403408149433403</v>
      </c>
      <c r="AF104" s="13">
        <v>619.18478100000004</v>
      </c>
      <c r="AG104" s="13">
        <v>575.15462400000001</v>
      </c>
      <c r="AH104" s="13">
        <v>143.07866558000001</v>
      </c>
      <c r="AI104" s="13">
        <v>1494.0229269852</v>
      </c>
      <c r="AJ104" s="13">
        <v>253.33606258000003</v>
      </c>
      <c r="AK104" s="13">
        <v>261.22785047999997</v>
      </c>
      <c r="AL104" s="89">
        <f t="shared" si="2"/>
        <v>6.3027766795602611</v>
      </c>
      <c r="AM104" s="89">
        <f t="shared" si="3"/>
        <v>4.2108106303536132</v>
      </c>
      <c r="AN104" s="89">
        <f t="shared" si="4"/>
        <v>1.5862379776053215</v>
      </c>
      <c r="AO104" s="89">
        <f t="shared" si="5"/>
        <v>2.7491957290320914</v>
      </c>
      <c r="AP104" s="89">
        <f t="shared" si="6"/>
        <v>3.0962073988371333</v>
      </c>
      <c r="AQ104" s="89">
        <f t="shared" si="7"/>
        <v>2.9916433998221392</v>
      </c>
    </row>
    <row r="105" spans="1:43" x14ac:dyDescent="0.25">
      <c r="A105" s="70">
        <v>37104</v>
      </c>
      <c r="B105" s="13">
        <v>2001</v>
      </c>
      <c r="C105" s="13">
        <v>8</v>
      </c>
      <c r="D105" s="15"/>
      <c r="E105" s="15">
        <v>99.6008030419205</v>
      </c>
      <c r="F105" s="17">
        <v>44.63</v>
      </c>
      <c r="G105" s="17"/>
      <c r="H105" s="17"/>
      <c r="I105" s="17">
        <v>177.24</v>
      </c>
      <c r="J105" s="17">
        <v>37.830477608010469</v>
      </c>
      <c r="K105" s="17">
        <v>69.437298429322297</v>
      </c>
      <c r="L105" s="17">
        <f t="shared" si="8"/>
        <v>54.481494043891608</v>
      </c>
      <c r="M105" s="17">
        <v>120.84193975701368</v>
      </c>
      <c r="N105" s="17">
        <v>33.899659503323015</v>
      </c>
      <c r="O105" s="17">
        <v>22.528894981175409</v>
      </c>
      <c r="P105" s="17">
        <v>165.87218900000002</v>
      </c>
      <c r="Q105" s="17">
        <v>35.202593999999998</v>
      </c>
      <c r="R105" s="17">
        <v>77.77804900000001</v>
      </c>
      <c r="S105" s="17">
        <v>52.659806000000003</v>
      </c>
      <c r="T105" s="89">
        <f t="shared" si="9"/>
        <v>3.1943011930524987</v>
      </c>
      <c r="U105" s="89">
        <f t="shared" si="10"/>
        <v>0.89609388109191845</v>
      </c>
      <c r="V105" s="89">
        <f t="shared" si="11"/>
        <v>0.59552235143880383</v>
      </c>
      <c r="W105" s="89">
        <f t="shared" si="12"/>
        <v>2.3888053359223833</v>
      </c>
      <c r="X105" s="89">
        <f t="shared" si="13"/>
        <v>0.50696952209094714</v>
      </c>
      <c r="Y105" s="89">
        <f t="shared" si="14"/>
        <v>0.75837924560962733</v>
      </c>
      <c r="Z105" s="89">
        <f t="shared" si="15"/>
        <v>1.120119168794671</v>
      </c>
      <c r="AA105" s="89"/>
      <c r="AB105" s="89"/>
      <c r="AC105" s="15">
        <v>2986831656</v>
      </c>
      <c r="AD105" s="89">
        <f t="shared" si="1"/>
        <v>66924303.293748595</v>
      </c>
      <c r="AE105" s="13">
        <v>76.728927078509173</v>
      </c>
      <c r="AF105" s="13">
        <v>594.20377499999995</v>
      </c>
      <c r="AG105" s="13">
        <v>542.84907699999997</v>
      </c>
      <c r="AH105" s="13">
        <v>162.67971602380001</v>
      </c>
      <c r="AI105" s="13">
        <v>1664.6488324837999</v>
      </c>
      <c r="AJ105" s="13">
        <v>297.8926960238</v>
      </c>
      <c r="AK105" s="13">
        <v>375.36546970000001</v>
      </c>
      <c r="AL105" s="89">
        <f t="shared" si="2"/>
        <v>6.0484911950325735</v>
      </c>
      <c r="AM105" s="89">
        <f t="shared" si="3"/>
        <v>3.9742959001391021</v>
      </c>
      <c r="AN105" s="89">
        <f t="shared" si="4"/>
        <v>1.8035445235454546</v>
      </c>
      <c r="AO105" s="89">
        <f t="shared" si="5"/>
        <v>3.0631694989029143</v>
      </c>
      <c r="AP105" s="89">
        <f t="shared" si="6"/>
        <v>3.6407669721209519</v>
      </c>
      <c r="AQ105" s="89">
        <f t="shared" si="7"/>
        <v>4.2987745291542634</v>
      </c>
    </row>
    <row r="106" spans="1:43" x14ac:dyDescent="0.25">
      <c r="A106" s="70">
        <v>37135</v>
      </c>
      <c r="B106" s="13">
        <v>2001</v>
      </c>
      <c r="C106" s="13">
        <v>9</v>
      </c>
      <c r="D106" s="15"/>
      <c r="E106" s="15">
        <v>105.565223916029</v>
      </c>
      <c r="F106" s="17">
        <v>44.52</v>
      </c>
      <c r="G106" s="17"/>
      <c r="H106" s="17"/>
      <c r="I106" s="17">
        <v>172.62</v>
      </c>
      <c r="J106" s="17">
        <v>36.796420164333632</v>
      </c>
      <c r="K106" s="17">
        <v>69.7625641138861</v>
      </c>
      <c r="L106" s="17">
        <f t="shared" si="8"/>
        <v>52.745223217805119</v>
      </c>
      <c r="M106" s="17">
        <v>117.24981769138256</v>
      </c>
      <c r="N106" s="17">
        <v>52.119811103618808</v>
      </c>
      <c r="O106" s="17">
        <v>20.792333091577753</v>
      </c>
      <c r="P106" s="17">
        <v>132.20336699999999</v>
      </c>
      <c r="Q106" s="17">
        <v>30.560408999999996</v>
      </c>
      <c r="R106" s="17">
        <v>62.745223999999993</v>
      </c>
      <c r="S106" s="17">
        <v>38.501128999999999</v>
      </c>
      <c r="T106" s="89">
        <f t="shared" si="9"/>
        <v>3.1864463218906152</v>
      </c>
      <c r="U106" s="89">
        <f t="shared" si="10"/>
        <v>1.4164370031337443</v>
      </c>
      <c r="V106" s="89">
        <f t="shared" si="11"/>
        <v>0.56506401978015064</v>
      </c>
      <c r="W106" s="89">
        <f t="shared" si="12"/>
        <v>1.8950474180418659</v>
      </c>
      <c r="X106" s="89">
        <f t="shared" si="13"/>
        <v>0.4380631559085284</v>
      </c>
      <c r="Y106" s="89">
        <f t="shared" si="14"/>
        <v>0.55188810057422222</v>
      </c>
      <c r="Z106" s="89">
        <f t="shared" si="15"/>
        <v>0.89941109242443518</v>
      </c>
      <c r="AA106" s="89"/>
      <c r="AB106" s="89"/>
      <c r="AC106" s="15">
        <v>2897531181.9999995</v>
      </c>
      <c r="AD106" s="89">
        <f t="shared" si="1"/>
        <v>65083809.119496837</v>
      </c>
      <c r="AE106" s="13">
        <v>78.218274840752599</v>
      </c>
      <c r="AF106" s="13">
        <v>489.76454200000001</v>
      </c>
      <c r="AG106" s="13">
        <v>449.023391</v>
      </c>
      <c r="AH106" s="13">
        <v>140.39751398300001</v>
      </c>
      <c r="AI106" s="13">
        <v>1524.8648896627999</v>
      </c>
      <c r="AJ106" s="13">
        <v>266.64557198299997</v>
      </c>
      <c r="AK106" s="13">
        <v>372.24600106000003</v>
      </c>
      <c r="AL106" s="89">
        <f t="shared" si="2"/>
        <v>4.9853882532573293</v>
      </c>
      <c r="AM106" s="89">
        <f t="shared" si="3"/>
        <v>3.2873811479610513</v>
      </c>
      <c r="AN106" s="89">
        <f t="shared" si="4"/>
        <v>1.5565134587915743</v>
      </c>
      <c r="AO106" s="89">
        <f t="shared" si="5"/>
        <v>2.8059489357846306</v>
      </c>
      <c r="AP106" s="89">
        <f t="shared" si="6"/>
        <v>3.2588727575262366</v>
      </c>
      <c r="AQ106" s="89">
        <f t="shared" si="7"/>
        <v>4.2630496332419012</v>
      </c>
    </row>
    <row r="107" spans="1:43" x14ac:dyDescent="0.25">
      <c r="A107" s="70">
        <v>37165</v>
      </c>
      <c r="B107" s="13">
        <v>2001</v>
      </c>
      <c r="C107" s="13">
        <v>10</v>
      </c>
      <c r="D107" s="15"/>
      <c r="E107" s="15">
        <v>111.845836002697</v>
      </c>
      <c r="F107" s="17">
        <v>44.55</v>
      </c>
      <c r="G107" s="17"/>
      <c r="H107" s="17"/>
      <c r="I107" s="17">
        <v>190.88</v>
      </c>
      <c r="J107" s="17">
        <v>35.743372151247982</v>
      </c>
      <c r="K107" s="17">
        <v>68.737555358512523</v>
      </c>
      <c r="L107" s="17">
        <f t="shared" si="8"/>
        <v>51.999772125764856</v>
      </c>
      <c r="M107" s="17">
        <v>108.81271700718607</v>
      </c>
      <c r="N107" s="17">
        <v>20.287469065448796</v>
      </c>
      <c r="O107" s="17">
        <v>26.92619921513753</v>
      </c>
      <c r="P107" s="17">
        <v>155.82214999999999</v>
      </c>
      <c r="Q107" s="17">
        <v>37.345708000000009</v>
      </c>
      <c r="R107" s="17">
        <v>75.153936000000016</v>
      </c>
      <c r="S107" s="17">
        <v>41.901953999999989</v>
      </c>
      <c r="T107" s="89">
        <f t="shared" si="9"/>
        <v>3.0442767556106722</v>
      </c>
      <c r="U107" s="89">
        <f t="shared" si="10"/>
        <v>0.56758687959273757</v>
      </c>
      <c r="V107" s="89">
        <f t="shared" si="11"/>
        <v>0.75332005892447396</v>
      </c>
      <c r="W107" s="89">
        <f t="shared" si="12"/>
        <v>2.2669143408909846</v>
      </c>
      <c r="X107" s="89">
        <f t="shared" si="13"/>
        <v>0.54330864409153123</v>
      </c>
      <c r="Y107" s="89">
        <f t="shared" si="14"/>
        <v>0.60959331156677243</v>
      </c>
      <c r="Z107" s="89">
        <f t="shared" si="15"/>
        <v>1.0933460698161546</v>
      </c>
      <c r="AA107" s="89"/>
      <c r="AB107" s="89"/>
      <c r="AC107" s="15">
        <v>2992374015.0000005</v>
      </c>
      <c r="AD107" s="89">
        <f t="shared" si="1"/>
        <v>67168889.225589246</v>
      </c>
      <c r="AE107" s="13">
        <v>78.282423262348829</v>
      </c>
      <c r="AF107" s="13">
        <v>564.52898400000004</v>
      </c>
      <c r="AG107" s="13">
        <v>514.83126300000004</v>
      </c>
      <c r="AH107" s="13">
        <v>154.76787200859999</v>
      </c>
      <c r="AI107" s="13">
        <v>1350.0248002118001</v>
      </c>
      <c r="AJ107" s="13">
        <v>270.31670600860002</v>
      </c>
      <c r="AK107" s="13">
        <v>320.20906186000002</v>
      </c>
      <c r="AL107" s="89">
        <f t="shared" si="2"/>
        <v>5.7464269543973945</v>
      </c>
      <c r="AM107" s="89">
        <f t="shared" si="3"/>
        <v>3.7691724357566443</v>
      </c>
      <c r="AN107" s="89">
        <f t="shared" si="4"/>
        <v>1.7158300666141906</v>
      </c>
      <c r="AO107" s="89">
        <f t="shared" si="5"/>
        <v>2.4842205215144264</v>
      </c>
      <c r="AP107" s="89">
        <f t="shared" si="6"/>
        <v>3.3037404017788043</v>
      </c>
      <c r="AQ107" s="89">
        <f t="shared" si="7"/>
        <v>3.6671102438598924</v>
      </c>
    </row>
    <row r="108" spans="1:43" x14ac:dyDescent="0.25">
      <c r="A108" s="70">
        <v>37196</v>
      </c>
      <c r="B108" s="13">
        <v>2001</v>
      </c>
      <c r="C108" s="13">
        <v>11</v>
      </c>
      <c r="D108" s="15"/>
      <c r="E108" s="15">
        <v>110.939141995822</v>
      </c>
      <c r="F108" s="17">
        <v>44.45</v>
      </c>
      <c r="G108" s="17"/>
      <c r="H108" s="17"/>
      <c r="I108" s="17">
        <v>195.94</v>
      </c>
      <c r="J108" s="17">
        <v>36.521174332913489</v>
      </c>
      <c r="K108" s="17">
        <v>68.590752983296355</v>
      </c>
      <c r="L108" s="17">
        <f t="shared" si="8"/>
        <v>53.245040686180175</v>
      </c>
      <c r="M108" s="17">
        <v>115.32950973233916</v>
      </c>
      <c r="N108" s="17">
        <v>21.199429021114167</v>
      </c>
      <c r="O108" s="17">
        <v>27.486518621018046</v>
      </c>
      <c r="P108" s="17">
        <v>146.91065999999998</v>
      </c>
      <c r="Q108" s="17">
        <v>37.702928999999997</v>
      </c>
      <c r="R108" s="17">
        <v>77.436554999999998</v>
      </c>
      <c r="S108" s="17">
        <v>31.137416999999996</v>
      </c>
      <c r="T108" s="89">
        <f t="shared" si="9"/>
        <v>3.1578806497578116</v>
      </c>
      <c r="U108" s="89">
        <f t="shared" si="10"/>
        <v>0.58046953331423656</v>
      </c>
      <c r="V108" s="89">
        <f t="shared" si="11"/>
        <v>0.75261869649812274</v>
      </c>
      <c r="W108" s="89">
        <f t="shared" si="12"/>
        <v>2.1418435227818038</v>
      </c>
      <c r="X108" s="89">
        <f t="shared" si="13"/>
        <v>0.54967947369205361</v>
      </c>
      <c r="Y108" s="89">
        <f t="shared" si="14"/>
        <v>0.45395939898170784</v>
      </c>
      <c r="Z108" s="89">
        <f t="shared" si="15"/>
        <v>1.1289649352421869</v>
      </c>
      <c r="AA108" s="89"/>
      <c r="AB108" s="89"/>
      <c r="AC108" s="15">
        <v>2942254809</v>
      </c>
      <c r="AD108" s="89">
        <f t="shared" si="1"/>
        <v>66192459.14510686</v>
      </c>
      <c r="AE108" s="13">
        <v>78.385549905073304</v>
      </c>
      <c r="AF108" s="13">
        <v>557.03732000000002</v>
      </c>
      <c r="AG108" s="13">
        <v>505.15308499999998</v>
      </c>
      <c r="AH108" s="13">
        <v>166.43302502020001</v>
      </c>
      <c r="AI108" s="13">
        <v>1785.5325033002</v>
      </c>
      <c r="AJ108" s="13">
        <v>295.5746320202</v>
      </c>
      <c r="AK108" s="13">
        <v>568.83687898000005</v>
      </c>
      <c r="AL108" s="89">
        <f t="shared" si="2"/>
        <v>5.6701681596091209</v>
      </c>
      <c r="AM108" s="89">
        <f t="shared" si="3"/>
        <v>3.6983167508602386</v>
      </c>
      <c r="AN108" s="89">
        <f t="shared" si="4"/>
        <v>1.8451554880288248</v>
      </c>
      <c r="AO108" s="89">
        <f t="shared" si="5"/>
        <v>3.2856111130947294</v>
      </c>
      <c r="AP108" s="89">
        <f t="shared" si="6"/>
        <v>3.6124361973949575</v>
      </c>
      <c r="AQ108" s="89">
        <f t="shared" si="7"/>
        <v>6.5144550684354821</v>
      </c>
    </row>
    <row r="109" spans="1:43" x14ac:dyDescent="0.25">
      <c r="A109" s="70">
        <v>37226</v>
      </c>
      <c r="B109" s="13">
        <v>2001</v>
      </c>
      <c r="C109" s="13">
        <v>12</v>
      </c>
      <c r="D109" s="15"/>
      <c r="E109" s="15">
        <v>111.33242980145</v>
      </c>
      <c r="F109" s="17">
        <v>44.48</v>
      </c>
      <c r="G109" s="17"/>
      <c r="H109" s="17"/>
      <c r="I109" s="17">
        <v>189.62</v>
      </c>
      <c r="J109" s="17">
        <v>35.807188129728203</v>
      </c>
      <c r="K109" s="17">
        <v>67.251347623620006</v>
      </c>
      <c r="L109" s="17">
        <f t="shared" si="8"/>
        <v>53.243822458588184</v>
      </c>
      <c r="M109" s="17">
        <v>103.22454420054773</v>
      </c>
      <c r="N109" s="17">
        <v>14.110715636415136</v>
      </c>
      <c r="O109" s="17">
        <v>23.452628100132667</v>
      </c>
      <c r="P109" s="17">
        <v>139.155565</v>
      </c>
      <c r="Q109" s="17">
        <v>36.585122999999996</v>
      </c>
      <c r="R109" s="17">
        <v>70.745915999999994</v>
      </c>
      <c r="S109" s="17">
        <v>30.649827000000002</v>
      </c>
      <c r="T109" s="89">
        <f t="shared" si="9"/>
        <v>2.8827883336320288</v>
      </c>
      <c r="U109" s="89">
        <f t="shared" si="10"/>
        <v>0.39407494342455773</v>
      </c>
      <c r="V109" s="89">
        <f t="shared" si="11"/>
        <v>0.65496983497181094</v>
      </c>
      <c r="W109" s="89">
        <f t="shared" si="12"/>
        <v>2.0691862678916162</v>
      </c>
      <c r="X109" s="89">
        <f t="shared" si="13"/>
        <v>0.54400579754554357</v>
      </c>
      <c r="Y109" s="89">
        <f t="shared" si="14"/>
        <v>0.45575037650598954</v>
      </c>
      <c r="Z109" s="89">
        <f t="shared" si="15"/>
        <v>1.0519628007447188</v>
      </c>
      <c r="AA109" s="89"/>
      <c r="AB109" s="89"/>
      <c r="AC109" s="15">
        <v>3708631265</v>
      </c>
      <c r="AD109" s="89">
        <f t="shared" si="1"/>
        <v>83377501.461330935</v>
      </c>
      <c r="AE109" s="13">
        <v>78.28475271167234</v>
      </c>
      <c r="AF109" s="13">
        <v>556.78132600000004</v>
      </c>
      <c r="AG109" s="13">
        <v>510.854511</v>
      </c>
      <c r="AH109" s="13">
        <v>151.75572404659999</v>
      </c>
      <c r="AI109" s="13">
        <v>2759.8153704542001</v>
      </c>
      <c r="AJ109" s="13">
        <v>291.70074604659999</v>
      </c>
      <c r="AK109" s="13">
        <v>874.39948544000003</v>
      </c>
      <c r="AL109" s="89">
        <f t="shared" si="2"/>
        <v>5.6675623574918577</v>
      </c>
      <c r="AM109" s="89">
        <f t="shared" si="3"/>
        <v>3.7400579178563582</v>
      </c>
      <c r="AN109" s="89">
        <f t="shared" si="4"/>
        <v>1.6824359650399112</v>
      </c>
      <c r="AO109" s="89">
        <f t="shared" si="5"/>
        <v>5.0784178022490059</v>
      </c>
      <c r="AP109" s="89">
        <f t="shared" si="6"/>
        <v>3.5650905716219823</v>
      </c>
      <c r="AQ109" s="89">
        <f t="shared" si="7"/>
        <v>10.013830625707834</v>
      </c>
    </row>
    <row r="110" spans="1:43" x14ac:dyDescent="0.25">
      <c r="A110" s="70">
        <v>37257</v>
      </c>
      <c r="B110" s="13">
        <v>2002</v>
      </c>
      <c r="C110" s="13">
        <v>1</v>
      </c>
      <c r="D110" s="15"/>
      <c r="E110" s="15">
        <v>107.113056998098</v>
      </c>
      <c r="F110" s="17">
        <v>44.47</v>
      </c>
      <c r="G110" s="17"/>
      <c r="H110" s="17">
        <v>72.400000000000006</v>
      </c>
      <c r="I110" s="17">
        <v>188.7</v>
      </c>
      <c r="J110" s="17">
        <v>34.170277848558079</v>
      </c>
      <c r="K110" s="17">
        <v>66.946041632763396</v>
      </c>
      <c r="L110" s="17">
        <f t="shared" si="8"/>
        <v>51.041520925167205</v>
      </c>
      <c r="M110" s="17">
        <v>107.94306011447709</v>
      </c>
      <c r="N110" s="17">
        <v>29.401437448605321</v>
      </c>
      <c r="O110" s="17">
        <v>25.501051838393657</v>
      </c>
      <c r="P110" s="17">
        <v>127.773624</v>
      </c>
      <c r="Q110" s="17">
        <v>31.318357999999996</v>
      </c>
      <c r="R110" s="17">
        <v>62.658224999999995</v>
      </c>
      <c r="S110" s="17">
        <v>33.643904999999997</v>
      </c>
      <c r="T110" s="89">
        <f t="shared" si="9"/>
        <v>3.1589751945500226</v>
      </c>
      <c r="U110" s="89">
        <f t="shared" si="10"/>
        <v>0.86043893406169669</v>
      </c>
      <c r="V110" s="89">
        <f t="shared" si="11"/>
        <v>0.74629337084742942</v>
      </c>
      <c r="W110" s="89">
        <f t="shared" si="12"/>
        <v>1.9086061084971988</v>
      </c>
      <c r="X110" s="89">
        <f t="shared" si="13"/>
        <v>0.46781493328311724</v>
      </c>
      <c r="Y110" s="89">
        <f t="shared" si="14"/>
        <v>0.50255256590905995</v>
      </c>
      <c r="Z110" s="89">
        <f t="shared" si="15"/>
        <v>0.93595115516635796</v>
      </c>
      <c r="AA110" s="89"/>
      <c r="AB110" s="89"/>
      <c r="AC110" s="15">
        <v>3082113148.0000005</v>
      </c>
      <c r="AD110" s="89">
        <f t="shared" si="1"/>
        <v>69307693.906004056</v>
      </c>
      <c r="AE110" s="13">
        <v>79.046069547616256</v>
      </c>
      <c r="AF110" s="13">
        <v>579.75500699999998</v>
      </c>
      <c r="AG110" s="13">
        <v>530.32857100000001</v>
      </c>
      <c r="AH110" s="13">
        <v>185.77809201670001</v>
      </c>
      <c r="AI110" s="13">
        <v>1390.2545684332999</v>
      </c>
      <c r="AJ110" s="13">
        <v>316.12404601670005</v>
      </c>
      <c r="AK110" s="13">
        <v>263.90486900000002</v>
      </c>
      <c r="AL110" s="89">
        <f t="shared" si="2"/>
        <v>5.9014149735342016</v>
      </c>
      <c r="AM110" s="89">
        <f t="shared" si="3"/>
        <v>3.8826310198403982</v>
      </c>
      <c r="AN110" s="89">
        <f t="shared" si="4"/>
        <v>2.0596240800077608</v>
      </c>
      <c r="AO110" s="89">
        <f t="shared" si="5"/>
        <v>2.558248506612137</v>
      </c>
      <c r="AP110" s="89">
        <f t="shared" si="6"/>
        <v>3.8635857850603097</v>
      </c>
      <c r="AQ110" s="89">
        <f t="shared" si="7"/>
        <v>3.0223012518537815</v>
      </c>
    </row>
    <row r="111" spans="1:43" x14ac:dyDescent="0.25">
      <c r="A111" s="70">
        <v>37288</v>
      </c>
      <c r="B111" s="13">
        <v>2002</v>
      </c>
      <c r="C111" s="13">
        <v>2</v>
      </c>
      <c r="D111" s="15"/>
      <c r="E111" s="15">
        <v>95.985068007998805</v>
      </c>
      <c r="F111" s="17">
        <v>44.57</v>
      </c>
      <c r="G111" s="17"/>
      <c r="H111" s="17">
        <v>69.7</v>
      </c>
      <c r="I111" s="17">
        <v>167.44</v>
      </c>
      <c r="J111" s="17">
        <v>33.496155773850134</v>
      </c>
      <c r="K111" s="17">
        <v>66.72673092115113</v>
      </c>
      <c r="L111" s="17">
        <f t="shared" si="8"/>
        <v>50.199006172550966</v>
      </c>
      <c r="M111" s="17">
        <v>107.50620881675754</v>
      </c>
      <c r="N111" s="17">
        <v>15.255558690814947</v>
      </c>
      <c r="O111" s="17">
        <v>22.541627260650284</v>
      </c>
      <c r="P111" s="17">
        <v>117.04965300000001</v>
      </c>
      <c r="Q111" s="17">
        <v>24.882635999999998</v>
      </c>
      <c r="R111" s="17">
        <v>57.782117</v>
      </c>
      <c r="S111" s="17">
        <v>34.104410000000009</v>
      </c>
      <c r="T111" s="89">
        <f t="shared" si="9"/>
        <v>3.2095088625270174</v>
      </c>
      <c r="U111" s="89">
        <f t="shared" si="10"/>
        <v>0.45544207501938766</v>
      </c>
      <c r="V111" s="89">
        <f t="shared" si="11"/>
        <v>0.67296162021816663</v>
      </c>
      <c r="W111" s="89">
        <f t="shared" si="12"/>
        <v>1.7541643563853575</v>
      </c>
      <c r="X111" s="89">
        <f t="shared" si="13"/>
        <v>0.3729035673784622</v>
      </c>
      <c r="Y111" s="89">
        <f t="shared" si="14"/>
        <v>0.51110566229147525</v>
      </c>
      <c r="Z111" s="89">
        <f t="shared" si="15"/>
        <v>0.86595156397335427</v>
      </c>
      <c r="AA111" s="89"/>
      <c r="AB111" s="89"/>
      <c r="AC111" s="15">
        <v>3092895316</v>
      </c>
      <c r="AD111" s="89">
        <f t="shared" si="1"/>
        <v>69394106.259816021</v>
      </c>
      <c r="AE111" s="13">
        <v>79.47079508778134</v>
      </c>
      <c r="AF111" s="13">
        <v>487.10442699999999</v>
      </c>
      <c r="AG111" s="13">
        <v>446.08144199999998</v>
      </c>
      <c r="AH111" s="13">
        <v>185.26022101469999</v>
      </c>
      <c r="AI111" s="13">
        <v>1357.3720551747001</v>
      </c>
      <c r="AJ111" s="13">
        <v>305.04348001469998</v>
      </c>
      <c r="AK111" s="13">
        <v>207.268092</v>
      </c>
      <c r="AL111" s="89">
        <f t="shared" si="2"/>
        <v>4.9583105354234531</v>
      </c>
      <c r="AM111" s="89">
        <f t="shared" si="3"/>
        <v>3.2658426092686139</v>
      </c>
      <c r="AN111" s="89">
        <f t="shared" si="4"/>
        <v>2.0538827163492237</v>
      </c>
      <c r="AO111" s="89">
        <f t="shared" si="5"/>
        <v>2.4977404224471882</v>
      </c>
      <c r="AP111" s="89">
        <f t="shared" si="6"/>
        <v>3.7281619922954641</v>
      </c>
      <c r="AQ111" s="89">
        <f t="shared" si="7"/>
        <v>2.3736834272691825</v>
      </c>
    </row>
    <row r="112" spans="1:43" x14ac:dyDescent="0.25">
      <c r="A112" s="70">
        <v>37316</v>
      </c>
      <c r="B112" s="13">
        <v>2002</v>
      </c>
      <c r="C112" s="13">
        <v>3</v>
      </c>
      <c r="D112" s="15"/>
      <c r="E112" s="15">
        <v>104.675852847351</v>
      </c>
      <c r="F112" s="17">
        <v>44.43</v>
      </c>
      <c r="G112" s="17"/>
      <c r="H112" s="17">
        <v>77.400000000000006</v>
      </c>
      <c r="I112" s="17">
        <v>184.24</v>
      </c>
      <c r="J112" s="17">
        <v>33.70398746770929</v>
      </c>
      <c r="K112" s="17">
        <v>67.972630482329336</v>
      </c>
      <c r="L112" s="17">
        <f t="shared" si="8"/>
        <v>49.584644920386339</v>
      </c>
      <c r="M112" s="17">
        <v>91.976835953851804</v>
      </c>
      <c r="N112" s="17">
        <v>20.401962339412798</v>
      </c>
      <c r="O112" s="17">
        <v>24.615254657008371</v>
      </c>
      <c r="P112" s="17">
        <v>148.23036900000002</v>
      </c>
      <c r="Q112" s="17">
        <v>31.941589999999998</v>
      </c>
      <c r="R112" s="17">
        <v>84.843572000000009</v>
      </c>
      <c r="S112" s="17">
        <v>31.269184999999997</v>
      </c>
      <c r="T112" s="89">
        <f t="shared" si="9"/>
        <v>2.7289600686557298</v>
      </c>
      <c r="U112" s="89">
        <f t="shared" si="10"/>
        <v>0.6053278520519052</v>
      </c>
      <c r="V112" s="89">
        <f t="shared" si="11"/>
        <v>0.73033657161757071</v>
      </c>
      <c r="W112" s="89">
        <f t="shared" si="12"/>
        <v>2.1807360984585564</v>
      </c>
      <c r="X112" s="89">
        <f t="shared" si="13"/>
        <v>0.46991840353013509</v>
      </c>
      <c r="Y112" s="89">
        <f t="shared" si="14"/>
        <v>0.46002611312988634</v>
      </c>
      <c r="Z112" s="89">
        <f t="shared" si="15"/>
        <v>1.2482019806789229</v>
      </c>
      <c r="AA112" s="89"/>
      <c r="AB112" s="89"/>
      <c r="AC112" s="15">
        <v>2964649208.0000005</v>
      </c>
      <c r="AD112" s="89">
        <f t="shared" si="1"/>
        <v>66726293.225298233</v>
      </c>
      <c r="AE112" s="13">
        <v>80.949219062600548</v>
      </c>
      <c r="AF112" s="13">
        <v>537.97019999999998</v>
      </c>
      <c r="AG112" s="13">
        <v>487.56352500000003</v>
      </c>
      <c r="AH112" s="13">
        <v>162.5456569989</v>
      </c>
      <c r="AI112" s="13">
        <v>1444.5093566015</v>
      </c>
      <c r="AJ112" s="13">
        <v>300.02623099890002</v>
      </c>
      <c r="AK112" s="13">
        <v>257.31424199999998</v>
      </c>
      <c r="AL112" s="89">
        <f t="shared" si="2"/>
        <v>5.4760810260586323</v>
      </c>
      <c r="AM112" s="89">
        <f t="shared" si="3"/>
        <v>3.569540412914562</v>
      </c>
      <c r="AN112" s="89">
        <f t="shared" si="4"/>
        <v>1.8020582815842572</v>
      </c>
      <c r="AO112" s="89">
        <f t="shared" si="5"/>
        <v>2.6580843452846676</v>
      </c>
      <c r="AP112" s="89">
        <f t="shared" si="6"/>
        <v>3.666842481104188</v>
      </c>
      <c r="AQ112" s="89">
        <f t="shared" si="7"/>
        <v>2.9468238258097723</v>
      </c>
    </row>
    <row r="113" spans="1:43" x14ac:dyDescent="0.25">
      <c r="A113" s="70">
        <v>37347</v>
      </c>
      <c r="B113" s="13">
        <v>2002</v>
      </c>
      <c r="C113" s="13">
        <v>4</v>
      </c>
      <c r="D113" s="15"/>
      <c r="E113" s="15">
        <v>99.246158713806395</v>
      </c>
      <c r="F113" s="17">
        <v>44.42</v>
      </c>
      <c r="G113" s="17"/>
      <c r="H113" s="17">
        <v>79.599999999999994</v>
      </c>
      <c r="I113" s="17">
        <v>183.09</v>
      </c>
      <c r="J113" s="17">
        <v>33.217058508149073</v>
      </c>
      <c r="K113" s="17">
        <v>68.854821207378905</v>
      </c>
      <c r="L113" s="17">
        <f t="shared" si="8"/>
        <v>48.242167978484744</v>
      </c>
      <c r="M113" s="17">
        <v>103.77854871671023</v>
      </c>
      <c r="N113" s="17">
        <v>30.389356911784816</v>
      </c>
      <c r="O113" s="17">
        <v>19.643685517213715</v>
      </c>
      <c r="P113" s="17">
        <v>166.489779</v>
      </c>
      <c r="Q113" s="17">
        <v>32.376522999999999</v>
      </c>
      <c r="R113" s="17">
        <v>82.016015999999979</v>
      </c>
      <c r="S113" s="17">
        <v>51.787255999999999</v>
      </c>
      <c r="T113" s="89">
        <f t="shared" si="9"/>
        <v>3.124254626316489</v>
      </c>
      <c r="U113" s="89">
        <f t="shared" si="10"/>
        <v>0.91487200482635922</v>
      </c>
      <c r="V113" s="89">
        <f t="shared" si="11"/>
        <v>0.59137342074990085</v>
      </c>
      <c r="W113" s="89">
        <f t="shared" si="12"/>
        <v>2.4179828816715876</v>
      </c>
      <c r="X113" s="89">
        <f t="shared" si="13"/>
        <v>0.47021432097670357</v>
      </c>
      <c r="Y113" s="89">
        <f t="shared" si="14"/>
        <v>0.75212243807918222</v>
      </c>
      <c r="Z113" s="89">
        <f t="shared" si="15"/>
        <v>1.191144128498741</v>
      </c>
      <c r="AA113" s="89"/>
      <c r="AB113" s="89"/>
      <c r="AC113" s="15">
        <v>2908208666</v>
      </c>
      <c r="AD113" s="89">
        <f t="shared" si="1"/>
        <v>65470703.872129671</v>
      </c>
      <c r="AE113" s="13">
        <v>82.507635493456988</v>
      </c>
      <c r="AF113" s="13">
        <v>888.71431599999994</v>
      </c>
      <c r="AG113" s="13">
        <v>834.81736799999999</v>
      </c>
      <c r="AH113" s="13">
        <v>148.4145388808</v>
      </c>
      <c r="AI113" s="13">
        <v>1731.6947418434002</v>
      </c>
      <c r="AJ113" s="13">
        <v>311.15707688079999</v>
      </c>
      <c r="AK113" s="13">
        <v>359.30661600000002</v>
      </c>
      <c r="AL113" s="89">
        <f t="shared" si="2"/>
        <v>9.0463590798045601</v>
      </c>
      <c r="AM113" s="89">
        <f t="shared" si="3"/>
        <v>6.1118483637162306</v>
      </c>
      <c r="AN113" s="89">
        <f t="shared" si="4"/>
        <v>1.645394000895787</v>
      </c>
      <c r="AO113" s="89">
        <f t="shared" si="5"/>
        <v>3.1865426575949507</v>
      </c>
      <c r="AP113" s="89">
        <f t="shared" si="6"/>
        <v>3.802880781470412</v>
      </c>
      <c r="AQ113" s="89">
        <f t="shared" si="7"/>
        <v>4.1148647217120722</v>
      </c>
    </row>
    <row r="114" spans="1:43" x14ac:dyDescent="0.25">
      <c r="A114" s="70">
        <v>37377</v>
      </c>
      <c r="B114" s="13">
        <v>2002</v>
      </c>
      <c r="C114" s="13">
        <v>5</v>
      </c>
      <c r="D114" s="15"/>
      <c r="E114" s="15">
        <v>101.819662026619</v>
      </c>
      <c r="F114" s="17">
        <v>44.44</v>
      </c>
      <c r="G114" s="17"/>
      <c r="H114" s="17">
        <v>80.400000000000006</v>
      </c>
      <c r="I114" s="17">
        <v>180.63</v>
      </c>
      <c r="J114" s="17">
        <v>33.28139829778344</v>
      </c>
      <c r="K114" s="17">
        <v>69.987939781926784</v>
      </c>
      <c r="L114" s="17">
        <f t="shared" si="8"/>
        <v>47.553047570029776</v>
      </c>
      <c r="M114" s="17">
        <v>112.74554368721282</v>
      </c>
      <c r="N114" s="17">
        <v>30.154947329220462</v>
      </c>
      <c r="O114" s="17">
        <v>27.585614707881714</v>
      </c>
      <c r="P114" s="17">
        <v>144.351427</v>
      </c>
      <c r="Q114" s="17">
        <v>31.646055999999998</v>
      </c>
      <c r="R114" s="17">
        <v>76.359617999999998</v>
      </c>
      <c r="S114" s="17">
        <v>36.029974999999993</v>
      </c>
      <c r="T114" s="89">
        <f t="shared" si="9"/>
        <v>3.387644433639128</v>
      </c>
      <c r="U114" s="89">
        <f t="shared" si="10"/>
        <v>0.90606010779387236</v>
      </c>
      <c r="V114" s="89">
        <f t="shared" si="11"/>
        <v>0.8288598472053661</v>
      </c>
      <c r="W114" s="89">
        <f t="shared" si="12"/>
        <v>2.0625185917713833</v>
      </c>
      <c r="X114" s="89">
        <f t="shared" si="13"/>
        <v>0.45216441716394207</v>
      </c>
      <c r="Y114" s="89">
        <f t="shared" si="14"/>
        <v>0.51480262331288296</v>
      </c>
      <c r="Z114" s="89">
        <f t="shared" si="15"/>
        <v>1.0910396596603147</v>
      </c>
      <c r="AA114" s="89"/>
      <c r="AB114" s="89"/>
      <c r="AC114" s="15">
        <v>3029220983</v>
      </c>
      <c r="AD114" s="89">
        <f t="shared" si="1"/>
        <v>68164288.546354637</v>
      </c>
      <c r="AE114" s="13">
        <v>83.992034475890236</v>
      </c>
      <c r="AF114" s="13">
        <v>612.54833599999995</v>
      </c>
      <c r="AG114" s="13">
        <v>560.22673499999996</v>
      </c>
      <c r="AH114" s="13">
        <v>146.05270102910001</v>
      </c>
      <c r="AI114" s="13">
        <v>1476.6431238190999</v>
      </c>
      <c r="AJ114" s="13">
        <v>272.12317802910002</v>
      </c>
      <c r="AK114" s="13">
        <v>402.64693799999998</v>
      </c>
      <c r="AL114" s="89">
        <f t="shared" si="2"/>
        <v>6.2352232899022804</v>
      </c>
      <c r="AM114" s="89">
        <f t="shared" si="3"/>
        <v>4.1015208653634962</v>
      </c>
      <c r="AN114" s="89">
        <f t="shared" si="4"/>
        <v>1.6192095457771618</v>
      </c>
      <c r="AO114" s="89">
        <f t="shared" si="5"/>
        <v>2.7172146397377812</v>
      </c>
      <c r="AP114" s="89">
        <f t="shared" si="6"/>
        <v>3.3258186324843049</v>
      </c>
      <c r="AQ114" s="89">
        <f t="shared" si="7"/>
        <v>4.6112083849900163</v>
      </c>
    </row>
    <row r="115" spans="1:43" x14ac:dyDescent="0.25">
      <c r="A115" s="70">
        <v>37408</v>
      </c>
      <c r="B115" s="13">
        <v>2002</v>
      </c>
      <c r="C115" s="13">
        <v>6</v>
      </c>
      <c r="D115" s="15"/>
      <c r="E115" s="15">
        <v>99.314689018755999</v>
      </c>
      <c r="F115" s="17">
        <v>44.48</v>
      </c>
      <c r="G115" s="17"/>
      <c r="H115" s="17">
        <v>77.5</v>
      </c>
      <c r="I115" s="17">
        <v>184.85</v>
      </c>
      <c r="J115" s="17">
        <v>34.66634549578891</v>
      </c>
      <c r="K115" s="17">
        <v>69.516286007350558</v>
      </c>
      <c r="L115" s="17">
        <f t="shared" si="8"/>
        <v>49.867948198675826</v>
      </c>
      <c r="M115" s="17">
        <v>127.89207168710928</v>
      </c>
      <c r="N115" s="17">
        <v>32.852169132054783</v>
      </c>
      <c r="O115" s="17">
        <v>25.183620196601638</v>
      </c>
      <c r="P115" s="17">
        <v>150.79927900000001</v>
      </c>
      <c r="Q115" s="17">
        <v>26.742751000000002</v>
      </c>
      <c r="R115" s="17">
        <v>85.611542</v>
      </c>
      <c r="S115" s="17">
        <v>38.142025999999994</v>
      </c>
      <c r="T115" s="89">
        <f t="shared" si="9"/>
        <v>3.6892285546119927</v>
      </c>
      <c r="U115" s="89">
        <f t="shared" si="10"/>
        <v>0.94766750467093497</v>
      </c>
      <c r="V115" s="89">
        <f t="shared" si="11"/>
        <v>0.72645731289041748</v>
      </c>
      <c r="W115" s="89">
        <f t="shared" si="12"/>
        <v>2.1692654723247831</v>
      </c>
      <c r="X115" s="89">
        <f t="shared" si="13"/>
        <v>0.38469763757477288</v>
      </c>
      <c r="Y115" s="89">
        <f t="shared" si="14"/>
        <v>0.54867755731321588</v>
      </c>
      <c r="Z115" s="89">
        <f t="shared" si="15"/>
        <v>1.2315321619878765</v>
      </c>
      <c r="AA115" s="89"/>
      <c r="AB115" s="89"/>
      <c r="AC115" s="15">
        <v>3126048965</v>
      </c>
      <c r="AD115" s="89">
        <f t="shared" si="1"/>
        <v>70279877.810251802</v>
      </c>
      <c r="AE115" s="13">
        <v>86.009712968526458</v>
      </c>
      <c r="AF115" s="13">
        <v>580.52926800000012</v>
      </c>
      <c r="AG115" s="13">
        <v>525.57575500000007</v>
      </c>
      <c r="AH115" s="13">
        <v>150.8973649717</v>
      </c>
      <c r="AI115" s="13">
        <v>1736.9473562017001</v>
      </c>
      <c r="AJ115" s="13">
        <v>307.57354497170002</v>
      </c>
      <c r="AK115" s="13">
        <v>433.85438099999999</v>
      </c>
      <c r="AL115" s="89">
        <f t="shared" si="2"/>
        <v>5.909296294788275</v>
      </c>
      <c r="AM115" s="89">
        <f t="shared" si="3"/>
        <v>3.8478347975693685</v>
      </c>
      <c r="AN115" s="89">
        <f t="shared" si="4"/>
        <v>1.6729197890432372</v>
      </c>
      <c r="AO115" s="89">
        <f t="shared" si="5"/>
        <v>3.19620814846478</v>
      </c>
      <c r="AP115" s="89">
        <f t="shared" si="6"/>
        <v>3.7590837874778154</v>
      </c>
      <c r="AQ115" s="89">
        <f t="shared" si="7"/>
        <v>4.9686034357272399</v>
      </c>
    </row>
    <row r="116" spans="1:43" x14ac:dyDescent="0.25">
      <c r="A116" s="70">
        <v>37438</v>
      </c>
      <c r="B116" s="13">
        <v>2002</v>
      </c>
      <c r="C116" s="13">
        <v>7</v>
      </c>
      <c r="D116" s="15"/>
      <c r="E116" s="15">
        <v>103.109078750441</v>
      </c>
      <c r="F116" s="17">
        <v>44.67</v>
      </c>
      <c r="G116" s="17"/>
      <c r="H116" s="17">
        <v>83.3</v>
      </c>
      <c r="I116" s="17">
        <v>194.75</v>
      </c>
      <c r="J116" s="17">
        <v>35.86000643599278</v>
      </c>
      <c r="K116" s="17">
        <v>70.050420871220624</v>
      </c>
      <c r="L116" s="17">
        <f t="shared" si="8"/>
        <v>51.191707330234522</v>
      </c>
      <c r="M116" s="17">
        <v>115.38870027046579</v>
      </c>
      <c r="N116" s="17">
        <v>20.932628783952023</v>
      </c>
      <c r="O116" s="17">
        <v>28.13190355025754</v>
      </c>
      <c r="P116" s="17">
        <v>164.12390400000001</v>
      </c>
      <c r="Q116" s="17">
        <v>35.301316999999997</v>
      </c>
      <c r="R116" s="17">
        <v>84.979478999999998</v>
      </c>
      <c r="S116" s="17">
        <v>42.897144000000004</v>
      </c>
      <c r="T116" s="89">
        <f t="shared" si="9"/>
        <v>3.2177545889855126</v>
      </c>
      <c r="U116" s="89">
        <f t="shared" si="10"/>
        <v>0.58373187470880905</v>
      </c>
      <c r="V116" s="89">
        <f t="shared" si="11"/>
        <v>0.78449242892554183</v>
      </c>
      <c r="W116" s="89">
        <f t="shared" si="12"/>
        <v>2.3429395849272954</v>
      </c>
      <c r="X116" s="89">
        <f t="shared" si="13"/>
        <v>0.50394154040697736</v>
      </c>
      <c r="Y116" s="89">
        <f t="shared" si="14"/>
        <v>0.61237525009109239</v>
      </c>
      <c r="Z116" s="89">
        <f t="shared" si="15"/>
        <v>1.213118749939057</v>
      </c>
      <c r="AA116" s="89"/>
      <c r="AB116" s="89"/>
      <c r="AC116" s="15">
        <v>3020406498.9999995</v>
      </c>
      <c r="AD116" s="89">
        <f t="shared" si="1"/>
        <v>67615995.052607998</v>
      </c>
      <c r="AE116" s="13">
        <v>87.953351133052962</v>
      </c>
      <c r="AF116" s="13">
        <v>677.37686199999996</v>
      </c>
      <c r="AG116" s="13">
        <v>628.205017</v>
      </c>
      <c r="AH116" s="13">
        <v>136.1576959944</v>
      </c>
      <c r="AI116" s="13">
        <v>1760.7216996294999</v>
      </c>
      <c r="AJ116" s="13">
        <v>300.00456799439996</v>
      </c>
      <c r="AK116" s="13">
        <v>492.12571800000001</v>
      </c>
      <c r="AL116" s="89">
        <f t="shared" si="2"/>
        <v>6.8951227809446252</v>
      </c>
      <c r="AM116" s="89">
        <f t="shared" si="3"/>
        <v>4.5992021158210701</v>
      </c>
      <c r="AN116" s="89">
        <f t="shared" si="4"/>
        <v>1.5095088247716186</v>
      </c>
      <c r="AO116" s="89">
        <f t="shared" si="5"/>
        <v>3.2399560202221029</v>
      </c>
      <c r="AP116" s="89">
        <f t="shared" si="6"/>
        <v>3.66657772150332</v>
      </c>
      <c r="AQ116" s="89">
        <f t="shared" si="7"/>
        <v>5.6359406297306354</v>
      </c>
    </row>
    <row r="117" spans="1:43" x14ac:dyDescent="0.25">
      <c r="A117" s="70">
        <v>37469</v>
      </c>
      <c r="B117" s="13">
        <v>2002</v>
      </c>
      <c r="C117" s="13">
        <v>8</v>
      </c>
      <c r="D117" s="15"/>
      <c r="E117" s="15">
        <v>109.730248380316</v>
      </c>
      <c r="F117" s="17">
        <v>44.77</v>
      </c>
      <c r="G117" s="17"/>
      <c r="H117" s="17">
        <v>83.6</v>
      </c>
      <c r="I117" s="17">
        <v>198.7</v>
      </c>
      <c r="J117" s="17">
        <v>35.788627137034858</v>
      </c>
      <c r="K117" s="17">
        <v>70.875163798406902</v>
      </c>
      <c r="L117" s="17">
        <f t="shared" si="8"/>
        <v>50.495300778182184</v>
      </c>
      <c r="M117" s="17">
        <v>134.63228052299718</v>
      </c>
      <c r="N117" s="17">
        <v>38.789003856026888</v>
      </c>
      <c r="O117" s="17">
        <v>31.507268154394353</v>
      </c>
      <c r="P117" s="17">
        <v>170.21704200000002</v>
      </c>
      <c r="Q117" s="17">
        <v>32.736156999999999</v>
      </c>
      <c r="R117" s="17">
        <v>97.030557000000002</v>
      </c>
      <c r="S117" s="17">
        <v>40.119019000000002</v>
      </c>
      <c r="T117" s="89">
        <f t="shared" si="9"/>
        <v>3.7618732902910583</v>
      </c>
      <c r="U117" s="89">
        <f t="shared" si="10"/>
        <v>1.0838360384013495</v>
      </c>
      <c r="V117" s="89">
        <f t="shared" si="11"/>
        <v>0.88037096348381405</v>
      </c>
      <c r="W117" s="89">
        <f t="shared" si="12"/>
        <v>2.4016458358269936</v>
      </c>
      <c r="X117" s="89">
        <f t="shared" si="13"/>
        <v>0.46188474559456083</v>
      </c>
      <c r="Y117" s="89">
        <f t="shared" si="14"/>
        <v>0.56605186993446888</v>
      </c>
      <c r="Z117" s="89">
        <f t="shared" si="15"/>
        <v>1.3690346773093596</v>
      </c>
      <c r="AA117" s="89"/>
      <c r="AB117" s="89"/>
      <c r="AC117" s="15">
        <v>3085513242.9999995</v>
      </c>
      <c r="AD117" s="89">
        <f t="shared" si="1"/>
        <v>68919214.719678342</v>
      </c>
      <c r="AE117" s="13">
        <v>88.143334711621051</v>
      </c>
      <c r="AF117" s="13">
        <v>600.12453099999993</v>
      </c>
      <c r="AG117" s="13">
        <v>545.69080799999995</v>
      </c>
      <c r="AH117" s="13">
        <v>117.6686349794</v>
      </c>
      <c r="AI117" s="13">
        <v>1676.6999651394001</v>
      </c>
      <c r="AJ117" s="13">
        <v>246.72338097940002</v>
      </c>
      <c r="AK117" s="13">
        <v>403.54388999999998</v>
      </c>
      <c r="AL117" s="89">
        <f t="shared" si="2"/>
        <v>6.1087594767915308</v>
      </c>
      <c r="AM117" s="89">
        <f t="shared" si="3"/>
        <v>3.9951007247968366</v>
      </c>
      <c r="AN117" s="89">
        <f t="shared" si="4"/>
        <v>1.3045303212793791</v>
      </c>
      <c r="AO117" s="89">
        <f t="shared" si="5"/>
        <v>3.0853451441546444</v>
      </c>
      <c r="AP117" s="89">
        <f t="shared" si="6"/>
        <v>3.0153889259777218</v>
      </c>
      <c r="AQ117" s="89">
        <f t="shared" si="7"/>
        <v>4.6214804923699395</v>
      </c>
    </row>
    <row r="118" spans="1:43" x14ac:dyDescent="0.25">
      <c r="A118" s="70">
        <v>37500</v>
      </c>
      <c r="B118" s="13">
        <v>2002</v>
      </c>
      <c r="C118" s="13">
        <v>9</v>
      </c>
      <c r="D118" s="15"/>
      <c r="E118" s="15">
        <v>107.846711984973</v>
      </c>
      <c r="F118" s="17">
        <v>44.97</v>
      </c>
      <c r="G118" s="17"/>
      <c r="H118" s="17">
        <v>82.1</v>
      </c>
      <c r="I118" s="17">
        <v>199.17</v>
      </c>
      <c r="J118" s="17">
        <v>36.553385556535218</v>
      </c>
      <c r="K118" s="17">
        <v>71.230980842139289</v>
      </c>
      <c r="L118" s="17">
        <f t="shared" si="8"/>
        <v>51.316695522618339</v>
      </c>
      <c r="M118" s="17">
        <v>123.4175494438696</v>
      </c>
      <c r="N118" s="17">
        <v>38.151417926568527</v>
      </c>
      <c r="O118" s="17">
        <v>32.01361478758735</v>
      </c>
      <c r="P118" s="17">
        <v>145.84249399999999</v>
      </c>
      <c r="Q118" s="17">
        <v>30.286358999999997</v>
      </c>
      <c r="R118" s="17">
        <v>79.533886999999993</v>
      </c>
      <c r="S118" s="17">
        <v>34.705153000000003</v>
      </c>
      <c r="T118" s="89">
        <f t="shared" si="9"/>
        <v>3.3763643931965235</v>
      </c>
      <c r="U118" s="89">
        <f t="shared" si="10"/>
        <v>1.0437177663765704</v>
      </c>
      <c r="V118" s="89">
        <f t="shared" si="11"/>
        <v>0.87580436942218554</v>
      </c>
      <c r="W118" s="89">
        <f t="shared" si="12"/>
        <v>2.0474587360128211</v>
      </c>
      <c r="X118" s="89">
        <f t="shared" si="13"/>
        <v>0.42518520230852969</v>
      </c>
      <c r="Y118" s="89">
        <f t="shared" si="14"/>
        <v>0.48721992298425437</v>
      </c>
      <c r="Z118" s="89">
        <f t="shared" si="15"/>
        <v>1.1165631310940591</v>
      </c>
      <c r="AA118" s="89"/>
      <c r="AB118" s="89"/>
      <c r="AC118" s="15">
        <v>3163720552.9999995</v>
      </c>
      <c r="AD118" s="89">
        <f t="shared" si="1"/>
        <v>70351802.379364014</v>
      </c>
      <c r="AE118" s="13">
        <v>88.686297752442684</v>
      </c>
      <c r="AF118" s="13">
        <v>616.00056700000005</v>
      </c>
      <c r="AG118" s="13">
        <v>569.32343600000002</v>
      </c>
      <c r="AH118" s="13">
        <v>121.4190559908</v>
      </c>
      <c r="AI118" s="13">
        <v>1758.8800408308</v>
      </c>
      <c r="AJ118" s="13">
        <v>289.9810469908</v>
      </c>
      <c r="AK118" s="13">
        <v>372.37036899999998</v>
      </c>
      <c r="AL118" s="89">
        <f t="shared" si="2"/>
        <v>6.2703640777687308</v>
      </c>
      <c r="AM118" s="89">
        <f t="shared" si="3"/>
        <v>4.1681194523757226</v>
      </c>
      <c r="AN118" s="89">
        <f t="shared" si="4"/>
        <v>1.3461092681906874</v>
      </c>
      <c r="AO118" s="89">
        <f t="shared" si="5"/>
        <v>3.2365671294545852</v>
      </c>
      <c r="AP118" s="89">
        <f t="shared" si="6"/>
        <v>3.5440728574990286</v>
      </c>
      <c r="AQ118" s="89">
        <f t="shared" si="7"/>
        <v>4.2644739244350749</v>
      </c>
    </row>
    <row r="119" spans="1:43" x14ac:dyDescent="0.25">
      <c r="A119" s="70">
        <v>37530</v>
      </c>
      <c r="B119" s="13">
        <v>2002</v>
      </c>
      <c r="C119" s="13">
        <v>10</v>
      </c>
      <c r="D119" s="15"/>
      <c r="E119" s="15">
        <v>114.153213297956</v>
      </c>
      <c r="F119" s="17">
        <v>45.22</v>
      </c>
      <c r="G119" s="17"/>
      <c r="H119" s="17">
        <v>89.2</v>
      </c>
      <c r="I119" s="17">
        <v>201.91</v>
      </c>
      <c r="J119" s="17">
        <v>37.303971324676859</v>
      </c>
      <c r="K119" s="17">
        <v>71.579570320683558</v>
      </c>
      <c r="L119" s="17">
        <f t="shared" si="8"/>
        <v>52.115388731102151</v>
      </c>
      <c r="M119" s="17">
        <v>146.42997558784057</v>
      </c>
      <c r="N119" s="17">
        <v>31.493017690341006</v>
      </c>
      <c r="O119" s="17">
        <v>33.203043634008083</v>
      </c>
      <c r="P119" s="17">
        <v>145.37560999999999</v>
      </c>
      <c r="Q119" s="17">
        <v>30.936097000000004</v>
      </c>
      <c r="R119" s="17">
        <v>78.106342000000012</v>
      </c>
      <c r="S119" s="17">
        <v>34.523108999999991</v>
      </c>
      <c r="T119" s="89">
        <f t="shared" si="9"/>
        <v>3.9253186829193178</v>
      </c>
      <c r="U119" s="89">
        <f t="shared" si="10"/>
        <v>0.84422694345972049</v>
      </c>
      <c r="V119" s="89">
        <f t="shared" si="11"/>
        <v>0.89006726241085277</v>
      </c>
      <c r="W119" s="89">
        <f t="shared" si="12"/>
        <v>2.0309651112559473</v>
      </c>
      <c r="X119" s="89">
        <f t="shared" si="13"/>
        <v>0.43219171142552587</v>
      </c>
      <c r="Y119" s="89">
        <f t="shared" si="14"/>
        <v>0.482303942945355</v>
      </c>
      <c r="Z119" s="89">
        <f t="shared" si="15"/>
        <v>1.0911820460792916</v>
      </c>
      <c r="AA119" s="89"/>
      <c r="AB119" s="89"/>
      <c r="AC119" s="15">
        <v>3027741577</v>
      </c>
      <c r="AD119" s="89">
        <f t="shared" si="1"/>
        <v>66955806.656346753</v>
      </c>
      <c r="AE119" s="13">
        <v>88.870960011093842</v>
      </c>
      <c r="AF119" s="13">
        <v>691.12239800000009</v>
      </c>
      <c r="AG119" s="13">
        <v>641.59516700000006</v>
      </c>
      <c r="AH119" s="13">
        <v>148.88387199830001</v>
      </c>
      <c r="AI119" s="13">
        <v>1590.8277078783001</v>
      </c>
      <c r="AJ119" s="13">
        <v>290.13302599830001</v>
      </c>
      <c r="AK119" s="13">
        <v>458.55257399999999</v>
      </c>
      <c r="AL119" s="89">
        <f t="shared" si="2"/>
        <v>7.0350406962540726</v>
      </c>
      <c r="AM119" s="89">
        <f t="shared" si="3"/>
        <v>4.6972338165312255</v>
      </c>
      <c r="AN119" s="89">
        <f t="shared" si="4"/>
        <v>1.6505972505354767</v>
      </c>
      <c r="AO119" s="89">
        <f t="shared" si="5"/>
        <v>2.927329066462351</v>
      </c>
      <c r="AP119" s="89">
        <f t="shared" si="6"/>
        <v>3.5459303053597764</v>
      </c>
      <c r="AQ119" s="89">
        <f t="shared" si="7"/>
        <v>5.2514530091560134</v>
      </c>
    </row>
    <row r="120" spans="1:43" x14ac:dyDescent="0.25">
      <c r="A120" s="70">
        <v>37561</v>
      </c>
      <c r="B120" s="13">
        <v>2002</v>
      </c>
      <c r="C120" s="13">
        <v>11</v>
      </c>
      <c r="D120" s="15"/>
      <c r="E120" s="15">
        <v>105.496693611079</v>
      </c>
      <c r="F120" s="17">
        <v>45.46</v>
      </c>
      <c r="G120" s="17"/>
      <c r="H120" s="17">
        <v>83.9</v>
      </c>
      <c r="I120" s="17">
        <v>188.97</v>
      </c>
      <c r="J120" s="17">
        <v>37.909195012931768</v>
      </c>
      <c r="K120" s="17">
        <v>70.92190348586044</v>
      </c>
      <c r="L120" s="17">
        <f t="shared" si="8"/>
        <v>53.452027017985564</v>
      </c>
      <c r="M120" s="17">
        <v>105.74196328751802</v>
      </c>
      <c r="N120" s="17">
        <v>22.268497296990063</v>
      </c>
      <c r="O120" s="17">
        <v>29.605762750341288</v>
      </c>
      <c r="P120" s="17">
        <v>181.64438899999996</v>
      </c>
      <c r="Q120" s="17">
        <v>30.014724000000001</v>
      </c>
      <c r="R120" s="17">
        <v>66.724141000000003</v>
      </c>
      <c r="S120" s="17">
        <v>83.860730999999987</v>
      </c>
      <c r="T120" s="89">
        <f t="shared" si="9"/>
        <v>2.7893486857593999</v>
      </c>
      <c r="U120" s="89">
        <f t="shared" si="10"/>
        <v>0.58741678079404547</v>
      </c>
      <c r="V120" s="89">
        <f t="shared" si="11"/>
        <v>0.78096521807550978</v>
      </c>
      <c r="W120" s="89">
        <f t="shared" si="12"/>
        <v>2.5611888580544662</v>
      </c>
      <c r="X120" s="89">
        <f t="shared" si="13"/>
        <v>0.42320809968085499</v>
      </c>
      <c r="Y120" s="89">
        <f t="shared" si="14"/>
        <v>1.1824376797320328</v>
      </c>
      <c r="Z120" s="89">
        <f t="shared" si="15"/>
        <v>0.94081148024041206</v>
      </c>
      <c r="AA120" s="89"/>
      <c r="AB120" s="89"/>
      <c r="AC120" s="15">
        <v>3129915273</v>
      </c>
      <c r="AD120" s="89">
        <f t="shared" si="1"/>
        <v>68849874.021117464</v>
      </c>
      <c r="AE120" s="13">
        <v>89.651724869622839</v>
      </c>
      <c r="AF120" s="13">
        <v>585.518958</v>
      </c>
      <c r="AG120" s="13">
        <v>541.446144</v>
      </c>
      <c r="AH120" s="13">
        <v>141.883288026</v>
      </c>
      <c r="AI120" s="13">
        <v>1768.4547737059997</v>
      </c>
      <c r="AJ120" s="13">
        <v>279.458624026</v>
      </c>
      <c r="AK120" s="13">
        <v>406.05685799999998</v>
      </c>
      <c r="AL120" s="89">
        <f t="shared" si="2"/>
        <v>5.9600871131921824</v>
      </c>
      <c r="AM120" s="89">
        <f t="shared" si="3"/>
        <v>3.9640247748737094</v>
      </c>
      <c r="AN120" s="89">
        <f t="shared" si="4"/>
        <v>1.5729854548337028</v>
      </c>
      <c r="AO120" s="89">
        <f t="shared" si="5"/>
        <v>3.254185878304872</v>
      </c>
      <c r="AP120" s="89">
        <f t="shared" si="6"/>
        <v>3.4154705436179587</v>
      </c>
      <c r="AQ120" s="89">
        <f t="shared" si="7"/>
        <v>4.6502595988754303</v>
      </c>
    </row>
    <row r="121" spans="1:43" x14ac:dyDescent="0.25">
      <c r="A121" s="70">
        <v>37591</v>
      </c>
      <c r="B121" s="13">
        <v>2002</v>
      </c>
      <c r="C121" s="13">
        <v>12</v>
      </c>
      <c r="D121" s="15"/>
      <c r="E121" s="15">
        <v>112.211711686344</v>
      </c>
      <c r="F121" s="17">
        <v>45.56</v>
      </c>
      <c r="G121" s="17"/>
      <c r="H121" s="17">
        <v>74.599999999999994</v>
      </c>
      <c r="I121" s="17">
        <v>194.4</v>
      </c>
      <c r="J121" s="17">
        <v>38.452685291230033</v>
      </c>
      <c r="K121" s="17">
        <v>70.904551132729054</v>
      </c>
      <c r="L121" s="17">
        <f t="shared" si="8"/>
        <v>54.231617966594158</v>
      </c>
      <c r="M121" s="17">
        <v>115.48135905486077</v>
      </c>
      <c r="N121" s="17">
        <v>22.685796529908242</v>
      </c>
      <c r="O121" s="17">
        <v>34.571080647164813</v>
      </c>
      <c r="P121" s="17">
        <v>170.07189500000001</v>
      </c>
      <c r="Q121" s="17">
        <v>35.545978999999996</v>
      </c>
      <c r="R121" s="17">
        <v>70.479889</v>
      </c>
      <c r="S121" s="17">
        <v>63.333454000000003</v>
      </c>
      <c r="T121" s="89">
        <f t="shared" si="9"/>
        <v>3.0032066208182031</v>
      </c>
      <c r="U121" s="89">
        <f t="shared" si="10"/>
        <v>0.58996650970126729</v>
      </c>
      <c r="V121" s="89">
        <f t="shared" si="11"/>
        <v>0.89905504349912058</v>
      </c>
      <c r="W121" s="89">
        <f t="shared" si="12"/>
        <v>2.3986033658352293</v>
      </c>
      <c r="X121" s="89">
        <f t="shared" si="13"/>
        <v>0.50132154328796275</v>
      </c>
      <c r="Y121" s="89">
        <f t="shared" si="14"/>
        <v>0.89322128111979138</v>
      </c>
      <c r="Z121" s="89">
        <f t="shared" si="15"/>
        <v>0.99401079160723949</v>
      </c>
      <c r="AA121" s="89"/>
      <c r="AB121" s="89"/>
      <c r="AC121" s="15">
        <v>3908150964</v>
      </c>
      <c r="AD121" s="89">
        <f t="shared" si="1"/>
        <v>85780310.886742756</v>
      </c>
      <c r="AE121" s="13">
        <v>90.770019169287664</v>
      </c>
      <c r="AF121" s="13">
        <v>591.76074000000006</v>
      </c>
      <c r="AG121" s="13">
        <v>549.41721000000007</v>
      </c>
      <c r="AH121" s="13">
        <v>167.6198549854</v>
      </c>
      <c r="AI121" s="13">
        <v>3023.0995991954001</v>
      </c>
      <c r="AJ121" s="13">
        <v>433.95167898540001</v>
      </c>
      <c r="AK121" s="13">
        <v>717.61231699999996</v>
      </c>
      <c r="AL121" s="89">
        <f t="shared" si="2"/>
        <v>6.0236231677524437</v>
      </c>
      <c r="AM121" s="89">
        <f t="shared" si="3"/>
        <v>4.0223823852405012</v>
      </c>
      <c r="AN121" s="89">
        <f t="shared" si="4"/>
        <v>1.8583132481751663</v>
      </c>
      <c r="AO121" s="89">
        <f t="shared" si="5"/>
        <v>5.5628948903198143</v>
      </c>
      <c r="AP121" s="89">
        <f t="shared" si="6"/>
        <v>5.303644437862455</v>
      </c>
      <c r="AQ121" s="89">
        <f t="shared" si="7"/>
        <v>8.2182667270712315</v>
      </c>
    </row>
    <row r="122" spans="1:43" x14ac:dyDescent="0.25">
      <c r="A122" s="70">
        <v>37622</v>
      </c>
      <c r="B122" s="13">
        <v>2003</v>
      </c>
      <c r="C122" s="13">
        <v>1</v>
      </c>
      <c r="D122" s="15"/>
      <c r="E122" s="15">
        <v>113.19721554391</v>
      </c>
      <c r="F122" s="17">
        <v>45.75</v>
      </c>
      <c r="G122" s="17">
        <v>96.15</v>
      </c>
      <c r="H122" s="17">
        <v>74</v>
      </c>
      <c r="I122" s="17">
        <v>193.74</v>
      </c>
      <c r="J122" s="17">
        <v>39.604718456702173</v>
      </c>
      <c r="K122" s="17">
        <v>70.355407219293241</v>
      </c>
      <c r="L122" s="17">
        <f t="shared" si="8"/>
        <v>56.292359069512358</v>
      </c>
      <c r="M122" s="17">
        <v>120.78866562000003</v>
      </c>
      <c r="N122" s="17">
        <v>28.584795179999997</v>
      </c>
      <c r="O122" s="17">
        <v>33.442946310000004</v>
      </c>
      <c r="P122" s="17">
        <v>138.17257799999999</v>
      </c>
      <c r="Q122" s="17">
        <v>27.049396999999995</v>
      </c>
      <c r="R122" s="17">
        <v>69.738554999999991</v>
      </c>
      <c r="S122" s="17">
        <v>40.621653000000002</v>
      </c>
      <c r="T122" s="89">
        <f>M122/$J122</f>
        <v>3.0498554295254525</v>
      </c>
      <c r="U122" s="89">
        <f>N122/$J122</f>
        <v>0.72175226321202868</v>
      </c>
      <c r="V122" s="89">
        <f>O122/$J122</f>
        <v>0.84441823129134164</v>
      </c>
      <c r="W122" s="89">
        <f>P122/$K122</f>
        <v>1.963922653014075</v>
      </c>
      <c r="X122" s="89">
        <f>Q122/$K122</f>
        <v>0.38446791894315641</v>
      </c>
      <c r="Y122" s="89">
        <f>S122/$K122</f>
        <v>0.57737783925242514</v>
      </c>
      <c r="Z122" s="89">
        <f>R122/$K122</f>
        <v>0.99123234100016566</v>
      </c>
      <c r="AA122" s="89"/>
      <c r="AB122" s="89"/>
      <c r="AC122" s="15">
        <v>3359352665.0000005</v>
      </c>
      <c r="AD122" s="89">
        <f t="shared" si="1"/>
        <v>73428473.551912576</v>
      </c>
      <c r="AE122" s="13">
        <v>92.845587797032863</v>
      </c>
      <c r="AF122" s="13">
        <v>644.26703800000007</v>
      </c>
      <c r="AG122" s="13">
        <v>599.48857900000007</v>
      </c>
      <c r="AH122" s="13">
        <v>191.78418600640001</v>
      </c>
      <c r="AI122" s="13">
        <v>1565.0835178963998</v>
      </c>
      <c r="AJ122" s="13">
        <v>299.73074400640002</v>
      </c>
      <c r="AK122" s="13">
        <v>278.65603599999997</v>
      </c>
      <c r="AL122" s="89">
        <f t="shared" si="2"/>
        <v>6.5580928135179164</v>
      </c>
      <c r="AM122" s="89">
        <f t="shared" si="3"/>
        <v>4.3889638992605615</v>
      </c>
      <c r="AN122" s="89">
        <f t="shared" si="4"/>
        <v>2.1262104878758317</v>
      </c>
      <c r="AO122" s="89">
        <f t="shared" si="5"/>
        <v>2.8799564218614746</v>
      </c>
      <c r="AP122" s="89">
        <f t="shared" si="6"/>
        <v>3.6632311160141913</v>
      </c>
      <c r="AQ122" s="89">
        <f t="shared" si="7"/>
        <v>3.1912351205593414</v>
      </c>
    </row>
    <row r="123" spans="1:43" x14ac:dyDescent="0.25">
      <c r="A123" s="70">
        <v>37653</v>
      </c>
      <c r="B123" s="13">
        <v>2003</v>
      </c>
      <c r="C123" s="13">
        <v>2</v>
      </c>
      <c r="D123" s="15"/>
      <c r="E123" s="15">
        <v>102.730353634615</v>
      </c>
      <c r="F123" s="17">
        <v>45.65</v>
      </c>
      <c r="G123" s="17">
        <v>98.67</v>
      </c>
      <c r="H123" s="17">
        <v>71.8</v>
      </c>
      <c r="I123" s="17">
        <v>172.41</v>
      </c>
      <c r="J123" s="17">
        <v>39.275636110850115</v>
      </c>
      <c r="K123" s="17">
        <v>73.100933410312791</v>
      </c>
      <c r="L123" s="17">
        <f t="shared" si="8"/>
        <v>53.727954320907841</v>
      </c>
      <c r="M123" s="17">
        <v>127.19201567</v>
      </c>
      <c r="N123" s="17">
        <v>35.494653540000002</v>
      </c>
      <c r="O123" s="17">
        <v>31.305560249999996</v>
      </c>
      <c r="P123" s="17">
        <v>154.817949</v>
      </c>
      <c r="Q123" s="17">
        <v>24.432024999999996</v>
      </c>
      <c r="R123" s="17">
        <v>59.279480999999997</v>
      </c>
      <c r="S123" s="17">
        <v>69.818700000000007</v>
      </c>
      <c r="T123" s="89">
        <f t="shared" ref="T123:T186" si="16">M123/$J123</f>
        <v>3.2384457201665153</v>
      </c>
      <c r="U123" s="89">
        <f t="shared" ref="U123:U186" si="17">N123/$J123</f>
        <v>0.90373211116991692</v>
      </c>
      <c r="V123" s="89">
        <f t="shared" ref="V123:V186" si="18">O123/$J123</f>
        <v>0.7970732838455965</v>
      </c>
      <c r="W123" s="89">
        <f t="shared" ref="W123:W186" si="19">P123/$K123</f>
        <v>2.1178655562578479</v>
      </c>
      <c r="X123" s="89">
        <f t="shared" ref="X123:X186" si="20">Q123/$K123</f>
        <v>0.33422316050143924</v>
      </c>
      <c r="Y123" s="89">
        <f t="shared" ref="Y123:Y186" si="21">S123/$K123</f>
        <v>0.95509997947783054</v>
      </c>
      <c r="Z123" s="89">
        <f t="shared" ref="Z123:Z186" si="22">R123/$K123</f>
        <v>0.81092645790535256</v>
      </c>
      <c r="AA123" s="89"/>
      <c r="AB123" s="89"/>
      <c r="AC123" s="15">
        <v>3359083716</v>
      </c>
      <c r="AD123" s="89">
        <f t="shared" si="1"/>
        <v>73583432.99014239</v>
      </c>
      <c r="AE123" s="13">
        <v>94.13820758405717</v>
      </c>
      <c r="AF123" s="13">
        <v>557.67117299999995</v>
      </c>
      <c r="AG123" s="13">
        <v>518.135356</v>
      </c>
      <c r="AH123" s="13">
        <v>176.28258001040001</v>
      </c>
      <c r="AI123" s="13">
        <v>1572.2058570004001</v>
      </c>
      <c r="AJ123" s="13">
        <v>307.32413201040004</v>
      </c>
      <c r="AK123" s="13">
        <v>263.99000100000001</v>
      </c>
      <c r="AL123" s="89">
        <f t="shared" si="2"/>
        <v>5.6766202463355047</v>
      </c>
      <c r="AM123" s="89">
        <f t="shared" si="3"/>
        <v>3.7933622959221025</v>
      </c>
      <c r="AN123" s="89">
        <f t="shared" si="4"/>
        <v>1.9543523282749447</v>
      </c>
      <c r="AO123" s="89">
        <f t="shared" si="5"/>
        <v>2.8930624484771088</v>
      </c>
      <c r="AP123" s="89">
        <f t="shared" si="6"/>
        <v>3.7560355272014125</v>
      </c>
      <c r="AQ123" s="89">
        <f t="shared" si="7"/>
        <v>3.0232762037413603</v>
      </c>
    </row>
    <row r="124" spans="1:43" x14ac:dyDescent="0.25">
      <c r="A124" s="70">
        <v>37681</v>
      </c>
      <c r="B124" s="13">
        <v>2003</v>
      </c>
      <c r="C124" s="13">
        <v>3</v>
      </c>
      <c r="D124" s="15"/>
      <c r="E124" s="15">
        <v>107.953980948416</v>
      </c>
      <c r="F124" s="17">
        <v>45.68</v>
      </c>
      <c r="G124" s="17">
        <v>103.41</v>
      </c>
      <c r="H124" s="17">
        <v>77.400000000000006</v>
      </c>
      <c r="I124" s="17">
        <v>186.68</v>
      </c>
      <c r="J124" s="17">
        <v>40.409916080241722</v>
      </c>
      <c r="K124" s="17">
        <v>73.059742591356908</v>
      </c>
      <c r="L124" s="17">
        <f t="shared" si="8"/>
        <v>55.310783540896686</v>
      </c>
      <c r="M124" s="17">
        <v>104.01996229</v>
      </c>
      <c r="N124" s="17">
        <v>22.227597129999999</v>
      </c>
      <c r="O124" s="17">
        <v>33.617915959999998</v>
      </c>
      <c r="P124" s="17">
        <v>147.82289500000002</v>
      </c>
      <c r="Q124" s="17">
        <v>25.138272999999998</v>
      </c>
      <c r="R124" s="17">
        <v>64.169859000000002</v>
      </c>
      <c r="S124" s="17">
        <v>57.269516999999993</v>
      </c>
      <c r="T124" s="89">
        <f t="shared" si="16"/>
        <v>2.5741197305000139</v>
      </c>
      <c r="U124" s="89">
        <f t="shared" si="17"/>
        <v>0.55005303861217625</v>
      </c>
      <c r="V124" s="89">
        <f t="shared" si="18"/>
        <v>0.83192243936476162</v>
      </c>
      <c r="W124" s="89">
        <f t="shared" si="19"/>
        <v>2.0233153000115789</v>
      </c>
      <c r="X124" s="89">
        <f t="shared" si="20"/>
        <v>0.34407831328677441</v>
      </c>
      <c r="Y124" s="89">
        <f t="shared" si="21"/>
        <v>0.78387241685649023</v>
      </c>
      <c r="Z124" s="89">
        <f t="shared" si="22"/>
        <v>0.87832035432864231</v>
      </c>
      <c r="AA124" s="89"/>
      <c r="AB124" s="89"/>
      <c r="AC124" s="15">
        <v>3225906193.0000005</v>
      </c>
      <c r="AD124" s="89">
        <f t="shared" si="1"/>
        <v>70619662.718914196</v>
      </c>
      <c r="AE124" s="13">
        <v>94.697452660861103</v>
      </c>
      <c r="AF124" s="13">
        <v>544.31831299999999</v>
      </c>
      <c r="AG124" s="13">
        <v>506.97702300000003</v>
      </c>
      <c r="AH124" s="13">
        <v>182.30336502749998</v>
      </c>
      <c r="AI124" s="13">
        <v>1402.2215082275002</v>
      </c>
      <c r="AJ124" s="13">
        <v>321.76719702749995</v>
      </c>
      <c r="AK124" s="13">
        <v>147.45553889000001</v>
      </c>
      <c r="AL124" s="89">
        <f t="shared" si="2"/>
        <v>5.5406994401465797</v>
      </c>
      <c r="AM124" s="89">
        <f t="shared" si="3"/>
        <v>3.7116701295848893</v>
      </c>
      <c r="AN124" s="89">
        <f t="shared" si="4"/>
        <v>2.0211016078436805</v>
      </c>
      <c r="AO124" s="89">
        <f t="shared" si="5"/>
        <v>2.580269226092117</v>
      </c>
      <c r="AP124" s="89">
        <f t="shared" si="6"/>
        <v>3.9325549074760193</v>
      </c>
      <c r="AQ124" s="89">
        <f t="shared" si="7"/>
        <v>1.6886958602496303</v>
      </c>
    </row>
    <row r="125" spans="1:43" x14ac:dyDescent="0.25">
      <c r="A125" s="70">
        <v>37712</v>
      </c>
      <c r="B125" s="13">
        <v>2003</v>
      </c>
      <c r="C125" s="13">
        <v>4</v>
      </c>
      <c r="D125" s="15"/>
      <c r="E125" s="15">
        <v>106.490383032848</v>
      </c>
      <c r="F125" s="17">
        <v>45.82</v>
      </c>
      <c r="G125" s="17">
        <v>102.19</v>
      </c>
      <c r="H125" s="17">
        <v>76.5</v>
      </c>
      <c r="I125" s="17">
        <v>192.08</v>
      </c>
      <c r="J125" s="17">
        <v>40.696064037852345</v>
      </c>
      <c r="K125" s="17">
        <v>70.061450444550516</v>
      </c>
      <c r="L125" s="17">
        <f t="shared" si="8"/>
        <v>58.086242547977029</v>
      </c>
      <c r="M125" s="17">
        <v>117.97160730999997</v>
      </c>
      <c r="N125" s="17">
        <v>38.361864789999998</v>
      </c>
      <c r="O125" s="17">
        <v>36.655452659999995</v>
      </c>
      <c r="P125" s="17">
        <v>130.60037199999999</v>
      </c>
      <c r="Q125" s="17">
        <v>25.486013</v>
      </c>
      <c r="R125" s="17">
        <v>69.247465999999989</v>
      </c>
      <c r="S125" s="17">
        <v>35.163184999999999</v>
      </c>
      <c r="T125" s="89">
        <f t="shared" si="16"/>
        <v>2.8988456279278472</v>
      </c>
      <c r="U125" s="89">
        <f t="shared" si="17"/>
        <v>0.94264312033514464</v>
      </c>
      <c r="V125" s="89">
        <f t="shared" si="18"/>
        <v>0.90071247740090821</v>
      </c>
      <c r="W125" s="89">
        <f t="shared" si="19"/>
        <v>1.8640831894190151</v>
      </c>
      <c r="X125" s="89">
        <f t="shared" si="20"/>
        <v>0.36376656261449608</v>
      </c>
      <c r="Y125" s="89">
        <f t="shared" si="21"/>
        <v>0.50189062283016217</v>
      </c>
      <c r="Z125" s="89">
        <f t="shared" si="22"/>
        <v>0.98838184994193423</v>
      </c>
      <c r="AA125" s="89"/>
      <c r="AB125" s="89"/>
      <c r="AC125" s="15">
        <v>3259758977.0000005</v>
      </c>
      <c r="AD125" s="89">
        <f t="shared" si="1"/>
        <v>71142710.104757756</v>
      </c>
      <c r="AE125" s="13">
        <v>94.762541414590274</v>
      </c>
      <c r="AF125" s="13">
        <v>693.32201499999996</v>
      </c>
      <c r="AG125" s="13">
        <v>652.61769399999991</v>
      </c>
      <c r="AH125" s="13">
        <v>206.6214269708</v>
      </c>
      <c r="AI125" s="13">
        <v>1580.7029795307999</v>
      </c>
      <c r="AJ125" s="13">
        <v>369.46638697079999</v>
      </c>
      <c r="AK125" s="13">
        <v>361.50169899999997</v>
      </c>
      <c r="AL125" s="89">
        <f t="shared" si="2"/>
        <v>7.0574309344462538</v>
      </c>
      <c r="AM125" s="89">
        <f t="shared" si="3"/>
        <v>4.7779317226736939</v>
      </c>
      <c r="AN125" s="89">
        <f t="shared" si="4"/>
        <v>2.2907031814944565</v>
      </c>
      <c r="AO125" s="89">
        <f t="shared" si="5"/>
        <v>2.9086982546938018</v>
      </c>
      <c r="AP125" s="89">
        <f t="shared" si="6"/>
        <v>4.5155219881076842</v>
      </c>
      <c r="AQ125" s="89">
        <f t="shared" si="7"/>
        <v>4.1400033336822171</v>
      </c>
    </row>
    <row r="126" spans="1:43" x14ac:dyDescent="0.25">
      <c r="A126" s="70">
        <v>37742</v>
      </c>
      <c r="B126" s="13">
        <v>2003</v>
      </c>
      <c r="C126" s="13">
        <v>5</v>
      </c>
      <c r="D126" s="15"/>
      <c r="E126" s="15">
        <v>114.00568278035701</v>
      </c>
      <c r="F126" s="17">
        <v>45.83</v>
      </c>
      <c r="G126" s="17">
        <v>100.3</v>
      </c>
      <c r="H126" s="17">
        <v>79.7</v>
      </c>
      <c r="I126" s="17">
        <v>208.75</v>
      </c>
      <c r="J126" s="17">
        <v>41.198337440278536</v>
      </c>
      <c r="K126" s="17">
        <v>68.771403331497794</v>
      </c>
      <c r="L126" s="17">
        <f t="shared" si="8"/>
        <v>59.906204388022722</v>
      </c>
      <c r="M126" s="17">
        <v>139.87224171000003</v>
      </c>
      <c r="N126" s="17">
        <v>30.345453259999996</v>
      </c>
      <c r="O126" s="17">
        <v>39.382732060000002</v>
      </c>
      <c r="P126" s="17">
        <v>139.38449299999999</v>
      </c>
      <c r="Q126" s="17">
        <v>30.302630999999998</v>
      </c>
      <c r="R126" s="17">
        <v>70.974271000000002</v>
      </c>
      <c r="S126" s="17">
        <v>37.492449999999998</v>
      </c>
      <c r="T126" s="89">
        <f t="shared" si="16"/>
        <v>3.395094326628108</v>
      </c>
      <c r="U126" s="89">
        <f t="shared" si="17"/>
        <v>0.73656985076130865</v>
      </c>
      <c r="V126" s="89">
        <f t="shared" si="18"/>
        <v>0.95593012987695314</v>
      </c>
      <c r="W126" s="89">
        <f t="shared" si="19"/>
        <v>2.026779827774154</v>
      </c>
      <c r="X126" s="89">
        <f t="shared" si="20"/>
        <v>0.44062836487329865</v>
      </c>
      <c r="Y126" s="89">
        <f t="shared" si="21"/>
        <v>0.54517500274461006</v>
      </c>
      <c r="Z126" s="89">
        <f t="shared" si="22"/>
        <v>1.0320317393827745</v>
      </c>
      <c r="AA126" s="89"/>
      <c r="AB126" s="89"/>
      <c r="AC126" s="15">
        <v>3381439907</v>
      </c>
      <c r="AD126" s="89">
        <f t="shared" si="1"/>
        <v>73782236.679031208</v>
      </c>
      <c r="AE126" s="13">
        <v>96.608945384205512</v>
      </c>
      <c r="AF126" s="13">
        <v>781.94490799999994</v>
      </c>
      <c r="AG126" s="13">
        <v>731.31712099999993</v>
      </c>
      <c r="AH126" s="13">
        <v>191.06101800779999</v>
      </c>
      <c r="AI126" s="13">
        <v>1938.4393410578</v>
      </c>
      <c r="AJ126" s="13">
        <v>362.8512030078</v>
      </c>
      <c r="AK126" s="13">
        <v>391.26282200000003</v>
      </c>
      <c r="AL126" s="89">
        <f t="shared" si="2"/>
        <v>7.9595369299674266</v>
      </c>
      <c r="AM126" s="89">
        <f t="shared" si="3"/>
        <v>5.354104407350464</v>
      </c>
      <c r="AN126" s="89">
        <f t="shared" si="4"/>
        <v>2.1181931042993347</v>
      </c>
      <c r="AO126" s="89">
        <f t="shared" si="5"/>
        <v>3.5669795029033562</v>
      </c>
      <c r="AP126" s="89">
        <f t="shared" si="6"/>
        <v>4.4346729320265297</v>
      </c>
      <c r="AQ126" s="89">
        <f t="shared" si="7"/>
        <v>4.4808347841981018</v>
      </c>
    </row>
    <row r="127" spans="1:43" x14ac:dyDescent="0.25">
      <c r="A127" s="70">
        <v>37773</v>
      </c>
      <c r="B127" s="13">
        <v>2003</v>
      </c>
      <c r="C127" s="13">
        <v>6</v>
      </c>
      <c r="D127" s="15"/>
      <c r="E127" s="15">
        <v>111.867156542014</v>
      </c>
      <c r="F127" s="17">
        <v>45.92</v>
      </c>
      <c r="G127" s="17">
        <v>98.58</v>
      </c>
      <c r="H127" s="17">
        <v>76.3</v>
      </c>
      <c r="I127" s="17">
        <v>217.54</v>
      </c>
      <c r="J127" s="17">
        <v>41.062630485551992</v>
      </c>
      <c r="K127" s="17">
        <v>68.995156503548344</v>
      </c>
      <c r="L127" s="17">
        <f t="shared" si="8"/>
        <v>59.515236382484595</v>
      </c>
      <c r="M127" s="17">
        <v>158.33023023000001</v>
      </c>
      <c r="N127" s="17">
        <v>31.984028130000002</v>
      </c>
      <c r="O127" s="17">
        <v>48.556390050000005</v>
      </c>
      <c r="P127" s="17">
        <v>119.762563</v>
      </c>
      <c r="Q127" s="17">
        <v>26.791713999999999</v>
      </c>
      <c r="R127" s="17">
        <v>74.185961000000006</v>
      </c>
      <c r="S127" s="17">
        <v>17.861224999999997</v>
      </c>
      <c r="T127" s="89">
        <f t="shared" si="16"/>
        <v>3.8558228822118195</v>
      </c>
      <c r="U127" s="89">
        <f t="shared" si="17"/>
        <v>0.77890840776149683</v>
      </c>
      <c r="V127" s="89">
        <f t="shared" si="18"/>
        <v>1.1824958478265224</v>
      </c>
      <c r="W127" s="89">
        <f t="shared" si="19"/>
        <v>1.7358111651481034</v>
      </c>
      <c r="X127" s="89">
        <f t="shared" si="20"/>
        <v>0.38831296800699527</v>
      </c>
      <c r="Y127" s="89">
        <f t="shared" si="21"/>
        <v>0.25887650532514428</v>
      </c>
      <c r="Z127" s="89">
        <f t="shared" si="22"/>
        <v>1.0752343317923296</v>
      </c>
      <c r="AA127" s="89"/>
      <c r="AB127" s="89"/>
      <c r="AC127" s="15">
        <v>3531540607</v>
      </c>
      <c r="AD127" s="89">
        <f t="shared" si="1"/>
        <v>76906372.103658527</v>
      </c>
      <c r="AE127" s="13">
        <v>96.845368549373916</v>
      </c>
      <c r="AF127" s="13">
        <v>587.26740599999994</v>
      </c>
      <c r="AG127" s="13">
        <v>547.27671699999996</v>
      </c>
      <c r="AH127" s="13">
        <v>213.54906798479999</v>
      </c>
      <c r="AI127" s="13">
        <v>1854.9217291447999</v>
      </c>
      <c r="AJ127" s="13">
        <v>367.98275698479995</v>
      </c>
      <c r="AK127" s="13">
        <v>364.76788886000003</v>
      </c>
      <c r="AL127" s="89">
        <f t="shared" si="2"/>
        <v>5.9778848330618892</v>
      </c>
      <c r="AM127" s="89">
        <f t="shared" si="3"/>
        <v>4.0067114503257919</v>
      </c>
      <c r="AN127" s="89">
        <f t="shared" si="4"/>
        <v>2.3675062969490019</v>
      </c>
      <c r="AO127" s="89">
        <f t="shared" si="5"/>
        <v>3.4132962776843803</v>
      </c>
      <c r="AP127" s="89">
        <f t="shared" si="6"/>
        <v>4.4973894486934052</v>
      </c>
      <c r="AQ127" s="89">
        <f t="shared" si="7"/>
        <v>4.1774085158604599</v>
      </c>
    </row>
    <row r="128" spans="1:43" x14ac:dyDescent="0.25">
      <c r="A128" s="70">
        <v>37803</v>
      </c>
      <c r="B128" s="13">
        <v>2003</v>
      </c>
      <c r="C128" s="13">
        <v>7</v>
      </c>
      <c r="D128" s="15"/>
      <c r="E128" s="15">
        <v>113.465721085941</v>
      </c>
      <c r="F128" s="17">
        <v>46.19</v>
      </c>
      <c r="G128" s="17">
        <v>103.05</v>
      </c>
      <c r="H128" s="17">
        <v>81.3</v>
      </c>
      <c r="I128" s="17">
        <v>224.03</v>
      </c>
      <c r="J128" s="17">
        <v>40.241179950216051</v>
      </c>
      <c r="K128" s="17">
        <v>69.231737390679925</v>
      </c>
      <c r="L128" s="17">
        <f t="shared" si="8"/>
        <v>58.125335961355461</v>
      </c>
      <c r="M128" s="17">
        <v>150.37062035999998</v>
      </c>
      <c r="N128" s="17">
        <v>30.808114839999998</v>
      </c>
      <c r="O128" s="17">
        <v>42.611625549999999</v>
      </c>
      <c r="P128" s="17">
        <v>132.290099</v>
      </c>
      <c r="Q128" s="17">
        <v>31.584011</v>
      </c>
      <c r="R128" s="17">
        <v>75.845344999999995</v>
      </c>
      <c r="S128" s="17">
        <v>24.110448999999999</v>
      </c>
      <c r="T128" s="89">
        <f t="shared" si="16"/>
        <v>3.7367348707475623</v>
      </c>
      <c r="U128" s="89">
        <f t="shared" si="17"/>
        <v>0.7655867665439714</v>
      </c>
      <c r="V128" s="89">
        <f t="shared" si="18"/>
        <v>1.0589059665426441</v>
      </c>
      <c r="W128" s="89">
        <f t="shared" si="19"/>
        <v>1.9108302634885064</v>
      </c>
      <c r="X128" s="89">
        <f t="shared" si="20"/>
        <v>0.45620711237924078</v>
      </c>
      <c r="Y128" s="89">
        <f t="shared" si="21"/>
        <v>0.34825717089754538</v>
      </c>
      <c r="Z128" s="89">
        <f t="shared" si="22"/>
        <v>1.0955285517680855</v>
      </c>
      <c r="AA128" s="89"/>
      <c r="AB128" s="89"/>
      <c r="AC128" s="15">
        <v>3612279551</v>
      </c>
      <c r="AD128" s="89">
        <f t="shared" si="1"/>
        <v>78204796.514397055</v>
      </c>
      <c r="AE128" s="13">
        <v>95.704213481994032</v>
      </c>
      <c r="AF128" s="13">
        <v>794.76156700000001</v>
      </c>
      <c r="AG128" s="13">
        <v>746.16106400000001</v>
      </c>
      <c r="AH128" s="13">
        <v>252.83847800000001</v>
      </c>
      <c r="AI128" s="13">
        <v>2123.8279508540936</v>
      </c>
      <c r="AJ128" s="13">
        <v>455.085578</v>
      </c>
      <c r="AK128" s="13">
        <v>534.34438999999998</v>
      </c>
      <c r="AL128" s="89">
        <f t="shared" si="2"/>
        <v>8.0899996640879479</v>
      </c>
      <c r="AM128" s="89">
        <f t="shared" si="3"/>
        <v>5.4627795885496742</v>
      </c>
      <c r="AN128" s="89">
        <f t="shared" si="4"/>
        <v>2.8030873392461197</v>
      </c>
      <c r="AO128" s="89">
        <f t="shared" si="5"/>
        <v>3.9081185611182345</v>
      </c>
      <c r="AP128" s="89">
        <f t="shared" si="6"/>
        <v>5.5619374492438016</v>
      </c>
      <c r="AQ128" s="89">
        <f t="shared" si="7"/>
        <v>6.1194388907543988</v>
      </c>
    </row>
    <row r="129" spans="1:43" x14ac:dyDescent="0.25">
      <c r="A129" s="70">
        <v>37834</v>
      </c>
      <c r="B129" s="13">
        <v>2003</v>
      </c>
      <c r="C129" s="13">
        <v>8</v>
      </c>
      <c r="D129" s="15"/>
      <c r="E129" s="15">
        <v>113.716522965861</v>
      </c>
      <c r="F129" s="17">
        <v>46.49</v>
      </c>
      <c r="G129" s="17">
        <v>101.47</v>
      </c>
      <c r="H129" s="17">
        <v>81.599999999999994</v>
      </c>
      <c r="I129" s="17">
        <v>220.57</v>
      </c>
      <c r="J129" s="17">
        <v>41.127095097291146</v>
      </c>
      <c r="K129" s="17">
        <v>69.934277643675898</v>
      </c>
      <c r="L129" s="17">
        <f t="shared" si="8"/>
        <v>58.808207481371248</v>
      </c>
      <c r="M129" s="17">
        <v>146.95242345</v>
      </c>
      <c r="N129" s="17">
        <v>27.025643929999998</v>
      </c>
      <c r="O129" s="17">
        <v>38.311378339999997</v>
      </c>
      <c r="P129" s="17">
        <v>125.06734100000001</v>
      </c>
      <c r="Q129" s="17">
        <v>30.331783999999999</v>
      </c>
      <c r="R129" s="17">
        <v>71.400897000000001</v>
      </c>
      <c r="S129" s="17">
        <v>22.286307000000001</v>
      </c>
      <c r="T129" s="89">
        <f t="shared" si="16"/>
        <v>3.573129176820443</v>
      </c>
      <c r="U129" s="89">
        <f t="shared" si="17"/>
        <v>0.65712503803313971</v>
      </c>
      <c r="V129" s="89">
        <f t="shared" si="18"/>
        <v>0.93153621108832929</v>
      </c>
      <c r="W129" s="89">
        <f t="shared" si="19"/>
        <v>1.7883553704126913</v>
      </c>
      <c r="X129" s="89">
        <f t="shared" si="20"/>
        <v>0.43371841423092011</v>
      </c>
      <c r="Y129" s="89">
        <f t="shared" si="21"/>
        <v>0.31867501532727038</v>
      </c>
      <c r="Z129" s="89">
        <f t="shared" si="22"/>
        <v>1.0209713949402139</v>
      </c>
      <c r="AA129" s="89"/>
      <c r="AB129" s="89"/>
      <c r="AC129" s="15">
        <v>3607613330.9999995</v>
      </c>
      <c r="AD129" s="89">
        <f t="shared" si="1"/>
        <v>77599770.509787038</v>
      </c>
      <c r="AE129" s="13">
        <v>95.216269706201246</v>
      </c>
      <c r="AF129" s="13">
        <v>638.36389200000008</v>
      </c>
      <c r="AG129" s="13">
        <v>595.02843500000006</v>
      </c>
      <c r="AH129" s="13">
        <v>261.78402299999999</v>
      </c>
      <c r="AI129" s="13">
        <v>1742.3048765000001</v>
      </c>
      <c r="AJ129" s="13">
        <v>413.55343500000004</v>
      </c>
      <c r="AK129" s="13">
        <v>370.39352000000002</v>
      </c>
      <c r="AL129" s="89">
        <f t="shared" si="2"/>
        <v>6.4980037866449525</v>
      </c>
      <c r="AM129" s="89">
        <f t="shared" si="3"/>
        <v>4.3563103814334871</v>
      </c>
      <c r="AN129" s="89">
        <f t="shared" si="4"/>
        <v>2.9022618957871393</v>
      </c>
      <c r="AO129" s="89">
        <f t="shared" si="5"/>
        <v>3.2060666798542616</v>
      </c>
      <c r="AP129" s="89">
        <f t="shared" si="6"/>
        <v>5.0543424107144794</v>
      </c>
      <c r="AQ129" s="89">
        <f t="shared" si="7"/>
        <v>4.2418345800756283</v>
      </c>
    </row>
    <row r="130" spans="1:43" x14ac:dyDescent="0.25">
      <c r="A130" s="70">
        <v>37865</v>
      </c>
      <c r="B130" s="13">
        <v>2003</v>
      </c>
      <c r="C130" s="13">
        <v>9</v>
      </c>
      <c r="D130" s="15"/>
      <c r="E130" s="15">
        <v>114.100102311621</v>
      </c>
      <c r="F130" s="17">
        <v>46.6</v>
      </c>
      <c r="G130" s="17">
        <v>102.87</v>
      </c>
      <c r="H130" s="17">
        <v>85.7</v>
      </c>
      <c r="I130" s="17">
        <v>210.96</v>
      </c>
      <c r="J130" s="17">
        <v>41.717095758378726</v>
      </c>
      <c r="K130" s="17">
        <v>69.824964334613284</v>
      </c>
      <c r="L130" s="17">
        <f t="shared" si="8"/>
        <v>59.745244635519185</v>
      </c>
      <c r="M130" s="17">
        <v>155.78528620000003</v>
      </c>
      <c r="N130" s="17">
        <v>25.314254219999999</v>
      </c>
      <c r="O130" s="17">
        <v>46.262375370000008</v>
      </c>
      <c r="P130" s="17">
        <v>151.08793499999999</v>
      </c>
      <c r="Q130" s="17">
        <v>31.486943999999998</v>
      </c>
      <c r="R130" s="17">
        <v>71.144633999999996</v>
      </c>
      <c r="S130" s="17">
        <v>46.987470000000002</v>
      </c>
      <c r="T130" s="89">
        <f t="shared" si="16"/>
        <v>3.7343272192842218</v>
      </c>
      <c r="U130" s="89">
        <f t="shared" si="17"/>
        <v>0.60680768303281807</v>
      </c>
      <c r="V130" s="89">
        <f t="shared" si="18"/>
        <v>1.1089548428286353</v>
      </c>
      <c r="W130" s="89">
        <f t="shared" si="19"/>
        <v>2.1638096981469337</v>
      </c>
      <c r="X130" s="89">
        <f t="shared" si="20"/>
        <v>0.45094106814160512</v>
      </c>
      <c r="Y130" s="89">
        <f t="shared" si="21"/>
        <v>0.67293224490352666</v>
      </c>
      <c r="Z130" s="89">
        <f t="shared" si="22"/>
        <v>1.0188996826272998</v>
      </c>
      <c r="AA130" s="89"/>
      <c r="AB130" s="89"/>
      <c r="AC130" s="15">
        <v>3661929180</v>
      </c>
      <c r="AD130" s="89">
        <f t="shared" si="1"/>
        <v>78582171.244635195</v>
      </c>
      <c r="AE130" s="13">
        <v>96.301065606147702</v>
      </c>
      <c r="AF130" s="13">
        <v>659.95651100000009</v>
      </c>
      <c r="AG130" s="13">
        <v>610.22380800000008</v>
      </c>
      <c r="AH130" s="13">
        <v>276.871374</v>
      </c>
      <c r="AI130" s="13">
        <v>2009.68691597</v>
      </c>
      <c r="AJ130" s="13">
        <v>419.90263500000003</v>
      </c>
      <c r="AK130" s="13">
        <v>384.16905800000001</v>
      </c>
      <c r="AL130" s="89">
        <f t="shared" si="2"/>
        <v>6.717798361156353</v>
      </c>
      <c r="AM130" s="89">
        <f t="shared" si="3"/>
        <v>4.4675584449813313</v>
      </c>
      <c r="AN130" s="89">
        <f t="shared" si="4"/>
        <v>3.0695274279379157</v>
      </c>
      <c r="AO130" s="89">
        <f t="shared" si="5"/>
        <v>3.6980842705174441</v>
      </c>
      <c r="AP130" s="89">
        <f t="shared" si="6"/>
        <v>5.1319406800508434</v>
      </c>
      <c r="AQ130" s="89">
        <f t="shared" si="7"/>
        <v>4.3995953137071062</v>
      </c>
    </row>
    <row r="131" spans="1:43" x14ac:dyDescent="0.25">
      <c r="A131" s="70">
        <v>37895</v>
      </c>
      <c r="B131" s="13">
        <v>2003</v>
      </c>
      <c r="C131" s="13">
        <v>10</v>
      </c>
      <c r="D131" s="15"/>
      <c r="E131" s="15">
        <v>124.999656951887</v>
      </c>
      <c r="F131" s="17">
        <v>47.18</v>
      </c>
      <c r="G131" s="17">
        <v>105.06</v>
      </c>
      <c r="H131" s="17">
        <v>90</v>
      </c>
      <c r="I131" s="17">
        <v>244.91</v>
      </c>
      <c r="J131" s="17">
        <v>41.931455007299334</v>
      </c>
      <c r="K131" s="17">
        <v>69.982658866091555</v>
      </c>
      <c r="L131" s="17">
        <f t="shared" si="8"/>
        <v>59.916921829925258</v>
      </c>
      <c r="M131" s="17">
        <v>141.05980615999999</v>
      </c>
      <c r="N131" s="17">
        <v>29.566232579999998</v>
      </c>
      <c r="O131" s="17">
        <v>44.953959430000005</v>
      </c>
      <c r="P131" s="17">
        <v>156.809156</v>
      </c>
      <c r="Q131" s="17">
        <v>31.886566000000002</v>
      </c>
      <c r="R131" s="17">
        <v>78.788796000000005</v>
      </c>
      <c r="S131" s="17">
        <v>43.739333999999992</v>
      </c>
      <c r="T131" s="89">
        <f t="shared" si="16"/>
        <v>3.3640570339246425</v>
      </c>
      <c r="U131" s="89">
        <f t="shared" si="17"/>
        <v>0.70510867259085508</v>
      </c>
      <c r="V131" s="89">
        <f t="shared" si="18"/>
        <v>1.0720820305943239</v>
      </c>
      <c r="W131" s="89">
        <f t="shared" si="19"/>
        <v>2.2406858861999908</v>
      </c>
      <c r="X131" s="89">
        <f t="shared" si="20"/>
        <v>0.45563524616881745</v>
      </c>
      <c r="Y131" s="89">
        <f t="shared" si="21"/>
        <v>0.62500246073378118</v>
      </c>
      <c r="Z131" s="89">
        <f t="shared" si="22"/>
        <v>1.12583313175852</v>
      </c>
      <c r="AA131" s="89"/>
      <c r="AB131" s="89"/>
      <c r="AC131" s="15">
        <v>3811813420.0000005</v>
      </c>
      <c r="AD131" s="89">
        <f t="shared" ref="AD131:AD194" si="23">AC131/F131</f>
        <v>80792993.217465043</v>
      </c>
      <c r="AE131" s="13">
        <v>97.094175881919952</v>
      </c>
      <c r="AF131" s="13">
        <v>737.06881600000008</v>
      </c>
      <c r="AG131" s="13">
        <v>685.4432680000001</v>
      </c>
      <c r="AH131" s="13">
        <v>265.786404</v>
      </c>
      <c r="AI131" s="13">
        <v>2058.7384003000002</v>
      </c>
      <c r="AJ131" s="13">
        <v>408.704275</v>
      </c>
      <c r="AK131" s="13">
        <v>517.03116499999999</v>
      </c>
      <c r="AL131" s="89">
        <f t="shared" si="2"/>
        <v>7.5027363192182426</v>
      </c>
      <c r="AM131" s="89">
        <f t="shared" si="3"/>
        <v>5.0182536642506781</v>
      </c>
      <c r="AN131" s="89">
        <f t="shared" si="4"/>
        <v>2.9466341906873614</v>
      </c>
      <c r="AO131" s="89">
        <f t="shared" si="5"/>
        <v>3.7883453560650668</v>
      </c>
      <c r="AP131" s="89">
        <f t="shared" si="6"/>
        <v>4.9950772397110264</v>
      </c>
      <c r="AQ131" s="89">
        <f t="shared" si="7"/>
        <v>5.9211637252017466</v>
      </c>
    </row>
    <row r="132" spans="1:43" x14ac:dyDescent="0.25">
      <c r="A132" s="70">
        <v>37926</v>
      </c>
      <c r="B132" s="13">
        <v>2003</v>
      </c>
      <c r="C132" s="13">
        <v>11</v>
      </c>
      <c r="D132" s="15"/>
      <c r="E132" s="15">
        <v>126.612593823658</v>
      </c>
      <c r="F132" s="17">
        <v>46.94</v>
      </c>
      <c r="G132" s="17">
        <v>101.95</v>
      </c>
      <c r="H132" s="17">
        <v>84.6</v>
      </c>
      <c r="I132" s="17">
        <v>252.25</v>
      </c>
      <c r="J132" s="17">
        <v>43.03919656863566</v>
      </c>
      <c r="K132" s="17">
        <v>69.903300851469055</v>
      </c>
      <c r="L132" s="17">
        <f t="shared" si="8"/>
        <v>61.569619809636173</v>
      </c>
      <c r="M132" s="17">
        <v>166.23756428999999</v>
      </c>
      <c r="N132" s="17">
        <v>34.458413280000002</v>
      </c>
      <c r="O132" s="17">
        <v>52.563769100000002</v>
      </c>
      <c r="P132" s="17">
        <v>143.15559099999999</v>
      </c>
      <c r="Q132" s="17">
        <v>34.514851</v>
      </c>
      <c r="R132" s="17">
        <v>77.456575000000001</v>
      </c>
      <c r="S132" s="17">
        <v>30.104077999999998</v>
      </c>
      <c r="T132" s="89">
        <f t="shared" si="16"/>
        <v>3.8624690408636435</v>
      </c>
      <c r="U132" s="89">
        <f t="shared" si="17"/>
        <v>0.80062863685311425</v>
      </c>
      <c r="V132" s="89">
        <f t="shared" si="18"/>
        <v>1.2212999612150119</v>
      </c>
      <c r="W132" s="89">
        <f t="shared" si="19"/>
        <v>2.0479088863654353</v>
      </c>
      <c r="X132" s="89">
        <f t="shared" si="20"/>
        <v>0.49375137625242271</v>
      </c>
      <c r="Y132" s="89">
        <f t="shared" si="21"/>
        <v>0.43065316849579566</v>
      </c>
      <c r="Z132" s="89">
        <f t="shared" si="22"/>
        <v>1.108053182847262</v>
      </c>
      <c r="AA132" s="89"/>
      <c r="AB132" s="89"/>
      <c r="AC132" s="15">
        <v>3897300283</v>
      </c>
      <c r="AD132" s="89">
        <f t="shared" si="23"/>
        <v>83027274.882829145</v>
      </c>
      <c r="AE132" s="13">
        <v>97.65028108781847</v>
      </c>
      <c r="AF132" s="13">
        <v>810.21116400000005</v>
      </c>
      <c r="AG132" s="13">
        <v>755.74017700000002</v>
      </c>
      <c r="AH132" s="13">
        <v>256.59669500000001</v>
      </c>
      <c r="AI132" s="13">
        <v>1811.3204872400001</v>
      </c>
      <c r="AJ132" s="13">
        <v>371.70498499999997</v>
      </c>
      <c r="AK132" s="13">
        <v>461.32480199999998</v>
      </c>
      <c r="AL132" s="89">
        <f t="shared" si="2"/>
        <v>8.2472634771986986</v>
      </c>
      <c r="AM132" s="89">
        <f t="shared" si="3"/>
        <v>5.5329100007321177</v>
      </c>
      <c r="AN132" s="89">
        <f t="shared" si="4"/>
        <v>2.8447527161862527</v>
      </c>
      <c r="AO132" s="89">
        <f t="shared" si="5"/>
        <v>3.3330643442514352</v>
      </c>
      <c r="AP132" s="89">
        <f t="shared" si="6"/>
        <v>4.5428815503841458</v>
      </c>
      <c r="AQ132" s="89">
        <f t="shared" si="7"/>
        <v>5.2832012227701552</v>
      </c>
    </row>
    <row r="133" spans="1:43" x14ac:dyDescent="0.25">
      <c r="A133" s="70">
        <v>37956</v>
      </c>
      <c r="B133" s="13">
        <v>2003</v>
      </c>
      <c r="C133" s="13">
        <v>12</v>
      </c>
      <c r="D133" s="15"/>
      <c r="E133" s="15">
        <v>124.760657513376</v>
      </c>
      <c r="F133" s="17">
        <v>47.36</v>
      </c>
      <c r="G133" s="17">
        <v>99.74</v>
      </c>
      <c r="H133" s="17">
        <v>77.900000000000006</v>
      </c>
      <c r="I133" s="17">
        <v>237.32</v>
      </c>
      <c r="J133" s="17">
        <v>43.462713501533003</v>
      </c>
      <c r="K133" s="17">
        <v>71.715822341095731</v>
      </c>
      <c r="L133" s="17">
        <f t="shared" si="8"/>
        <v>60.604078824914083</v>
      </c>
      <c r="M133" s="17">
        <v>147.98081579000001</v>
      </c>
      <c r="N133" s="17">
        <v>34.224907999999999</v>
      </c>
      <c r="O133" s="17">
        <v>41.586262009999999</v>
      </c>
      <c r="P133" s="17">
        <v>153.09509800000001</v>
      </c>
      <c r="Q133" s="17">
        <v>40.167957999999999</v>
      </c>
      <c r="R133" s="17">
        <v>79.966726999999992</v>
      </c>
      <c r="S133" s="17">
        <v>32.180123999999999</v>
      </c>
      <c r="T133" s="89">
        <f t="shared" si="16"/>
        <v>3.4047762752958457</v>
      </c>
      <c r="U133" s="89">
        <f t="shared" si="17"/>
        <v>0.78745446942222852</v>
      </c>
      <c r="V133" s="89">
        <f t="shared" si="18"/>
        <v>0.95682617719055163</v>
      </c>
      <c r="W133" s="89">
        <f t="shared" si="19"/>
        <v>2.1347464618316319</v>
      </c>
      <c r="X133" s="89">
        <f t="shared" si="20"/>
        <v>0.56009896684936045</v>
      </c>
      <c r="Y133" s="89">
        <f t="shared" si="21"/>
        <v>0.44871721399141845</v>
      </c>
      <c r="Z133" s="89">
        <f t="shared" si="22"/>
        <v>1.1150499902191904</v>
      </c>
      <c r="AA133" s="89"/>
      <c r="AB133" s="89"/>
      <c r="AC133" s="15">
        <v>4531731802</v>
      </c>
      <c r="AD133" s="89">
        <f t="shared" si="23"/>
        <v>95686904.603040546</v>
      </c>
      <c r="AE133" s="13">
        <v>98.956888538636804</v>
      </c>
      <c r="AF133" s="13">
        <v>719.77574600000003</v>
      </c>
      <c r="AG133" s="13">
        <v>661.57495400000005</v>
      </c>
      <c r="AH133" s="13">
        <v>251.445088</v>
      </c>
      <c r="AI133" s="13">
        <v>3137.7660996000004</v>
      </c>
      <c r="AJ133" s="13">
        <v>421.51758000000001</v>
      </c>
      <c r="AK133" s="13">
        <v>939.30183199999999</v>
      </c>
      <c r="AL133" s="89">
        <f t="shared" si="2"/>
        <v>7.3267075122149841</v>
      </c>
      <c r="AM133" s="89">
        <f t="shared" si="3"/>
        <v>4.843509437001245</v>
      </c>
      <c r="AN133" s="89">
        <f t="shared" si="4"/>
        <v>2.7876395565410199</v>
      </c>
      <c r="AO133" s="89">
        <f t="shared" si="5"/>
        <v>5.7738961055498308</v>
      </c>
      <c r="AP133" s="89">
        <f t="shared" si="6"/>
        <v>5.1516781173773429</v>
      </c>
      <c r="AQ133" s="89">
        <f t="shared" si="7"/>
        <v>10.757107716425459</v>
      </c>
    </row>
    <row r="134" spans="1:43" x14ac:dyDescent="0.25">
      <c r="A134" s="70">
        <v>37987</v>
      </c>
      <c r="B134" s="13">
        <v>2004</v>
      </c>
      <c r="C134" s="13">
        <v>1</v>
      </c>
      <c r="D134" s="15"/>
      <c r="E134" s="15">
        <v>123.15847609224301</v>
      </c>
      <c r="F134" s="17">
        <v>47.65</v>
      </c>
      <c r="G134" s="17">
        <v>98.59</v>
      </c>
      <c r="H134" s="17">
        <v>76.8</v>
      </c>
      <c r="I134" s="17">
        <v>226.31</v>
      </c>
      <c r="J134" s="17">
        <v>45.705796054101775</v>
      </c>
      <c r="K134" s="17">
        <v>73.064345962104326</v>
      </c>
      <c r="L134" s="17">
        <f t="shared" si="8"/>
        <v>62.55553984950145</v>
      </c>
      <c r="M134" s="17">
        <v>169.61006636000002</v>
      </c>
      <c r="N134" s="17">
        <v>41.870888900000004</v>
      </c>
      <c r="O134" s="17">
        <v>47.790316689999997</v>
      </c>
      <c r="P134" s="17">
        <v>140.23586699999998</v>
      </c>
      <c r="Q134" s="17">
        <v>32.375553999999994</v>
      </c>
      <c r="R134" s="17">
        <v>68.314025000000001</v>
      </c>
      <c r="S134" s="17">
        <v>38.998716999999999</v>
      </c>
      <c r="T134" s="89">
        <f t="shared" si="16"/>
        <v>3.7109093594876508</v>
      </c>
      <c r="U134" s="89">
        <f t="shared" si="17"/>
        <v>0.9160958240490461</v>
      </c>
      <c r="V134" s="89">
        <f t="shared" si="18"/>
        <v>1.0456073587129033</v>
      </c>
      <c r="W134" s="89">
        <f t="shared" si="19"/>
        <v>1.919347462204547</v>
      </c>
      <c r="X134" s="89">
        <f t="shared" si="20"/>
        <v>0.44311015959537847</v>
      </c>
      <c r="Y134" s="89">
        <f t="shared" si="21"/>
        <v>0.5337585177348626</v>
      </c>
      <c r="Z134" s="89">
        <f t="shared" si="22"/>
        <v>0.93498441819258693</v>
      </c>
      <c r="AA134" s="89"/>
      <c r="AB134" s="89"/>
      <c r="AC134" s="15">
        <v>3879953988.8200002</v>
      </c>
      <c r="AD134" s="89">
        <f t="shared" si="23"/>
        <v>81426106.795802727</v>
      </c>
      <c r="AE134" s="13">
        <v>99.722341997233045</v>
      </c>
      <c r="AF134" s="13">
        <v>773.01575999999989</v>
      </c>
      <c r="AG134" s="13">
        <v>720.99732599999993</v>
      </c>
      <c r="AH134" s="13">
        <v>27.720683000000001</v>
      </c>
      <c r="AI134" s="13">
        <v>1465.5729220799999</v>
      </c>
      <c r="AJ134" s="13">
        <v>120.526274</v>
      </c>
      <c r="AK134" s="13">
        <v>276.83016199999997</v>
      </c>
      <c r="AL134" s="89">
        <f t="shared" si="2"/>
        <v>7.8686457654723121</v>
      </c>
      <c r="AM134" s="89">
        <f t="shared" si="3"/>
        <v>5.278551328794201</v>
      </c>
      <c r="AN134" s="89">
        <f t="shared" si="4"/>
        <v>0.30732464523281594</v>
      </c>
      <c r="AO134" s="89">
        <f t="shared" si="5"/>
        <v>2.6968440344472246</v>
      </c>
      <c r="AP134" s="89">
        <f t="shared" si="6"/>
        <v>1.4730407408744988</v>
      </c>
      <c r="AQ134" s="89">
        <f t="shared" si="7"/>
        <v>3.1703247777648427</v>
      </c>
    </row>
    <row r="135" spans="1:43" x14ac:dyDescent="0.25">
      <c r="A135" s="70">
        <v>38018</v>
      </c>
      <c r="B135" s="13">
        <v>2004</v>
      </c>
      <c r="C135" s="13">
        <v>2</v>
      </c>
      <c r="D135" s="15"/>
      <c r="E135" s="15">
        <v>123.206447305707</v>
      </c>
      <c r="F135" s="17">
        <v>47.74</v>
      </c>
      <c r="G135" s="17">
        <v>99.45</v>
      </c>
      <c r="H135" s="17">
        <v>74</v>
      </c>
      <c r="I135" s="17">
        <v>234.35</v>
      </c>
      <c r="J135" s="17">
        <v>46.780490459837687</v>
      </c>
      <c r="K135" s="17">
        <v>73.333430543095886</v>
      </c>
      <c r="L135" s="17">
        <f t="shared" si="8"/>
        <v>63.791493338561565</v>
      </c>
      <c r="M135" s="17">
        <v>149.11545763000001</v>
      </c>
      <c r="N135" s="17">
        <v>32.399393859999996</v>
      </c>
      <c r="O135" s="17">
        <v>43.829859900000002</v>
      </c>
      <c r="P135" s="17">
        <v>135.15803400000001</v>
      </c>
      <c r="Q135" s="17">
        <v>27.913477999999998</v>
      </c>
      <c r="R135" s="17">
        <v>66.392686000000012</v>
      </c>
      <c r="S135" s="17">
        <v>40.115156999999996</v>
      </c>
      <c r="T135" s="89">
        <f t="shared" si="16"/>
        <v>3.187556525471225</v>
      </c>
      <c r="U135" s="89">
        <f t="shared" si="17"/>
        <v>0.69258345822209266</v>
      </c>
      <c r="V135" s="89">
        <f t="shared" si="18"/>
        <v>0.93692604479273511</v>
      </c>
      <c r="W135" s="89">
        <f t="shared" si="19"/>
        <v>1.8430616568601907</v>
      </c>
      <c r="X135" s="89">
        <f t="shared" si="20"/>
        <v>0.3806378317948193</v>
      </c>
      <c r="Y135" s="89">
        <f t="shared" si="21"/>
        <v>0.54702414305335822</v>
      </c>
      <c r="Z135" s="89">
        <f t="shared" si="22"/>
        <v>0.90535360896532713</v>
      </c>
      <c r="AA135" s="89"/>
      <c r="AB135" s="89"/>
      <c r="AC135" s="15">
        <v>3969655875</v>
      </c>
      <c r="AD135" s="89">
        <f t="shared" si="23"/>
        <v>83151568.391286135</v>
      </c>
      <c r="AE135" s="13">
        <v>100.06117155233471</v>
      </c>
      <c r="AF135" s="13">
        <v>631.85436000000004</v>
      </c>
      <c r="AG135" s="13">
        <v>582.02981399999999</v>
      </c>
      <c r="AH135" s="13">
        <v>24.90964</v>
      </c>
      <c r="AI135" s="13">
        <v>1580.6710387600001</v>
      </c>
      <c r="AJ135" s="13">
        <v>136.69085999999999</v>
      </c>
      <c r="AK135" s="13">
        <v>378.00288499999999</v>
      </c>
      <c r="AL135" s="89">
        <f t="shared" si="2"/>
        <v>6.431742263843649</v>
      </c>
      <c r="AM135" s="89">
        <f t="shared" si="3"/>
        <v>4.2611451350757736</v>
      </c>
      <c r="AN135" s="89">
        <f t="shared" si="4"/>
        <v>0.27616008869179598</v>
      </c>
      <c r="AO135" s="89">
        <f t="shared" si="5"/>
        <v>2.9086394795377593</v>
      </c>
      <c r="AP135" s="89">
        <f t="shared" si="6"/>
        <v>1.6706001023907233</v>
      </c>
      <c r="AQ135" s="89">
        <f t="shared" si="7"/>
        <v>4.3289788357025003</v>
      </c>
    </row>
    <row r="136" spans="1:43" x14ac:dyDescent="0.25">
      <c r="A136" s="70">
        <v>38047</v>
      </c>
      <c r="B136" s="13">
        <v>2004</v>
      </c>
      <c r="C136" s="13">
        <v>3</v>
      </c>
      <c r="D136" s="15"/>
      <c r="E136" s="15">
        <v>139.236351900259</v>
      </c>
      <c r="F136" s="17">
        <v>47.62</v>
      </c>
      <c r="G136" s="17">
        <v>111.98</v>
      </c>
      <c r="H136" s="17">
        <v>86.9</v>
      </c>
      <c r="I136" s="17">
        <v>259.83999999999997</v>
      </c>
      <c r="J136" s="17">
        <v>47.963938555510197</v>
      </c>
      <c r="K136" s="17">
        <v>75.044523829056118</v>
      </c>
      <c r="L136" s="17">
        <f t="shared" si="8"/>
        <v>63.913975475102255</v>
      </c>
      <c r="M136" s="17">
        <v>167.96534996</v>
      </c>
      <c r="N136" s="17">
        <v>41.415066230000001</v>
      </c>
      <c r="O136" s="17">
        <v>57.048417810000004</v>
      </c>
      <c r="P136" s="17">
        <v>160.231437</v>
      </c>
      <c r="Q136" s="17">
        <v>39.355727000000002</v>
      </c>
      <c r="R136" s="17">
        <v>77.772143999999997</v>
      </c>
      <c r="S136" s="17">
        <v>42.180134999999993</v>
      </c>
      <c r="T136" s="89">
        <f t="shared" si="16"/>
        <v>3.5019090387168337</v>
      </c>
      <c r="U136" s="89">
        <f t="shared" si="17"/>
        <v>0.86346258204106874</v>
      </c>
      <c r="V136" s="89">
        <f t="shared" si="18"/>
        <v>1.189402278630143</v>
      </c>
      <c r="W136" s="89">
        <f t="shared" si="19"/>
        <v>2.1351516249872025</v>
      </c>
      <c r="X136" s="89">
        <f t="shared" si="20"/>
        <v>0.52443169723680827</v>
      </c>
      <c r="Y136" s="89">
        <f t="shared" si="21"/>
        <v>0.56206812766354675</v>
      </c>
      <c r="Z136" s="89">
        <f t="shared" si="22"/>
        <v>1.0363466916940818</v>
      </c>
      <c r="AA136" s="89"/>
      <c r="AB136" s="89"/>
      <c r="AC136" s="15">
        <v>3687719912</v>
      </c>
      <c r="AD136" s="89">
        <f t="shared" si="23"/>
        <v>77440569.340613186</v>
      </c>
      <c r="AE136" s="13">
        <v>100.26621409527851</v>
      </c>
      <c r="AF136" s="13">
        <v>872.93459000000007</v>
      </c>
      <c r="AG136" s="13">
        <v>811.80747200000008</v>
      </c>
      <c r="AH136" s="13">
        <v>35.083103999999999</v>
      </c>
      <c r="AI136" s="13">
        <v>1709.1281452000001</v>
      </c>
      <c r="AJ136" s="13">
        <v>200.27843799999999</v>
      </c>
      <c r="AK136" s="13">
        <v>413.56415500000003</v>
      </c>
      <c r="AL136" s="89">
        <f t="shared" si="2"/>
        <v>8.8857348330618908</v>
      </c>
      <c r="AM136" s="89">
        <f t="shared" si="3"/>
        <v>5.943388769309613</v>
      </c>
      <c r="AN136" s="89">
        <f t="shared" si="4"/>
        <v>0.38894793791574278</v>
      </c>
      <c r="AO136" s="89">
        <f t="shared" si="5"/>
        <v>3.1450171963786246</v>
      </c>
      <c r="AP136" s="89">
        <f t="shared" si="6"/>
        <v>2.447750925185884</v>
      </c>
      <c r="AQ136" s="89">
        <f t="shared" si="7"/>
        <v>4.7362349475194838</v>
      </c>
    </row>
    <row r="137" spans="1:43" x14ac:dyDescent="0.25">
      <c r="A137" s="70">
        <v>38078</v>
      </c>
      <c r="B137" s="13">
        <v>2004</v>
      </c>
      <c r="C137" s="13">
        <v>4</v>
      </c>
      <c r="D137" s="15"/>
      <c r="E137" s="15">
        <v>133.91392673015801</v>
      </c>
      <c r="F137" s="17">
        <v>47.63</v>
      </c>
      <c r="G137" s="17">
        <v>107.36</v>
      </c>
      <c r="H137" s="17">
        <v>82.2</v>
      </c>
      <c r="I137" s="17">
        <v>259.67</v>
      </c>
      <c r="J137" s="17">
        <v>48.843547953470463</v>
      </c>
      <c r="K137" s="17">
        <v>76.407350687619953</v>
      </c>
      <c r="L137" s="17">
        <f t="shared" si="8"/>
        <v>63.925195041979684</v>
      </c>
      <c r="M137" s="17">
        <v>155.36873423999998</v>
      </c>
      <c r="N137" s="17">
        <v>38.035900299999994</v>
      </c>
      <c r="O137" s="17">
        <v>46.866421119999998</v>
      </c>
      <c r="P137" s="17">
        <v>135.34628000000001</v>
      </c>
      <c r="Q137" s="17">
        <v>28.921664999999997</v>
      </c>
      <c r="R137" s="17">
        <v>71.559707000000003</v>
      </c>
      <c r="S137" s="17">
        <v>34.041181999999999</v>
      </c>
      <c r="T137" s="89">
        <f t="shared" si="16"/>
        <v>3.1809469366968997</v>
      </c>
      <c r="U137" s="89">
        <f t="shared" si="17"/>
        <v>0.77872926709242962</v>
      </c>
      <c r="V137" s="89">
        <f t="shared" si="18"/>
        <v>0.9595212281598805</v>
      </c>
      <c r="W137" s="89">
        <f t="shared" si="19"/>
        <v>1.7713777376386608</v>
      </c>
      <c r="X137" s="89">
        <f t="shared" si="20"/>
        <v>0.37851940604827283</v>
      </c>
      <c r="Y137" s="89">
        <f t="shared" si="21"/>
        <v>0.44552234429868259</v>
      </c>
      <c r="Z137" s="89">
        <f t="shared" si="22"/>
        <v>0.9365552706121324</v>
      </c>
      <c r="AA137" s="89"/>
      <c r="AB137" s="89"/>
      <c r="AC137" s="15">
        <v>3801943517</v>
      </c>
      <c r="AD137" s="89">
        <f t="shared" si="23"/>
        <v>79822454.692420736</v>
      </c>
      <c r="AE137" s="13">
        <v>100.58539446718491</v>
      </c>
      <c r="AF137" s="13">
        <v>1182.630461</v>
      </c>
      <c r="AG137" s="13">
        <v>1136.581079</v>
      </c>
      <c r="AH137" s="13">
        <v>33.364525999999998</v>
      </c>
      <c r="AI137" s="13">
        <v>1799.4614730500002</v>
      </c>
      <c r="AJ137" s="13">
        <v>184.300209</v>
      </c>
      <c r="AK137" s="13">
        <v>461.66278599999998</v>
      </c>
      <c r="AL137" s="89">
        <f t="shared" si="2"/>
        <v>12.038176516693811</v>
      </c>
      <c r="AM137" s="89">
        <f t="shared" si="3"/>
        <v>8.3211148619957545</v>
      </c>
      <c r="AN137" s="89">
        <f t="shared" si="4"/>
        <v>0.36989496674057648</v>
      </c>
      <c r="AO137" s="89">
        <f t="shared" si="5"/>
        <v>3.3112422218644193</v>
      </c>
      <c r="AP137" s="89">
        <f t="shared" si="6"/>
        <v>2.2524691704041637</v>
      </c>
      <c r="AQ137" s="89">
        <f t="shared" si="7"/>
        <v>5.28707189582813</v>
      </c>
    </row>
    <row r="138" spans="1:43" x14ac:dyDescent="0.25">
      <c r="A138" s="70">
        <v>38108</v>
      </c>
      <c r="B138" s="13">
        <v>2004</v>
      </c>
      <c r="C138" s="13">
        <v>5</v>
      </c>
      <c r="D138" s="15"/>
      <c r="E138" s="15">
        <v>140.75591623153599</v>
      </c>
      <c r="F138" s="17">
        <v>47.82</v>
      </c>
      <c r="G138" s="17">
        <v>106.03</v>
      </c>
      <c r="H138" s="17">
        <v>86.3</v>
      </c>
      <c r="I138" s="17">
        <v>271.94</v>
      </c>
      <c r="J138" s="17">
        <v>48.00307792342555</v>
      </c>
      <c r="K138" s="17">
        <v>77.526166225607383</v>
      </c>
      <c r="L138" s="17">
        <f t="shared" si="8"/>
        <v>61.918549904470616</v>
      </c>
      <c r="M138" s="17">
        <v>198.14697564999997</v>
      </c>
      <c r="N138" s="17">
        <v>40.981333880000001</v>
      </c>
      <c r="O138" s="17">
        <v>69.812053919999997</v>
      </c>
      <c r="P138" s="17">
        <v>156.21337199999999</v>
      </c>
      <c r="Q138" s="17">
        <v>35.697895000000003</v>
      </c>
      <c r="R138" s="17">
        <v>80.758319</v>
      </c>
      <c r="S138" s="17">
        <v>39.071784999999998</v>
      </c>
      <c r="T138" s="89">
        <f t="shared" si="16"/>
        <v>4.1277973042912741</v>
      </c>
      <c r="U138" s="89">
        <f t="shared" si="17"/>
        <v>0.85372304553831679</v>
      </c>
      <c r="V138" s="89">
        <f t="shared" si="18"/>
        <v>1.454324533759358</v>
      </c>
      <c r="W138" s="89">
        <f t="shared" si="19"/>
        <v>2.0149760991070615</v>
      </c>
      <c r="X138" s="89">
        <f t="shared" si="20"/>
        <v>0.46046253462497105</v>
      </c>
      <c r="Y138" s="89">
        <f t="shared" si="21"/>
        <v>0.50398190575163948</v>
      </c>
      <c r="Z138" s="89">
        <f t="shared" si="22"/>
        <v>1.0416911209692323</v>
      </c>
      <c r="AA138" s="89"/>
      <c r="AB138" s="89"/>
      <c r="AC138" s="15">
        <v>3852547510</v>
      </c>
      <c r="AD138" s="89">
        <f t="shared" si="23"/>
        <v>80563519.657047257</v>
      </c>
      <c r="AE138" s="13">
        <v>99.977653048730147</v>
      </c>
      <c r="AF138" s="13">
        <v>1096.1000619999998</v>
      </c>
      <c r="AG138" s="13">
        <v>1044.1938619999999</v>
      </c>
      <c r="AH138" s="13">
        <v>33.266027000000001</v>
      </c>
      <c r="AI138" s="13">
        <v>1695.08074111</v>
      </c>
      <c r="AJ138" s="13">
        <v>144.518147</v>
      </c>
      <c r="AK138" s="13">
        <v>460.02507500000002</v>
      </c>
      <c r="AL138" s="89">
        <f t="shared" si="2"/>
        <v>11.157370337947881</v>
      </c>
      <c r="AM138" s="89">
        <f t="shared" si="3"/>
        <v>7.6447314005417661</v>
      </c>
      <c r="AN138" s="89">
        <f t="shared" si="4"/>
        <v>0.36880296008869179</v>
      </c>
      <c r="AO138" s="89">
        <f t="shared" si="5"/>
        <v>3.1191681530803765</v>
      </c>
      <c r="AP138" s="89">
        <f t="shared" si="6"/>
        <v>1.7662631662096326</v>
      </c>
      <c r="AQ138" s="89">
        <f t="shared" si="7"/>
        <v>5.2683164404087961</v>
      </c>
    </row>
    <row r="139" spans="1:43" x14ac:dyDescent="0.25">
      <c r="A139" s="70">
        <v>38139</v>
      </c>
      <c r="B139" s="13">
        <v>2004</v>
      </c>
      <c r="C139" s="13">
        <v>6</v>
      </c>
      <c r="D139" s="15"/>
      <c r="E139" s="15">
        <v>135.70999180571101</v>
      </c>
      <c r="F139" s="17">
        <v>48.18</v>
      </c>
      <c r="G139" s="17">
        <v>107</v>
      </c>
      <c r="H139" s="17">
        <v>86.1</v>
      </c>
      <c r="I139" s="17">
        <v>292.26</v>
      </c>
      <c r="J139" s="17">
        <v>48.455616823260122</v>
      </c>
      <c r="K139" s="17">
        <v>77.236183514566704</v>
      </c>
      <c r="L139" s="17">
        <f t="shared" si="8"/>
        <v>62.736938334247732</v>
      </c>
      <c r="M139" s="17">
        <v>211.17409923000002</v>
      </c>
      <c r="N139" s="17">
        <v>35.487172290000004</v>
      </c>
      <c r="O139" s="17">
        <v>75.395642069999994</v>
      </c>
      <c r="P139" s="17">
        <v>154.069954</v>
      </c>
      <c r="Q139" s="17">
        <v>30.132317</v>
      </c>
      <c r="R139" s="17">
        <v>84.630088999999984</v>
      </c>
      <c r="S139" s="17">
        <v>37.908482999999997</v>
      </c>
      <c r="T139" s="89">
        <f t="shared" si="16"/>
        <v>4.3580933042344485</v>
      </c>
      <c r="U139" s="89">
        <f t="shared" si="17"/>
        <v>0.73236447323409404</v>
      </c>
      <c r="V139" s="89">
        <f t="shared" si="18"/>
        <v>1.5559732186467157</v>
      </c>
      <c r="W139" s="89">
        <f t="shared" si="19"/>
        <v>1.9947898379901499</v>
      </c>
      <c r="X139" s="89">
        <f t="shared" si="20"/>
        <v>0.39013213274989256</v>
      </c>
      <c r="Y139" s="89">
        <f t="shared" si="21"/>
        <v>0.49081248289346763</v>
      </c>
      <c r="Z139" s="89">
        <f t="shared" si="22"/>
        <v>1.0957311087754458</v>
      </c>
      <c r="AA139" s="89"/>
      <c r="AB139" s="89"/>
      <c r="AC139" s="15">
        <v>4080527475</v>
      </c>
      <c r="AD139" s="89">
        <f t="shared" si="23"/>
        <v>84693388.854296386</v>
      </c>
      <c r="AE139" s="13">
        <v>100.29769579862086</v>
      </c>
      <c r="AF139" s="13">
        <v>720.79247899999996</v>
      </c>
      <c r="AG139" s="13">
        <v>668.70938699999999</v>
      </c>
      <c r="AH139" s="13">
        <v>30.973417999999999</v>
      </c>
      <c r="AI139" s="13">
        <v>1961.43568254</v>
      </c>
      <c r="AJ139" s="13">
        <v>184.08017799999999</v>
      </c>
      <c r="AK139" s="13">
        <v>482.31028800000001</v>
      </c>
      <c r="AL139" s="89">
        <f t="shared" si="2"/>
        <v>7.3370569930781757</v>
      </c>
      <c r="AM139" s="89">
        <f t="shared" si="3"/>
        <v>4.8957419064353171</v>
      </c>
      <c r="AN139" s="89">
        <f t="shared" si="4"/>
        <v>0.34338600886917958</v>
      </c>
      <c r="AO139" s="89">
        <f t="shared" si="5"/>
        <v>3.6092957502944203</v>
      </c>
      <c r="AP139" s="89">
        <f t="shared" si="6"/>
        <v>2.2497800088089472</v>
      </c>
      <c r="AQ139" s="89">
        <f t="shared" si="7"/>
        <v>5.5235319936607832</v>
      </c>
    </row>
    <row r="140" spans="1:43" x14ac:dyDescent="0.25">
      <c r="A140" s="70">
        <v>38169</v>
      </c>
      <c r="B140" s="13">
        <v>2004</v>
      </c>
      <c r="C140" s="13">
        <v>7</v>
      </c>
      <c r="D140" s="15"/>
      <c r="E140" s="15">
        <v>136.48933366255301</v>
      </c>
      <c r="F140" s="17">
        <v>48.43</v>
      </c>
      <c r="G140" s="17">
        <v>111.47</v>
      </c>
      <c r="H140" s="17">
        <v>90.1</v>
      </c>
      <c r="I140" s="17">
        <v>305.55</v>
      </c>
      <c r="J140" s="17">
        <v>48.884589220550708</v>
      </c>
      <c r="K140" s="17">
        <v>77.310837230568353</v>
      </c>
      <c r="L140" s="17">
        <f t="shared" si="8"/>
        <v>63.231224717900176</v>
      </c>
      <c r="M140" s="17">
        <v>197.49171045000003</v>
      </c>
      <c r="N140" s="17">
        <v>34.698960769999999</v>
      </c>
      <c r="O140" s="17">
        <v>77.208458850000014</v>
      </c>
      <c r="P140" s="17">
        <v>157.853329</v>
      </c>
      <c r="Q140" s="17">
        <v>30.754997000000003</v>
      </c>
      <c r="R140" s="17">
        <v>87.840460000000007</v>
      </c>
      <c r="S140" s="17">
        <v>38.006709999999998</v>
      </c>
      <c r="T140" s="89">
        <f t="shared" si="16"/>
        <v>4.0399584735996106</v>
      </c>
      <c r="U140" s="89">
        <f t="shared" si="17"/>
        <v>0.70981389683873664</v>
      </c>
      <c r="V140" s="89">
        <f t="shared" si="18"/>
        <v>1.5794028359665988</v>
      </c>
      <c r="W140" s="89">
        <f t="shared" si="19"/>
        <v>2.0418007960413798</v>
      </c>
      <c r="X140" s="89">
        <f t="shared" si="20"/>
        <v>0.39780964870782198</v>
      </c>
      <c r="Y140" s="89">
        <f t="shared" si="21"/>
        <v>0.49160908562729055</v>
      </c>
      <c r="Z140" s="89">
        <f t="shared" si="22"/>
        <v>1.1361985349871271</v>
      </c>
      <c r="AA140" s="89"/>
      <c r="AB140" s="89"/>
      <c r="AC140" s="15">
        <v>4231987717.4899998</v>
      </c>
      <c r="AD140" s="89">
        <f t="shared" si="23"/>
        <v>87383599.370018587</v>
      </c>
      <c r="AE140" s="13">
        <v>100.05053586403452</v>
      </c>
      <c r="AF140" s="13">
        <v>1041.1882879999998</v>
      </c>
      <c r="AG140" s="13">
        <v>993.14745299999993</v>
      </c>
      <c r="AH140" s="13">
        <v>36.057541999999998</v>
      </c>
      <c r="AI140" s="13">
        <v>2269.3210332600001</v>
      </c>
      <c r="AJ140" s="13">
        <v>147.01804200000001</v>
      </c>
      <c r="AK140" s="13">
        <v>875.50039800000002</v>
      </c>
      <c r="AL140" s="89">
        <f t="shared" si="2"/>
        <v>10.598414983713354</v>
      </c>
      <c r="AM140" s="89">
        <f t="shared" si="3"/>
        <v>7.2710114430046113</v>
      </c>
      <c r="AN140" s="89">
        <f t="shared" si="4"/>
        <v>0.39975101995565404</v>
      </c>
      <c r="AO140" s="89">
        <f t="shared" si="5"/>
        <v>4.1758446806639187</v>
      </c>
      <c r="AP140" s="89">
        <f t="shared" si="6"/>
        <v>1.7968162320325125</v>
      </c>
      <c r="AQ140" s="89">
        <f t="shared" si="7"/>
        <v>10.026438537872842</v>
      </c>
    </row>
    <row r="141" spans="1:43" x14ac:dyDescent="0.25">
      <c r="A141" s="70">
        <v>38200</v>
      </c>
      <c r="B141" s="13">
        <v>2004</v>
      </c>
      <c r="C141" s="13">
        <v>8</v>
      </c>
      <c r="D141" s="15"/>
      <c r="E141" s="15">
        <v>137.18567770562299</v>
      </c>
      <c r="F141" s="17">
        <v>48.6</v>
      </c>
      <c r="G141" s="17">
        <v>110.65</v>
      </c>
      <c r="H141" s="17">
        <v>92.1</v>
      </c>
      <c r="I141" s="17">
        <v>317.20999999999998</v>
      </c>
      <c r="J141" s="17">
        <v>49.444512811445897</v>
      </c>
      <c r="K141" s="17">
        <v>77.786760565918115</v>
      </c>
      <c r="L141" s="17">
        <f t="shared" si="8"/>
        <v>63.564175255178014</v>
      </c>
      <c r="M141" s="17">
        <v>204.25273823000001</v>
      </c>
      <c r="N141" s="17">
        <v>37.098347789999991</v>
      </c>
      <c r="O141" s="17">
        <v>67.177287050000004</v>
      </c>
      <c r="P141" s="17">
        <v>152.07603900000001</v>
      </c>
      <c r="Q141" s="17">
        <v>33.974333000000001</v>
      </c>
      <c r="R141" s="17">
        <v>75.259461999999999</v>
      </c>
      <c r="S141" s="17">
        <v>39.524396000000003</v>
      </c>
      <c r="T141" s="89">
        <f t="shared" si="16"/>
        <v>4.1309485444604803</v>
      </c>
      <c r="U141" s="89">
        <f t="shared" si="17"/>
        <v>0.75030262572254747</v>
      </c>
      <c r="V141" s="89">
        <f t="shared" si="18"/>
        <v>1.3586398819658134</v>
      </c>
      <c r="W141" s="89">
        <f t="shared" si="19"/>
        <v>1.9550375654366994</v>
      </c>
      <c r="X141" s="89">
        <f t="shared" si="20"/>
        <v>0.43676240986034437</v>
      </c>
      <c r="Y141" s="89">
        <f t="shared" si="21"/>
        <v>0.50811212232583214</v>
      </c>
      <c r="Z141" s="89">
        <f t="shared" si="22"/>
        <v>0.967509913672566</v>
      </c>
      <c r="AA141" s="89"/>
      <c r="AB141" s="89"/>
      <c r="AC141" s="15">
        <v>4208207298.9999995</v>
      </c>
      <c r="AD141" s="89">
        <f t="shared" si="23"/>
        <v>86588627.551440313</v>
      </c>
      <c r="AE141" s="13">
        <v>99.863447101696224</v>
      </c>
      <c r="AF141" s="13">
        <v>870.89941900000008</v>
      </c>
      <c r="AG141" s="13">
        <v>816.92875200000003</v>
      </c>
      <c r="AH141" s="13">
        <v>34.745277999999999</v>
      </c>
      <c r="AI141" s="13">
        <v>1727.5972416499999</v>
      </c>
      <c r="AJ141" s="13">
        <v>143.83940999999999</v>
      </c>
      <c r="AK141" s="13">
        <v>514.78371300000003</v>
      </c>
      <c r="AL141" s="89">
        <f t="shared" si="2"/>
        <v>8.8650185158794805</v>
      </c>
      <c r="AM141" s="89">
        <f t="shared" si="3"/>
        <v>5.9808825829123657</v>
      </c>
      <c r="AN141" s="89">
        <f t="shared" si="4"/>
        <v>0.38520263858093123</v>
      </c>
      <c r="AO141" s="89">
        <f t="shared" si="5"/>
        <v>3.1790027264279401</v>
      </c>
      <c r="AP141" s="89">
        <f t="shared" si="6"/>
        <v>1.7579678193100929</v>
      </c>
      <c r="AQ141" s="89">
        <f t="shared" si="7"/>
        <v>5.8954253710030553</v>
      </c>
    </row>
    <row r="142" spans="1:43" x14ac:dyDescent="0.25">
      <c r="A142" s="70">
        <v>38231</v>
      </c>
      <c r="B142" s="13">
        <v>2004</v>
      </c>
      <c r="C142" s="13">
        <v>9</v>
      </c>
      <c r="D142" s="15"/>
      <c r="E142" s="15">
        <v>138.26274566508101</v>
      </c>
      <c r="F142" s="17">
        <v>48.59</v>
      </c>
      <c r="G142" s="17">
        <v>109.21</v>
      </c>
      <c r="H142" s="17">
        <v>92.1</v>
      </c>
      <c r="I142" s="17">
        <v>313.86</v>
      </c>
      <c r="J142" s="17">
        <v>48.802625846178039</v>
      </c>
      <c r="K142" s="17">
        <v>78.903613080300119</v>
      </c>
      <c r="L142" s="17">
        <f t="shared" si="8"/>
        <v>61.85093931821811</v>
      </c>
      <c r="M142" s="17">
        <v>220.32463905999998</v>
      </c>
      <c r="N142" s="17">
        <v>32.33675092</v>
      </c>
      <c r="O142" s="17">
        <v>93.742458659999983</v>
      </c>
      <c r="P142" s="17">
        <v>166.03341999999998</v>
      </c>
      <c r="Q142" s="17">
        <v>33.903013000000001</v>
      </c>
      <c r="R142" s="17">
        <v>80.992452</v>
      </c>
      <c r="S142" s="17">
        <v>49.259221999999994</v>
      </c>
      <c r="T142" s="89">
        <f t="shared" si="16"/>
        <v>4.5146062376734717</v>
      </c>
      <c r="U142" s="89">
        <f t="shared" si="17"/>
        <v>0.66260268498508346</v>
      </c>
      <c r="V142" s="89">
        <f t="shared" si="18"/>
        <v>1.9208486640753448</v>
      </c>
      <c r="W142" s="89">
        <f t="shared" si="19"/>
        <v>2.1042562376836655</v>
      </c>
      <c r="X142" s="89">
        <f t="shared" si="20"/>
        <v>0.42967630602032053</v>
      </c>
      <c r="Y142" s="89">
        <f t="shared" si="21"/>
        <v>0.62429615168406727</v>
      </c>
      <c r="Z142" s="89">
        <f t="shared" si="22"/>
        <v>1.0264732987268159</v>
      </c>
      <c r="AA142" s="89"/>
      <c r="AB142" s="89"/>
      <c r="AC142" s="15">
        <v>4277211277.0000005</v>
      </c>
      <c r="AD142" s="89">
        <f t="shared" si="23"/>
        <v>88026574.95369418</v>
      </c>
      <c r="AE142" s="13">
        <v>100.64149064083942</v>
      </c>
      <c r="AF142" s="13">
        <v>927.95483300000001</v>
      </c>
      <c r="AG142" s="13">
        <v>871.13088700000003</v>
      </c>
      <c r="AH142" s="13">
        <v>30.278478</v>
      </c>
      <c r="AI142" s="13">
        <v>1787.4822930299999</v>
      </c>
      <c r="AJ142" s="13">
        <v>157.195414</v>
      </c>
      <c r="AK142" s="13">
        <v>515.81582400000002</v>
      </c>
      <c r="AL142" s="89">
        <f t="shared" si="2"/>
        <v>9.4457943098534205</v>
      </c>
      <c r="AM142" s="89">
        <f t="shared" si="3"/>
        <v>6.3777061790760667</v>
      </c>
      <c r="AN142" s="89">
        <f t="shared" si="4"/>
        <v>0.33568157427937917</v>
      </c>
      <c r="AO142" s="89">
        <f t="shared" si="5"/>
        <v>3.2891989787833058</v>
      </c>
      <c r="AP142" s="89">
        <f t="shared" si="6"/>
        <v>1.921201422858501</v>
      </c>
      <c r="AQ142" s="89">
        <f t="shared" si="7"/>
        <v>5.9072453513587497</v>
      </c>
    </row>
    <row r="143" spans="1:43" x14ac:dyDescent="0.25">
      <c r="A143" s="70">
        <v>38261</v>
      </c>
      <c r="B143" s="13">
        <v>2004</v>
      </c>
      <c r="C143" s="13">
        <v>10</v>
      </c>
      <c r="D143" s="15"/>
      <c r="E143" s="15">
        <v>141.894851827407</v>
      </c>
      <c r="F143" s="17">
        <v>48.98</v>
      </c>
      <c r="G143" s="17">
        <v>108.89</v>
      </c>
      <c r="H143" s="17">
        <v>93.5</v>
      </c>
      <c r="I143" s="17">
        <v>315.98</v>
      </c>
      <c r="J143" s="17">
        <v>50.505053636073896</v>
      </c>
      <c r="K143" s="17">
        <v>80.292203515818557</v>
      </c>
      <c r="L143" s="17">
        <f t="shared" si="8"/>
        <v>62.901566309764782</v>
      </c>
      <c r="M143" s="17">
        <v>191.10170061000002</v>
      </c>
      <c r="N143" s="17">
        <v>31.944418020000001</v>
      </c>
      <c r="O143" s="17">
        <v>78.93359181000001</v>
      </c>
      <c r="P143" s="17">
        <v>181.22461099999998</v>
      </c>
      <c r="Q143" s="17">
        <v>32.172825000000003</v>
      </c>
      <c r="R143" s="17">
        <v>103.053197</v>
      </c>
      <c r="S143" s="17">
        <v>43.628598999999994</v>
      </c>
      <c r="T143" s="89">
        <f t="shared" si="16"/>
        <v>3.7838134375032744</v>
      </c>
      <c r="U143" s="89">
        <f t="shared" si="17"/>
        <v>0.63249943758466343</v>
      </c>
      <c r="V143" s="89">
        <f t="shared" si="18"/>
        <v>1.5628850209480949</v>
      </c>
      <c r="W143" s="89">
        <f t="shared" si="19"/>
        <v>2.2570636134590139</v>
      </c>
      <c r="X143" s="89">
        <f t="shared" si="20"/>
        <v>0.40069675001087196</v>
      </c>
      <c r="Y143" s="89">
        <f t="shared" si="21"/>
        <v>0.54337279448813014</v>
      </c>
      <c r="Z143" s="89">
        <f t="shared" si="22"/>
        <v>1.2834770063284817</v>
      </c>
      <c r="AA143" s="89"/>
      <c r="AB143" s="89"/>
      <c r="AC143" s="15">
        <v>4360364940</v>
      </c>
      <c r="AD143" s="89">
        <f t="shared" si="23"/>
        <v>89023375.663536146</v>
      </c>
      <c r="AE143" s="13">
        <v>101.32471674995128</v>
      </c>
      <c r="AF143" s="13">
        <v>902.18292600000007</v>
      </c>
      <c r="AG143" s="13">
        <v>842.37305200000003</v>
      </c>
      <c r="AH143" s="13">
        <v>34.548358999999998</v>
      </c>
      <c r="AI143" s="13">
        <v>1981.3369307800001</v>
      </c>
      <c r="AJ143" s="13">
        <v>160.395602</v>
      </c>
      <c r="AK143" s="13">
        <v>622.23523399999999</v>
      </c>
      <c r="AL143" s="89">
        <f t="shared" si="2"/>
        <v>9.1834581229641703</v>
      </c>
      <c r="AM143" s="89">
        <f t="shared" si="3"/>
        <v>6.1671648876198848</v>
      </c>
      <c r="AN143" s="89">
        <f t="shared" si="4"/>
        <v>0.38301950110864741</v>
      </c>
      <c r="AO143" s="89">
        <f t="shared" si="5"/>
        <v>3.6459166251656114</v>
      </c>
      <c r="AP143" s="89">
        <f t="shared" si="6"/>
        <v>1.9603132874006479</v>
      </c>
      <c r="AQ143" s="89">
        <f t="shared" si="7"/>
        <v>7.1259857152000121</v>
      </c>
    </row>
    <row r="144" spans="1:43" x14ac:dyDescent="0.25">
      <c r="A144" s="70">
        <v>38292</v>
      </c>
      <c r="B144" s="13">
        <v>2004</v>
      </c>
      <c r="C144" s="13">
        <v>11</v>
      </c>
      <c r="D144" s="15"/>
      <c r="E144" s="15">
        <v>133.656938086596</v>
      </c>
      <c r="F144" s="17">
        <v>49.25</v>
      </c>
      <c r="G144" s="17">
        <v>109.59</v>
      </c>
      <c r="H144" s="17">
        <v>91.8</v>
      </c>
      <c r="I144" s="17">
        <v>292.94</v>
      </c>
      <c r="J144" s="17">
        <v>53.284962317412116</v>
      </c>
      <c r="K144" s="17">
        <v>80.749868423657986</v>
      </c>
      <c r="L144" s="17">
        <f t="shared" si="8"/>
        <v>65.987676955521536</v>
      </c>
      <c r="M144" s="17">
        <v>182.31858013999999</v>
      </c>
      <c r="N144" s="17">
        <v>44.365753839999996</v>
      </c>
      <c r="O144" s="17">
        <v>57.363911529999996</v>
      </c>
      <c r="P144" s="17">
        <v>194.12360500000003</v>
      </c>
      <c r="Q144" s="17">
        <v>37.712107000000003</v>
      </c>
      <c r="R144" s="17">
        <v>99.507928000000007</v>
      </c>
      <c r="S144" s="17">
        <v>54.858252000000007</v>
      </c>
      <c r="T144" s="89">
        <f t="shared" si="16"/>
        <v>3.4215765989276696</v>
      </c>
      <c r="U144" s="89">
        <f t="shared" si="17"/>
        <v>0.83261302833843687</v>
      </c>
      <c r="V144" s="89">
        <f t="shared" si="18"/>
        <v>1.0765497250104086</v>
      </c>
      <c r="W144" s="89">
        <f t="shared" si="19"/>
        <v>2.4040114094244882</v>
      </c>
      <c r="X144" s="89">
        <f t="shared" si="20"/>
        <v>0.46702375788579192</v>
      </c>
      <c r="Y144" s="89">
        <f t="shared" si="21"/>
        <v>0.67936026486363554</v>
      </c>
      <c r="Z144" s="89">
        <f t="shared" si="22"/>
        <v>1.2322983299233006</v>
      </c>
      <c r="AA144" s="89"/>
      <c r="AB144" s="89"/>
      <c r="AC144" s="15">
        <v>4433470773.54</v>
      </c>
      <c r="AD144" s="89">
        <f t="shared" si="23"/>
        <v>90019711.137868017</v>
      </c>
      <c r="AE144" s="13">
        <v>102.90290980785947</v>
      </c>
      <c r="AF144" s="13">
        <v>904.543451</v>
      </c>
      <c r="AG144" s="13">
        <v>842.83928000000003</v>
      </c>
      <c r="AH144" s="13">
        <v>28.901713000000001</v>
      </c>
      <c r="AI144" s="13">
        <v>1813.22157098</v>
      </c>
      <c r="AJ144" s="13">
        <v>164.31926100000001</v>
      </c>
      <c r="AK144" s="13">
        <v>482.62953299999998</v>
      </c>
      <c r="AL144" s="89">
        <f t="shared" si="2"/>
        <v>9.2074862683224765</v>
      </c>
      <c r="AM144" s="89">
        <f t="shared" si="3"/>
        <v>6.1705782268101617</v>
      </c>
      <c r="AN144" s="89">
        <f t="shared" si="4"/>
        <v>0.32041810421286032</v>
      </c>
      <c r="AO144" s="89">
        <f t="shared" si="5"/>
        <v>3.336562584609156</v>
      </c>
      <c r="AP144" s="89">
        <f t="shared" si="6"/>
        <v>2.0082672261434893</v>
      </c>
      <c r="AQ144" s="89">
        <f t="shared" si="7"/>
        <v>5.5271880632392039</v>
      </c>
    </row>
    <row r="145" spans="1:43" x14ac:dyDescent="0.25">
      <c r="A145" s="70">
        <v>38322</v>
      </c>
      <c r="B145" s="13">
        <v>2004</v>
      </c>
      <c r="C145" s="13">
        <v>12</v>
      </c>
      <c r="D145" s="15"/>
      <c r="E145" s="15">
        <v>134.44751129897301</v>
      </c>
      <c r="F145" s="17">
        <v>49.55</v>
      </c>
      <c r="G145" s="17">
        <v>107.56</v>
      </c>
      <c r="H145" s="17">
        <v>84.7</v>
      </c>
      <c r="I145" s="17">
        <v>295.23</v>
      </c>
      <c r="J145" s="17">
        <v>52.621203596017367</v>
      </c>
      <c r="K145" s="17">
        <v>80.270675847669281</v>
      </c>
      <c r="L145" s="17">
        <f t="shared" si="8"/>
        <v>65.554703558093024</v>
      </c>
      <c r="M145" s="17">
        <v>218.31768652</v>
      </c>
      <c r="N145" s="17">
        <v>45.217669130000004</v>
      </c>
      <c r="O145" s="17">
        <v>80.140201509999997</v>
      </c>
      <c r="P145" s="17">
        <v>187.86209200000002</v>
      </c>
      <c r="Q145" s="17">
        <v>39.895001000000001</v>
      </c>
      <c r="R145" s="17">
        <v>101.327309</v>
      </c>
      <c r="S145" s="17">
        <v>45.929425000000009</v>
      </c>
      <c r="T145" s="89">
        <f t="shared" si="16"/>
        <v>4.1488539144042562</v>
      </c>
      <c r="U145" s="89">
        <f t="shared" si="17"/>
        <v>0.85930510972619223</v>
      </c>
      <c r="V145" s="89">
        <f t="shared" si="18"/>
        <v>1.5229640531457818</v>
      </c>
      <c r="W145" s="89">
        <f t="shared" si="19"/>
        <v>2.3403576712934169</v>
      </c>
      <c r="X145" s="89">
        <f t="shared" si="20"/>
        <v>0.49700591877050182</v>
      </c>
      <c r="Y145" s="89">
        <f t="shared" si="21"/>
        <v>0.57218186485885436</v>
      </c>
      <c r="Z145" s="89">
        <f t="shared" si="22"/>
        <v>1.2623203670577057</v>
      </c>
      <c r="AA145" s="89"/>
      <c r="AB145" s="89"/>
      <c r="AC145" s="15">
        <v>5257837520</v>
      </c>
      <c r="AD145" s="89">
        <f t="shared" si="23"/>
        <v>106111756.20585269</v>
      </c>
      <c r="AE145" s="13">
        <v>103.1569901298689</v>
      </c>
      <c r="AF145" s="13">
        <v>880.63282600000002</v>
      </c>
      <c r="AG145" s="13">
        <v>814.41593499999999</v>
      </c>
      <c r="AH145" s="13">
        <v>36.642277999999997</v>
      </c>
      <c r="AI145" s="13">
        <v>3189.62261588</v>
      </c>
      <c r="AJ145" s="13">
        <v>207.543914</v>
      </c>
      <c r="AK145" s="13">
        <v>865.26413400000001</v>
      </c>
      <c r="AL145" s="89">
        <f t="shared" si="2"/>
        <v>8.9640963558631928</v>
      </c>
      <c r="AM145" s="89">
        <f t="shared" si="3"/>
        <v>5.9624857969104621</v>
      </c>
      <c r="AN145" s="89">
        <f t="shared" si="4"/>
        <v>0.40623368070953431</v>
      </c>
      <c r="AO145" s="89">
        <f t="shared" si="5"/>
        <v>5.8693188132636536</v>
      </c>
      <c r="AP145" s="89">
        <f t="shared" si="6"/>
        <v>2.5365476812346599</v>
      </c>
      <c r="AQ145" s="89">
        <f t="shared" si="7"/>
        <v>9.9092104108635368</v>
      </c>
    </row>
    <row r="146" spans="1:43" x14ac:dyDescent="0.25">
      <c r="A146" s="70">
        <v>38353</v>
      </c>
      <c r="B146" s="13">
        <v>2005</v>
      </c>
      <c r="C146" s="13">
        <v>1</v>
      </c>
      <c r="D146" s="15"/>
      <c r="E146" s="15">
        <v>141.67650666135901</v>
      </c>
      <c r="F146" s="17">
        <v>50.23</v>
      </c>
      <c r="G146" s="17">
        <v>103.52</v>
      </c>
      <c r="H146" s="17">
        <v>81</v>
      </c>
      <c r="I146" s="17">
        <v>302.23</v>
      </c>
      <c r="J146" s="17">
        <v>54.858214967435785</v>
      </c>
      <c r="K146" s="17">
        <v>80.287991114316981</v>
      </c>
      <c r="L146" s="17">
        <f t="shared" si="8"/>
        <v>68.326799819074623</v>
      </c>
      <c r="M146" s="17">
        <v>182.86840266999999</v>
      </c>
      <c r="N146" s="17">
        <v>36.267922540000008</v>
      </c>
      <c r="O146" s="17">
        <v>82.756598080000003</v>
      </c>
      <c r="P146" s="17">
        <v>175.82310899999999</v>
      </c>
      <c r="Q146" s="17">
        <v>32.812922999999998</v>
      </c>
      <c r="R146" s="17">
        <v>91.509399999999999</v>
      </c>
      <c r="S146" s="17">
        <v>50.472431999999998</v>
      </c>
      <c r="T146" s="89">
        <f t="shared" si="16"/>
        <v>3.3334734420095868</v>
      </c>
      <c r="U146" s="89">
        <f t="shared" si="17"/>
        <v>0.66112108389835322</v>
      </c>
      <c r="V146" s="89">
        <f t="shared" si="18"/>
        <v>1.5085543364676537</v>
      </c>
      <c r="W146" s="89">
        <f t="shared" si="19"/>
        <v>2.1899054461290057</v>
      </c>
      <c r="X146" s="89">
        <f t="shared" si="20"/>
        <v>0.40869029782149807</v>
      </c>
      <c r="Y146" s="89">
        <f t="shared" si="21"/>
        <v>0.62864235733754381</v>
      </c>
      <c r="Z146" s="89">
        <f t="shared" si="22"/>
        <v>1.1397644744866708</v>
      </c>
      <c r="AA146" s="89"/>
      <c r="AB146" s="89"/>
      <c r="AC146" s="15">
        <v>4674875571.9300003</v>
      </c>
      <c r="AD146" s="89">
        <f t="shared" si="23"/>
        <v>93069392.234322131</v>
      </c>
      <c r="AE146" s="13">
        <v>101.89170883353455</v>
      </c>
      <c r="AF146" s="13">
        <v>964.33717100000001</v>
      </c>
      <c r="AG146" s="13">
        <v>906.49924199999998</v>
      </c>
      <c r="AH146" s="13">
        <v>38.117589000000002</v>
      </c>
      <c r="AI146" s="13">
        <v>1658.8966843000003</v>
      </c>
      <c r="AJ146" s="13">
        <v>125.33575500000001</v>
      </c>
      <c r="AK146" s="13">
        <v>372.56899099999998</v>
      </c>
      <c r="AL146" s="89">
        <f t="shared" si="2"/>
        <v>9.8161356982899033</v>
      </c>
      <c r="AM146" s="89">
        <f t="shared" si="3"/>
        <v>6.6366442784976938</v>
      </c>
      <c r="AN146" s="89">
        <f t="shared" si="4"/>
        <v>0.4225896784922395</v>
      </c>
      <c r="AO146" s="89">
        <f t="shared" si="5"/>
        <v>3.0525848010819963</v>
      </c>
      <c r="AP146" s="89">
        <f t="shared" si="6"/>
        <v>1.5318209654706878</v>
      </c>
      <c r="AQ146" s="89">
        <f t="shared" si="7"/>
        <v>4.2667485907628331</v>
      </c>
    </row>
    <row r="147" spans="1:43" x14ac:dyDescent="0.25">
      <c r="A147" s="70">
        <v>38384</v>
      </c>
      <c r="B147" s="13">
        <v>2005</v>
      </c>
      <c r="C147" s="13">
        <v>2</v>
      </c>
      <c r="D147" s="15"/>
      <c r="E147" s="15">
        <v>131.190608556245</v>
      </c>
      <c r="F147" s="17">
        <v>50.25</v>
      </c>
      <c r="G147" s="17">
        <v>104</v>
      </c>
      <c r="H147" s="17">
        <v>76.400000000000006</v>
      </c>
      <c r="I147" s="17">
        <v>286.37</v>
      </c>
      <c r="J147" s="17">
        <v>55.177672579041044</v>
      </c>
      <c r="K147" s="17">
        <v>81.49454070758118</v>
      </c>
      <c r="L147" s="17">
        <f t="shared" si="8"/>
        <v>67.707201120415718</v>
      </c>
      <c r="M147" s="17">
        <v>183.12371332000004</v>
      </c>
      <c r="N147" s="17">
        <v>31.458249850000001</v>
      </c>
      <c r="O147" s="17">
        <v>84.989175889999999</v>
      </c>
      <c r="P147" s="17">
        <v>165.93558099999998</v>
      </c>
      <c r="Q147" s="17">
        <v>35.451067999999999</v>
      </c>
      <c r="R147" s="17">
        <v>84.984578999999997</v>
      </c>
      <c r="S147" s="17">
        <v>43.193536999999999</v>
      </c>
      <c r="T147" s="89">
        <f t="shared" si="16"/>
        <v>3.318800970767271</v>
      </c>
      <c r="U147" s="89">
        <f t="shared" si="17"/>
        <v>0.57012643664766061</v>
      </c>
      <c r="V147" s="89">
        <f t="shared" si="18"/>
        <v>1.5402820002647719</v>
      </c>
      <c r="W147" s="89">
        <f t="shared" si="19"/>
        <v>2.0361557910413932</v>
      </c>
      <c r="X147" s="89">
        <f t="shared" si="20"/>
        <v>0.43501156877741748</v>
      </c>
      <c r="Y147" s="89">
        <f t="shared" si="21"/>
        <v>0.53001755240252357</v>
      </c>
      <c r="Z147" s="89">
        <f t="shared" si="22"/>
        <v>1.0428254244040933</v>
      </c>
      <c r="AA147" s="89"/>
      <c r="AB147" s="89"/>
      <c r="AC147" s="15">
        <v>4611829957.960001</v>
      </c>
      <c r="AD147" s="89">
        <f t="shared" si="23"/>
        <v>91777710.606169179</v>
      </c>
      <c r="AE147" s="13">
        <v>102.00145701261087</v>
      </c>
      <c r="AF147" s="13">
        <v>858.47286100000008</v>
      </c>
      <c r="AG147" s="13">
        <v>809.67644300000006</v>
      </c>
      <c r="AH147" s="13">
        <v>39.315919999999998</v>
      </c>
      <c r="AI147" s="13">
        <v>1726.0989722700001</v>
      </c>
      <c r="AJ147" s="13">
        <v>132.28540599999999</v>
      </c>
      <c r="AK147" s="13">
        <v>335.46394299999997</v>
      </c>
      <c r="AL147" s="89">
        <f t="shared" si="2"/>
        <v>8.7385266795602625</v>
      </c>
      <c r="AM147" s="89">
        <f t="shared" si="3"/>
        <v>5.9277871220440739</v>
      </c>
      <c r="AN147" s="89">
        <f t="shared" si="4"/>
        <v>0.43587494456762749</v>
      </c>
      <c r="AO147" s="89">
        <f t="shared" si="5"/>
        <v>3.176245716675254</v>
      </c>
      <c r="AP147" s="89">
        <f t="shared" si="6"/>
        <v>1.6167577905969603</v>
      </c>
      <c r="AQ147" s="89">
        <f t="shared" si="7"/>
        <v>3.8418127665568207</v>
      </c>
    </row>
    <row r="148" spans="1:43" x14ac:dyDescent="0.25">
      <c r="A148" s="70">
        <v>38412</v>
      </c>
      <c r="B148" s="13">
        <v>2005</v>
      </c>
      <c r="C148" s="13">
        <v>3</v>
      </c>
      <c r="D148" s="15"/>
      <c r="E148" s="15">
        <v>149.557586911535</v>
      </c>
      <c r="F148" s="17">
        <v>50.33</v>
      </c>
      <c r="G148" s="17">
        <v>115.42</v>
      </c>
      <c r="H148" s="17">
        <v>88</v>
      </c>
      <c r="I148" s="17">
        <v>338.3</v>
      </c>
      <c r="J148" s="17">
        <v>55.458135556103869</v>
      </c>
      <c r="K148" s="17">
        <v>83.534028577266469</v>
      </c>
      <c r="L148" s="17">
        <f t="shared" si="8"/>
        <v>66.389873086040339</v>
      </c>
      <c r="M148" s="17">
        <v>214.05634330000001</v>
      </c>
      <c r="N148" s="17">
        <v>50.13233623</v>
      </c>
      <c r="O148" s="17">
        <v>93.674310990000009</v>
      </c>
      <c r="P148" s="17">
        <v>166.12786600000001</v>
      </c>
      <c r="Q148" s="17">
        <v>34.598770999999999</v>
      </c>
      <c r="R148" s="17">
        <v>88.929657000000006</v>
      </c>
      <c r="S148" s="17">
        <v>39.059251000000003</v>
      </c>
      <c r="T148" s="89">
        <f t="shared" si="16"/>
        <v>3.8597825396321026</v>
      </c>
      <c r="U148" s="89">
        <f t="shared" si="17"/>
        <v>0.90396721287689052</v>
      </c>
      <c r="V148" s="89">
        <f t="shared" si="18"/>
        <v>1.689099535184247</v>
      </c>
      <c r="W148" s="89">
        <f t="shared" si="19"/>
        <v>1.9887448124968226</v>
      </c>
      <c r="X148" s="89">
        <f t="shared" si="20"/>
        <v>0.41418774587169799</v>
      </c>
      <c r="Y148" s="89">
        <f t="shared" si="21"/>
        <v>0.46758490719589046</v>
      </c>
      <c r="Z148" s="89">
        <f t="shared" si="22"/>
        <v>1.0645919814311691</v>
      </c>
      <c r="AA148" s="89"/>
      <c r="AB148" s="89"/>
      <c r="AC148" s="15">
        <v>4506815028.7300005</v>
      </c>
      <c r="AD148" s="89">
        <f t="shared" si="23"/>
        <v>89545301.584144652</v>
      </c>
      <c r="AE148" s="13">
        <v>102.83249360052602</v>
      </c>
      <c r="AF148" s="13">
        <v>851.09004000000004</v>
      </c>
      <c r="AG148" s="13">
        <v>796.67812500000002</v>
      </c>
      <c r="AH148" s="13">
        <v>49.450451000000001</v>
      </c>
      <c r="AI148" s="13">
        <v>1687.1056490699998</v>
      </c>
      <c r="AJ148" s="13">
        <v>210.51587979999999</v>
      </c>
      <c r="AK148" s="13">
        <v>448.33784800000001</v>
      </c>
      <c r="AL148" s="89">
        <f t="shared" si="2"/>
        <v>8.6633758143322481</v>
      </c>
      <c r="AM148" s="89">
        <f t="shared" si="3"/>
        <v>5.8326240940039531</v>
      </c>
      <c r="AN148" s="89">
        <f t="shared" si="4"/>
        <v>0.54823116407982264</v>
      </c>
      <c r="AO148" s="89">
        <f t="shared" si="5"/>
        <v>3.1044929505925212</v>
      </c>
      <c r="AP148" s="89">
        <f t="shared" si="6"/>
        <v>2.5728702734678324</v>
      </c>
      <c r="AQ148" s="89">
        <f t="shared" si="7"/>
        <v>5.134471540439181</v>
      </c>
    </row>
    <row r="149" spans="1:43" x14ac:dyDescent="0.25">
      <c r="A149" s="70">
        <v>38443</v>
      </c>
      <c r="B149" s="13">
        <v>2005</v>
      </c>
      <c r="C149" s="13">
        <v>4</v>
      </c>
      <c r="D149" s="15"/>
      <c r="E149" s="15">
        <v>146.743370902587</v>
      </c>
      <c r="F149" s="17">
        <v>50.15</v>
      </c>
      <c r="G149" s="17">
        <v>112.35</v>
      </c>
      <c r="H149" s="17">
        <v>87</v>
      </c>
      <c r="I149" s="17">
        <v>343.86</v>
      </c>
      <c r="J149" s="17">
        <v>57.582909650389382</v>
      </c>
      <c r="K149" s="17">
        <v>84.586468449437078</v>
      </c>
      <c r="L149" s="17">
        <f t="shared" si="8"/>
        <v>68.075793570706281</v>
      </c>
      <c r="M149" s="17">
        <v>230.7714067</v>
      </c>
      <c r="N149" s="17">
        <v>45.174851880000006</v>
      </c>
      <c r="O149" s="17">
        <v>105.76669079000003</v>
      </c>
      <c r="P149" s="17">
        <v>195.69963999999999</v>
      </c>
      <c r="Q149" s="17">
        <v>39.394570000000002</v>
      </c>
      <c r="R149" s="17">
        <v>108.45683199999999</v>
      </c>
      <c r="S149" s="17">
        <v>44.499485999999997</v>
      </c>
      <c r="T149" s="89">
        <f t="shared" si="16"/>
        <v>4.0076371288132622</v>
      </c>
      <c r="U149" s="89">
        <f t="shared" si="17"/>
        <v>0.78451839537591916</v>
      </c>
      <c r="V149" s="89">
        <f t="shared" si="18"/>
        <v>1.8367722546872867</v>
      </c>
      <c r="W149" s="89">
        <f t="shared" si="19"/>
        <v>2.313604570416397</v>
      </c>
      <c r="X149" s="89">
        <f t="shared" si="20"/>
        <v>0.46573134831310209</v>
      </c>
      <c r="Y149" s="89">
        <f t="shared" si="21"/>
        <v>0.52608279806125591</v>
      </c>
      <c r="Z149" s="89">
        <f t="shared" si="22"/>
        <v>1.282200734799938</v>
      </c>
      <c r="AA149" s="89"/>
      <c r="AB149" s="89"/>
      <c r="AC149" s="15">
        <v>4791723923.6699991</v>
      </c>
      <c r="AD149" s="89">
        <f t="shared" si="23"/>
        <v>95547834.968494505</v>
      </c>
      <c r="AE149" s="13">
        <v>103.24386581077474</v>
      </c>
      <c r="AF149" s="13">
        <v>1214.499247</v>
      </c>
      <c r="AG149" s="13">
        <v>1156.340616</v>
      </c>
      <c r="AH149" s="13">
        <v>47.808489999999999</v>
      </c>
      <c r="AI149" s="13">
        <v>1857.7613088000003</v>
      </c>
      <c r="AJ149" s="13">
        <v>141.27105599999999</v>
      </c>
      <c r="AK149" s="13">
        <v>512.24613899999997</v>
      </c>
      <c r="AL149" s="89">
        <f t="shared" si="2"/>
        <v>12.362573768322475</v>
      </c>
      <c r="AM149" s="89">
        <f t="shared" si="3"/>
        <v>8.465777992532395</v>
      </c>
      <c r="AN149" s="89">
        <f t="shared" si="4"/>
        <v>0.53002760532150772</v>
      </c>
      <c r="AO149" s="89">
        <f t="shared" si="5"/>
        <v>3.4185214721036363</v>
      </c>
      <c r="AP149" s="89">
        <f t="shared" si="6"/>
        <v>1.7265780654130467</v>
      </c>
      <c r="AQ149" s="89">
        <f t="shared" si="7"/>
        <v>5.8663644707402725</v>
      </c>
    </row>
    <row r="150" spans="1:43" x14ac:dyDescent="0.25">
      <c r="A150" s="70">
        <v>38473</v>
      </c>
      <c r="B150" s="13">
        <v>2005</v>
      </c>
      <c r="C150" s="13">
        <v>5</v>
      </c>
      <c r="D150" s="15"/>
      <c r="E150" s="15">
        <v>149.342668260735</v>
      </c>
      <c r="F150" s="17">
        <v>50.48</v>
      </c>
      <c r="G150" s="17">
        <v>110.86</v>
      </c>
      <c r="H150" s="17">
        <v>91.1</v>
      </c>
      <c r="I150" s="17">
        <v>346.31</v>
      </c>
      <c r="J150" s="17">
        <v>56.659845930314965</v>
      </c>
      <c r="K150" s="17">
        <v>84.353977588676983</v>
      </c>
      <c r="L150" s="17">
        <f t="shared" si="8"/>
        <v>67.169145486650464</v>
      </c>
      <c r="M150" s="17">
        <v>283.19109824999998</v>
      </c>
      <c r="N150" s="17">
        <v>45.64076858</v>
      </c>
      <c r="O150" s="17">
        <v>121.3453336</v>
      </c>
      <c r="P150" s="17">
        <v>194.79216700000001</v>
      </c>
      <c r="Q150" s="17">
        <v>40.252482000000001</v>
      </c>
      <c r="R150" s="17">
        <v>101.71212700000001</v>
      </c>
      <c r="S150" s="17">
        <v>51.749721000000001</v>
      </c>
      <c r="T150" s="89">
        <f t="shared" si="16"/>
        <v>4.9980915690856653</v>
      </c>
      <c r="U150" s="89">
        <f t="shared" si="17"/>
        <v>0.80552228532588754</v>
      </c>
      <c r="V150" s="89">
        <f t="shared" si="18"/>
        <v>2.1416460212271082</v>
      </c>
      <c r="W150" s="89">
        <f t="shared" si="19"/>
        <v>2.3092232585621115</v>
      </c>
      <c r="X150" s="89">
        <f t="shared" si="20"/>
        <v>0.47718534621185638</v>
      </c>
      <c r="Y150" s="89">
        <f t="shared" si="21"/>
        <v>0.61348287868936813</v>
      </c>
      <c r="Z150" s="89">
        <f t="shared" si="22"/>
        <v>1.2057774856327943</v>
      </c>
      <c r="AA150" s="89"/>
      <c r="AB150" s="89"/>
      <c r="AC150" s="15">
        <v>4872563110.0900002</v>
      </c>
      <c r="AD150" s="89">
        <f t="shared" si="23"/>
        <v>96524625.794175923</v>
      </c>
      <c r="AE150" s="13">
        <v>101.93524213685046</v>
      </c>
      <c r="AF150" s="13">
        <v>1036.996132</v>
      </c>
      <c r="AG150" s="13">
        <v>979.06171199999994</v>
      </c>
      <c r="AH150" s="13">
        <v>46.094462</v>
      </c>
      <c r="AI150" s="13">
        <v>1919.2836256000001</v>
      </c>
      <c r="AJ150" s="13">
        <v>201.6490948</v>
      </c>
      <c r="AK150" s="13">
        <v>474.32736199999999</v>
      </c>
      <c r="AL150" s="89">
        <f t="shared" ref="AL150:AL213" si="24">AF150/F$294</f>
        <v>10.555742385993486</v>
      </c>
      <c r="AM150" s="89">
        <f t="shared" ref="AM150:AM213" si="25">AG150/G$294</f>
        <v>7.1678871952558749</v>
      </c>
      <c r="AN150" s="89">
        <f t="shared" ref="AN150:AN213" si="26">AH150/H$294</f>
        <v>0.51102507760532145</v>
      </c>
      <c r="AO150" s="89">
        <f t="shared" ref="AO150:AO213" si="27">AI150/I$294</f>
        <v>3.5317305049315468</v>
      </c>
      <c r="AP150" s="89">
        <f t="shared" ref="AP150:AP213" si="28">AJ150/J$294</f>
        <v>2.4645027357343183</v>
      </c>
      <c r="AQ150" s="89">
        <f t="shared" ref="AQ150:AQ213" si="29">AK150/K$294</f>
        <v>5.432109628720422</v>
      </c>
    </row>
    <row r="151" spans="1:43" x14ac:dyDescent="0.25">
      <c r="A151" s="70">
        <v>38504</v>
      </c>
      <c r="B151" s="13">
        <v>2005</v>
      </c>
      <c r="C151" s="13">
        <v>6</v>
      </c>
      <c r="D151" s="15"/>
      <c r="E151" s="15">
        <v>143.06557787029399</v>
      </c>
      <c r="F151" s="17">
        <v>51.26</v>
      </c>
      <c r="G151" s="17">
        <v>111.5</v>
      </c>
      <c r="H151" s="17">
        <v>91.4</v>
      </c>
      <c r="I151" s="17">
        <v>320.97000000000003</v>
      </c>
      <c r="J151" s="17">
        <v>59.014120591169416</v>
      </c>
      <c r="K151" s="17">
        <v>85.261524913917071</v>
      </c>
      <c r="L151" s="17">
        <f t="shared" ref="L151:L214" si="30">100*J151/K151</f>
        <v>69.215417681952175</v>
      </c>
      <c r="M151" s="17">
        <v>215.84050139999999</v>
      </c>
      <c r="N151" s="17">
        <v>40.302289900000005</v>
      </c>
      <c r="O151" s="17">
        <v>96.928649799999988</v>
      </c>
      <c r="P151" s="17">
        <v>194.827517</v>
      </c>
      <c r="Q151" s="17">
        <v>38.261099999999999</v>
      </c>
      <c r="R151" s="17">
        <v>106.731009</v>
      </c>
      <c r="S151" s="17">
        <v>48.377715999999992</v>
      </c>
      <c r="T151" s="89">
        <f t="shared" si="16"/>
        <v>3.6574382408453157</v>
      </c>
      <c r="U151" s="89">
        <f t="shared" si="17"/>
        <v>0.68292621318889302</v>
      </c>
      <c r="V151" s="89">
        <f t="shared" si="18"/>
        <v>1.6424653765747026</v>
      </c>
      <c r="W151" s="89">
        <f t="shared" si="19"/>
        <v>2.2850578522575624</v>
      </c>
      <c r="X151" s="89">
        <f t="shared" si="20"/>
        <v>0.44874989086378297</v>
      </c>
      <c r="Y151" s="89">
        <f t="shared" si="21"/>
        <v>0.56740383248884863</v>
      </c>
      <c r="Z151" s="89">
        <f t="shared" si="22"/>
        <v>1.2518074138101476</v>
      </c>
      <c r="AA151" s="89">
        <v>23814819.960895866</v>
      </c>
      <c r="AB151" s="89">
        <f>AA151/F151</f>
        <v>464588.76240530371</v>
      </c>
      <c r="AC151" s="15">
        <v>4981336884.9299994</v>
      </c>
      <c r="AD151" s="89">
        <f t="shared" si="23"/>
        <v>97177855.734100655</v>
      </c>
      <c r="AE151" s="13">
        <v>98.981795242454311</v>
      </c>
      <c r="AF151" s="13">
        <v>860.66703699999994</v>
      </c>
      <c r="AG151" s="13">
        <v>798.82565399999999</v>
      </c>
      <c r="AH151" s="13">
        <v>47.880428000000002</v>
      </c>
      <c r="AI151" s="13">
        <v>2129.48948728</v>
      </c>
      <c r="AJ151" s="13">
        <v>142.0083382</v>
      </c>
      <c r="AK151" s="13">
        <v>586.99884599999996</v>
      </c>
      <c r="AL151" s="89">
        <f t="shared" si="24"/>
        <v>8.7608615329804564</v>
      </c>
      <c r="AM151" s="89">
        <f t="shared" si="25"/>
        <v>5.8483465407423676</v>
      </c>
      <c r="AN151" s="89">
        <f t="shared" si="26"/>
        <v>0.53082514412416848</v>
      </c>
      <c r="AO151" s="89">
        <f t="shared" si="27"/>
        <v>3.9185365215663182</v>
      </c>
      <c r="AP151" s="89">
        <f t="shared" si="28"/>
        <v>1.7355889365042876</v>
      </c>
      <c r="AQ151" s="89">
        <f t="shared" si="29"/>
        <v>6.7224502292245498</v>
      </c>
    </row>
    <row r="152" spans="1:43" x14ac:dyDescent="0.25">
      <c r="A152" s="70">
        <v>38534</v>
      </c>
      <c r="B152" s="13">
        <v>2005</v>
      </c>
      <c r="C152" s="13">
        <v>7</v>
      </c>
      <c r="D152" s="15"/>
      <c r="E152" s="15">
        <v>151.23648420182101</v>
      </c>
      <c r="F152" s="17">
        <v>51.02</v>
      </c>
      <c r="G152" s="17">
        <v>113.15</v>
      </c>
      <c r="H152" s="17">
        <v>90.5</v>
      </c>
      <c r="I152" s="17">
        <v>330</v>
      </c>
      <c r="J152" s="17">
        <v>59.260059544545612</v>
      </c>
      <c r="K152" s="17">
        <v>86.309285542242364</v>
      </c>
      <c r="L152" s="17">
        <f t="shared" si="30"/>
        <v>68.660120602599534</v>
      </c>
      <c r="M152" s="17">
        <v>259.27286544999998</v>
      </c>
      <c r="N152" s="17">
        <v>44.936438060000008</v>
      </c>
      <c r="O152" s="17">
        <v>112.83940334</v>
      </c>
      <c r="P152" s="17">
        <v>215.55725299999997</v>
      </c>
      <c r="Q152" s="17">
        <v>43.471700999999996</v>
      </c>
      <c r="R152" s="17">
        <v>113.82835599999999</v>
      </c>
      <c r="S152" s="17">
        <v>56.867535999999987</v>
      </c>
      <c r="T152" s="89">
        <f t="shared" si="16"/>
        <v>4.3751705186037713</v>
      </c>
      <c r="U152" s="89">
        <f t="shared" si="17"/>
        <v>0.75829215166787711</v>
      </c>
      <c r="V152" s="89">
        <f t="shared" si="18"/>
        <v>1.904139216316159</v>
      </c>
      <c r="W152" s="89">
        <f t="shared" si="19"/>
        <v>2.4974978259378564</v>
      </c>
      <c r="X152" s="89">
        <f t="shared" si="20"/>
        <v>0.503673512379194</v>
      </c>
      <c r="Y152" s="89">
        <f t="shared" si="21"/>
        <v>0.65888085670883356</v>
      </c>
      <c r="Z152" s="89">
        <f t="shared" si="22"/>
        <v>1.3188425241255062</v>
      </c>
      <c r="AA152" s="89">
        <v>23824761.880993653</v>
      </c>
      <c r="AB152" s="89">
        <f t="shared" ref="AB152:AB215" si="31">AA152/F152</f>
        <v>466969.06862002454</v>
      </c>
      <c r="AC152" s="15">
        <v>5302367728.3700008</v>
      </c>
      <c r="AD152" s="89">
        <f t="shared" si="23"/>
        <v>103927238.89396316</v>
      </c>
      <c r="AE152" s="13">
        <v>98.630562039706874</v>
      </c>
      <c r="AF152" s="13">
        <v>1667.9288280000001</v>
      </c>
      <c r="AG152" s="13">
        <v>1598.3413420000002</v>
      </c>
      <c r="AH152" s="13">
        <v>61.287748999999998</v>
      </c>
      <c r="AI152" s="13">
        <v>2289.9458077300001</v>
      </c>
      <c r="AJ152" s="13">
        <v>202.72214779999999</v>
      </c>
      <c r="AK152" s="13">
        <v>548.21746299999995</v>
      </c>
      <c r="AL152" s="89">
        <f t="shared" si="24"/>
        <v>16.97810289087948</v>
      </c>
      <c r="AM152" s="89">
        <f t="shared" si="25"/>
        <v>11.701744944725091</v>
      </c>
      <c r="AN152" s="89">
        <f t="shared" si="26"/>
        <v>0.67946506651884697</v>
      </c>
      <c r="AO152" s="89">
        <f t="shared" si="27"/>
        <v>4.2137969375276016</v>
      </c>
      <c r="AP152" s="89">
        <f t="shared" si="28"/>
        <v>2.4776173101226178</v>
      </c>
      <c r="AQ152" s="89">
        <f t="shared" si="29"/>
        <v>6.2783166183758583</v>
      </c>
    </row>
    <row r="153" spans="1:43" x14ac:dyDescent="0.25">
      <c r="A153" s="70">
        <v>38565</v>
      </c>
      <c r="B153" s="13">
        <v>2005</v>
      </c>
      <c r="C153" s="13">
        <v>8</v>
      </c>
      <c r="D153" s="15"/>
      <c r="E153" s="15">
        <v>153.331417551736</v>
      </c>
      <c r="F153" s="17">
        <v>51.2</v>
      </c>
      <c r="G153" s="17">
        <v>115.15</v>
      </c>
      <c r="H153" s="17">
        <v>95.6</v>
      </c>
      <c r="I153" s="17">
        <v>360.55</v>
      </c>
      <c r="J153" s="17">
        <v>59.103900740876568</v>
      </c>
      <c r="K153" s="17">
        <v>87.362797961444159</v>
      </c>
      <c r="L153" s="17">
        <f t="shared" si="30"/>
        <v>67.653397235469612</v>
      </c>
      <c r="M153" s="17">
        <v>289.68122129000005</v>
      </c>
      <c r="N153" s="17">
        <v>47.365051639999997</v>
      </c>
      <c r="O153" s="17">
        <v>139.57461703000001</v>
      </c>
      <c r="P153" s="17">
        <v>219.09395900000001</v>
      </c>
      <c r="Q153" s="17">
        <v>46.966532000000001</v>
      </c>
      <c r="R153" s="17">
        <v>112.03971800000001</v>
      </c>
      <c r="S153" s="17">
        <v>58.313379000000005</v>
      </c>
      <c r="T153" s="89">
        <f t="shared" si="16"/>
        <v>4.9012200152409742</v>
      </c>
      <c r="U153" s="89">
        <f t="shared" si="17"/>
        <v>0.80138622064316778</v>
      </c>
      <c r="V153" s="89">
        <f t="shared" si="18"/>
        <v>2.3615127813970065</v>
      </c>
      <c r="W153" s="89">
        <f t="shared" si="19"/>
        <v>2.5078633481575623</v>
      </c>
      <c r="X153" s="89">
        <f t="shared" si="20"/>
        <v>0.53760334027680468</v>
      </c>
      <c r="Y153" s="89">
        <f t="shared" si="21"/>
        <v>0.66748524956510047</v>
      </c>
      <c r="Z153" s="89">
        <f t="shared" si="22"/>
        <v>1.2824648547708661</v>
      </c>
      <c r="AA153" s="89">
        <v>23743051.646062177</v>
      </c>
      <c r="AB153" s="89">
        <f t="shared" si="31"/>
        <v>463731.47746215184</v>
      </c>
      <c r="AC153" s="15">
        <v>5572627783.2399998</v>
      </c>
      <c r="AD153" s="89">
        <f t="shared" si="23"/>
        <v>108840386.39140624</v>
      </c>
      <c r="AE153" s="13">
        <v>99.327793163206053</v>
      </c>
      <c r="AF153" s="13">
        <v>926.16012099999989</v>
      </c>
      <c r="AG153" s="13">
        <v>855.77889999999991</v>
      </c>
      <c r="AH153" s="13">
        <v>58.975853000000001</v>
      </c>
      <c r="AI153" s="13">
        <v>2107.9566570500001</v>
      </c>
      <c r="AJ153" s="13">
        <v>174.8628042</v>
      </c>
      <c r="AK153" s="13">
        <v>774.00126299999999</v>
      </c>
      <c r="AL153" s="89">
        <f t="shared" si="24"/>
        <v>9.4275256616449497</v>
      </c>
      <c r="AM153" s="89">
        <f t="shared" si="25"/>
        <v>6.2653115162164132</v>
      </c>
      <c r="AN153" s="89">
        <f t="shared" si="26"/>
        <v>0.65383429046563191</v>
      </c>
      <c r="AO153" s="89">
        <f t="shared" si="27"/>
        <v>3.8789133244700427</v>
      </c>
      <c r="AP153" s="89">
        <f t="shared" si="28"/>
        <v>2.1371276660403558</v>
      </c>
      <c r="AQ153" s="89">
        <f t="shared" si="29"/>
        <v>8.8640463321702025</v>
      </c>
    </row>
    <row r="154" spans="1:43" x14ac:dyDescent="0.25">
      <c r="A154" s="70">
        <v>38596</v>
      </c>
      <c r="B154" s="13">
        <v>2005</v>
      </c>
      <c r="C154" s="13">
        <v>9</v>
      </c>
      <c r="D154" s="15"/>
      <c r="E154" s="15">
        <v>148.72218345800499</v>
      </c>
      <c r="F154" s="17">
        <v>51.28</v>
      </c>
      <c r="G154" s="17">
        <v>110.95</v>
      </c>
      <c r="H154" s="17">
        <v>92</v>
      </c>
      <c r="I154" s="17">
        <v>356.53</v>
      </c>
      <c r="J154" s="17">
        <v>62.961418166550231</v>
      </c>
      <c r="K154" s="17">
        <v>89.465757975647165</v>
      </c>
      <c r="L154" s="17">
        <f t="shared" si="30"/>
        <v>70.37487815582864</v>
      </c>
      <c r="M154" s="17">
        <v>244.72278754999999</v>
      </c>
      <c r="N154" s="17">
        <v>52.132507849999996</v>
      </c>
      <c r="O154" s="17">
        <v>109.72961378000001</v>
      </c>
      <c r="P154" s="17">
        <v>206.89806399999998</v>
      </c>
      <c r="Q154" s="17">
        <v>47.663766999999993</v>
      </c>
      <c r="R154" s="17">
        <v>107.363105</v>
      </c>
      <c r="S154" s="17">
        <v>49.342497999999999</v>
      </c>
      <c r="T154" s="89">
        <f t="shared" si="16"/>
        <v>3.8868690489569508</v>
      </c>
      <c r="U154" s="89">
        <f t="shared" si="17"/>
        <v>0.82800720454064747</v>
      </c>
      <c r="V154" s="89">
        <f t="shared" si="18"/>
        <v>1.7428072139311581</v>
      </c>
      <c r="W154" s="89">
        <f t="shared" si="19"/>
        <v>2.3125949936770023</v>
      </c>
      <c r="X154" s="89">
        <f t="shared" si="20"/>
        <v>0.53275988577634592</v>
      </c>
      <c r="Y154" s="89">
        <f t="shared" si="21"/>
        <v>0.55152383567164509</v>
      </c>
      <c r="Z154" s="89">
        <f t="shared" si="22"/>
        <v>1.2000468942455564</v>
      </c>
      <c r="AA154" s="89">
        <v>23834635.97605145</v>
      </c>
      <c r="AB154" s="89">
        <f t="shared" si="31"/>
        <v>464793.99329273496</v>
      </c>
      <c r="AC154" s="15">
        <v>5804005145.4800014</v>
      </c>
      <c r="AD154" s="89">
        <f t="shared" si="23"/>
        <v>113182627.6419657</v>
      </c>
      <c r="AE154" s="13">
        <v>99.815905823066174</v>
      </c>
      <c r="AF154" s="13">
        <v>954.24163399999998</v>
      </c>
      <c r="AG154" s="13">
        <v>881.67115899999999</v>
      </c>
      <c r="AH154" s="13">
        <v>57.844883000000003</v>
      </c>
      <c r="AI154" s="13">
        <v>2129.9444092000003</v>
      </c>
      <c r="AJ154" s="13">
        <v>201.77131990000001</v>
      </c>
      <c r="AK154" s="13">
        <v>636.09067600000003</v>
      </c>
      <c r="AL154" s="89">
        <f t="shared" si="24"/>
        <v>9.713371681596092</v>
      </c>
      <c r="AM154" s="89">
        <f t="shared" si="25"/>
        <v>6.4548734094736071</v>
      </c>
      <c r="AN154" s="89">
        <f t="shared" si="26"/>
        <v>0.64129582039911315</v>
      </c>
      <c r="AO154" s="89">
        <f t="shared" si="27"/>
        <v>3.9193736368320331</v>
      </c>
      <c r="AP154" s="89">
        <f t="shared" si="28"/>
        <v>2.4659965390842622</v>
      </c>
      <c r="AQ154" s="89">
        <f t="shared" si="29"/>
        <v>7.2846615284211298</v>
      </c>
    </row>
    <row r="155" spans="1:43" x14ac:dyDescent="0.25">
      <c r="A155" s="70">
        <v>38626</v>
      </c>
      <c r="B155" s="13">
        <v>2005</v>
      </c>
      <c r="C155" s="13">
        <v>10</v>
      </c>
      <c r="D155" s="15"/>
      <c r="E155" s="15">
        <v>150.572596872622</v>
      </c>
      <c r="F155" s="17">
        <v>51.47</v>
      </c>
      <c r="G155" s="17">
        <v>111.33</v>
      </c>
      <c r="H155" s="17">
        <v>93.7</v>
      </c>
      <c r="I155" s="17">
        <v>346.48</v>
      </c>
      <c r="J155" s="17">
        <v>64.499784205156317</v>
      </c>
      <c r="K155" s="17">
        <v>91.916934978499285</v>
      </c>
      <c r="L155" s="17">
        <f t="shared" si="30"/>
        <v>70.171817870388921</v>
      </c>
      <c r="M155" s="17">
        <v>297.52540685000002</v>
      </c>
      <c r="N155" s="17">
        <v>50.831448399999999</v>
      </c>
      <c r="O155" s="17">
        <v>164.94386631</v>
      </c>
      <c r="P155" s="17">
        <v>220.409042</v>
      </c>
      <c r="Q155" s="17">
        <v>47.937088000000003</v>
      </c>
      <c r="R155" s="17">
        <v>123.18130099999999</v>
      </c>
      <c r="S155" s="17">
        <v>47.486682999999999</v>
      </c>
      <c r="T155" s="89">
        <f t="shared" si="16"/>
        <v>4.6128124383122335</v>
      </c>
      <c r="U155" s="89">
        <f t="shared" si="17"/>
        <v>0.78808710798657788</v>
      </c>
      <c r="V155" s="89">
        <f t="shared" si="18"/>
        <v>2.5572778008893535</v>
      </c>
      <c r="W155" s="89">
        <f t="shared" si="19"/>
        <v>2.3979154880605722</v>
      </c>
      <c r="X155" s="89">
        <f t="shared" si="20"/>
        <v>0.52152618025408692</v>
      </c>
      <c r="Y155" s="89">
        <f t="shared" si="21"/>
        <v>0.51662604949901592</v>
      </c>
      <c r="Z155" s="89">
        <f t="shared" si="22"/>
        <v>1.3401371687253703</v>
      </c>
      <c r="AA155" s="89">
        <v>23890830.097779967</v>
      </c>
      <c r="AB155" s="89">
        <f t="shared" si="31"/>
        <v>464170.00384262612</v>
      </c>
      <c r="AC155" s="15">
        <v>6360742033.1700001</v>
      </c>
      <c r="AD155" s="89">
        <f t="shared" si="23"/>
        <v>123581543.29065475</v>
      </c>
      <c r="AE155" s="13">
        <v>98.523752511274111</v>
      </c>
      <c r="AF155" s="13">
        <v>1092.1477499999999</v>
      </c>
      <c r="AG155" s="13">
        <v>1016.4020599999999</v>
      </c>
      <c r="AH155" s="13">
        <v>65.458498000000006</v>
      </c>
      <c r="AI155" s="13">
        <v>2041.2230099000003</v>
      </c>
      <c r="AJ155" s="13">
        <v>218.11222770000001</v>
      </c>
      <c r="AK155" s="13">
        <v>575.95266900000001</v>
      </c>
      <c r="AL155" s="89">
        <f t="shared" si="24"/>
        <v>11.117139149022801</v>
      </c>
      <c r="AM155" s="89">
        <f t="shared" si="25"/>
        <v>7.4412626107328492</v>
      </c>
      <c r="AN155" s="89">
        <f t="shared" si="26"/>
        <v>0.72570396895787148</v>
      </c>
      <c r="AO155" s="89">
        <f t="shared" si="27"/>
        <v>3.7561147686957161</v>
      </c>
      <c r="AP155" s="89">
        <f t="shared" si="28"/>
        <v>2.6657108597333341</v>
      </c>
      <c r="AQ155" s="89">
        <f t="shared" si="29"/>
        <v>6.5959467861399199</v>
      </c>
    </row>
    <row r="156" spans="1:43" x14ac:dyDescent="0.25">
      <c r="A156" s="70">
        <v>38657</v>
      </c>
      <c r="B156" s="13">
        <v>2005</v>
      </c>
      <c r="C156" s="13">
        <v>11</v>
      </c>
      <c r="D156" s="15"/>
      <c r="E156" s="15">
        <v>148.67078572929199</v>
      </c>
      <c r="F156" s="17">
        <v>51.69</v>
      </c>
      <c r="G156" s="17">
        <v>111.73</v>
      </c>
      <c r="H156" s="17">
        <v>92.4</v>
      </c>
      <c r="I156" s="17">
        <v>344.96</v>
      </c>
      <c r="J156" s="17">
        <v>65.971413696659326</v>
      </c>
      <c r="K156" s="17">
        <v>89.189282309579184</v>
      </c>
      <c r="L156" s="17">
        <f t="shared" si="30"/>
        <v>73.967871462033074</v>
      </c>
      <c r="M156" s="17">
        <v>274.68612355000005</v>
      </c>
      <c r="N156" s="17">
        <v>46.217495539999994</v>
      </c>
      <c r="O156" s="17">
        <v>153.84432956000003</v>
      </c>
      <c r="P156" s="17">
        <v>242.090529</v>
      </c>
      <c r="Q156" s="17">
        <v>58.631398000000004</v>
      </c>
      <c r="R156" s="17">
        <v>125.71249900000001</v>
      </c>
      <c r="S156" s="17">
        <v>56.030168000000003</v>
      </c>
      <c r="T156" s="89">
        <f t="shared" si="16"/>
        <v>4.1637143750325549</v>
      </c>
      <c r="U156" s="89">
        <f t="shared" si="17"/>
        <v>0.70056851824505262</v>
      </c>
      <c r="V156" s="89">
        <f t="shared" si="18"/>
        <v>2.3319847330752355</v>
      </c>
      <c r="W156" s="89">
        <f t="shared" si="19"/>
        <v>2.714345521468545</v>
      </c>
      <c r="X156" s="89">
        <f t="shared" si="20"/>
        <v>0.65738165485498945</v>
      </c>
      <c r="Y156" s="89">
        <f t="shared" si="21"/>
        <v>0.62821637924517981</v>
      </c>
      <c r="Z156" s="89">
        <f t="shared" si="22"/>
        <v>1.4095023050375877</v>
      </c>
      <c r="AA156" s="89">
        <v>23847228.588849962</v>
      </c>
      <c r="AB156" s="89">
        <f t="shared" si="31"/>
        <v>461350.91098568315</v>
      </c>
      <c r="AC156" s="15">
        <v>6881618716.9099989</v>
      </c>
      <c r="AD156" s="89">
        <f t="shared" si="23"/>
        <v>133132495.97426967</v>
      </c>
      <c r="AE156" s="13">
        <v>96.65077519578179</v>
      </c>
      <c r="AF156" s="13">
        <v>973.88019000000008</v>
      </c>
      <c r="AG156" s="13">
        <v>893.51204600000005</v>
      </c>
      <c r="AH156" s="13">
        <v>50.630676999999999</v>
      </c>
      <c r="AI156" s="13">
        <v>2396.8357396000001</v>
      </c>
      <c r="AJ156" s="13">
        <v>229.26847955</v>
      </c>
      <c r="AK156" s="13">
        <v>776.00040899999999</v>
      </c>
      <c r="AL156" s="89">
        <f t="shared" si="24"/>
        <v>9.9132755496742693</v>
      </c>
      <c r="AM156" s="89">
        <f t="shared" si="25"/>
        <v>6.5415626766234718</v>
      </c>
      <c r="AN156" s="89">
        <f t="shared" si="26"/>
        <v>0.56131570953436805</v>
      </c>
      <c r="AO156" s="89">
        <f t="shared" si="27"/>
        <v>4.4104882592374501</v>
      </c>
      <c r="AP156" s="89">
        <f t="shared" si="28"/>
        <v>2.8020596652270346</v>
      </c>
      <c r="AQ156" s="89">
        <f t="shared" si="29"/>
        <v>8.8869410270704261</v>
      </c>
    </row>
    <row r="157" spans="1:43" x14ac:dyDescent="0.25">
      <c r="A157" s="70">
        <v>38687</v>
      </c>
      <c r="B157" s="13">
        <v>2005</v>
      </c>
      <c r="C157" s="13">
        <v>12</v>
      </c>
      <c r="D157" s="15"/>
      <c r="E157" s="15">
        <v>149.215316110705</v>
      </c>
      <c r="F157" s="17">
        <v>51.98</v>
      </c>
      <c r="G157" s="17">
        <v>111.25</v>
      </c>
      <c r="H157" s="17">
        <v>86.6</v>
      </c>
      <c r="I157" s="17">
        <v>344.36</v>
      </c>
      <c r="J157" s="17">
        <v>69.338913639476331</v>
      </c>
      <c r="K157" s="17">
        <v>89.574460511191958</v>
      </c>
      <c r="L157" s="17">
        <f t="shared" si="30"/>
        <v>77.409245050169986</v>
      </c>
      <c r="M157" s="17">
        <v>272.34394829999997</v>
      </c>
      <c r="N157" s="17">
        <v>54.367204099999995</v>
      </c>
      <c r="O157" s="17">
        <v>136.39914981999999</v>
      </c>
      <c r="P157" s="17">
        <v>242.81270999999998</v>
      </c>
      <c r="Q157" s="17">
        <v>58.763807</v>
      </c>
      <c r="R157" s="17">
        <v>116.91916099999999</v>
      </c>
      <c r="S157" s="17">
        <v>65.942536000000004</v>
      </c>
      <c r="T157" s="89">
        <f t="shared" si="16"/>
        <v>3.927721592467349</v>
      </c>
      <c r="U157" s="89">
        <f t="shared" si="17"/>
        <v>0.78407926006281448</v>
      </c>
      <c r="V157" s="89">
        <f t="shared" si="18"/>
        <v>1.9671371047028436</v>
      </c>
      <c r="W157" s="89">
        <f t="shared" si="19"/>
        <v>2.7107359465442893</v>
      </c>
      <c r="X157" s="89">
        <f t="shared" si="20"/>
        <v>0.65603305523294453</v>
      </c>
      <c r="Y157" s="89">
        <f t="shared" si="21"/>
        <v>0.7361756422943877</v>
      </c>
      <c r="Z157" s="89">
        <f t="shared" si="22"/>
        <v>1.3052734041908232</v>
      </c>
      <c r="AA157" s="89">
        <v>23885555.610799965</v>
      </c>
      <c r="AB157" s="89">
        <f t="shared" si="31"/>
        <v>459514.3441862248</v>
      </c>
      <c r="AC157" s="15">
        <v>7430775847.71</v>
      </c>
      <c r="AD157" s="89">
        <f t="shared" si="23"/>
        <v>142954518.03982303</v>
      </c>
      <c r="AE157" s="13">
        <v>96.164648630213861</v>
      </c>
      <c r="AF157" s="13">
        <v>1038.4791789999999</v>
      </c>
      <c r="AG157" s="13">
        <v>961.94626700000003</v>
      </c>
      <c r="AH157" s="13">
        <v>55.295288999999997</v>
      </c>
      <c r="AI157" s="13">
        <v>4234.0814160999998</v>
      </c>
      <c r="AJ157" s="13">
        <v>244.98077495000001</v>
      </c>
      <c r="AK157" s="13">
        <v>1703.6929239999999</v>
      </c>
      <c r="AL157" s="89">
        <f t="shared" si="24"/>
        <v>10.570838548452768</v>
      </c>
      <c r="AM157" s="89">
        <f t="shared" si="25"/>
        <v>7.0425819386485102</v>
      </c>
      <c r="AN157" s="89">
        <f t="shared" si="26"/>
        <v>0.61302981152993341</v>
      </c>
      <c r="AO157" s="89">
        <f t="shared" si="27"/>
        <v>7.791258310209038</v>
      </c>
      <c r="AP157" s="89">
        <f t="shared" si="28"/>
        <v>2.9940912487874374</v>
      </c>
      <c r="AQ157" s="89">
        <f t="shared" si="29"/>
        <v>19.511096087354222</v>
      </c>
    </row>
    <row r="158" spans="1:43" x14ac:dyDescent="0.25">
      <c r="A158" s="70">
        <v>38718</v>
      </c>
      <c r="B158" s="13">
        <v>2006</v>
      </c>
      <c r="C158" s="13">
        <v>1</v>
      </c>
      <c r="D158" s="15">
        <v>151.79</v>
      </c>
      <c r="E158" s="15">
        <v>146.445549618993</v>
      </c>
      <c r="F158" s="17">
        <v>52.19</v>
      </c>
      <c r="G158" s="17">
        <v>108.55</v>
      </c>
      <c r="H158" s="17">
        <v>83.7</v>
      </c>
      <c r="I158" s="17">
        <v>335.63</v>
      </c>
      <c r="J158" s="17">
        <v>70.704362213316017</v>
      </c>
      <c r="K158" s="17">
        <v>89.930053234600422</v>
      </c>
      <c r="L158" s="17">
        <f t="shared" si="30"/>
        <v>78.621506015202314</v>
      </c>
      <c r="M158" s="17">
        <v>283.57271612</v>
      </c>
      <c r="N158" s="17">
        <v>64.352225399999995</v>
      </c>
      <c r="O158" s="17">
        <v>148.64868254000001</v>
      </c>
      <c r="P158" s="17">
        <v>241.53275000000002</v>
      </c>
      <c r="Q158" s="17">
        <v>32.510305000000002</v>
      </c>
      <c r="R158" s="17">
        <v>125.030209</v>
      </c>
      <c r="S158" s="17">
        <v>81.322278999999995</v>
      </c>
      <c r="T158" s="89">
        <f t="shared" si="16"/>
        <v>4.0106820462428789</v>
      </c>
      <c r="U158" s="89">
        <f t="shared" si="17"/>
        <v>0.91015919506986653</v>
      </c>
      <c r="V158" s="89">
        <f t="shared" si="18"/>
        <v>2.1023976157443429</v>
      </c>
      <c r="W158" s="89">
        <f t="shared" si="19"/>
        <v>2.6857845771525768</v>
      </c>
      <c r="X158" s="89">
        <f t="shared" si="20"/>
        <v>0.36150656905751416</v>
      </c>
      <c r="Y158" s="89">
        <f t="shared" si="21"/>
        <v>0.90428367464494508</v>
      </c>
      <c r="Z158" s="89">
        <f t="shared" si="22"/>
        <v>1.3903050704733138</v>
      </c>
      <c r="AA158" s="89">
        <v>23865671.344604045</v>
      </c>
      <c r="AB158" s="89">
        <f t="shared" si="31"/>
        <v>457284.3714237219</v>
      </c>
      <c r="AC158" s="15">
        <v>6969144035.7799997</v>
      </c>
      <c r="AD158" s="89">
        <f t="shared" si="23"/>
        <v>133534087.67541675</v>
      </c>
      <c r="AE158" s="13">
        <v>96.685757686741596</v>
      </c>
      <c r="AF158" s="13">
        <v>1150.6029560000002</v>
      </c>
      <c r="AG158" s="13">
        <v>1069.8065330000002</v>
      </c>
      <c r="AH158" s="13">
        <v>66.613003000000006</v>
      </c>
      <c r="AI158" s="13">
        <v>1518.2658535899998</v>
      </c>
      <c r="AJ158" s="13">
        <v>189.39919742000001</v>
      </c>
      <c r="AK158" s="13">
        <v>469.74525899999998</v>
      </c>
      <c r="AL158" s="89">
        <f t="shared" si="24"/>
        <v>11.71216364006515</v>
      </c>
      <c r="AM158" s="89">
        <f t="shared" si="25"/>
        <v>7.8322463796764046</v>
      </c>
      <c r="AN158" s="89">
        <f t="shared" si="26"/>
        <v>0.7385033592017739</v>
      </c>
      <c r="AO158" s="89">
        <f t="shared" si="27"/>
        <v>2.7938058545377586</v>
      </c>
      <c r="AP158" s="89">
        <f t="shared" si="28"/>
        <v>2.314787679312083</v>
      </c>
      <c r="AQ158" s="89">
        <f t="shared" si="29"/>
        <v>5.3796342966604325</v>
      </c>
    </row>
    <row r="159" spans="1:43" x14ac:dyDescent="0.25">
      <c r="A159" s="70">
        <v>38749</v>
      </c>
      <c r="B159" s="13">
        <v>2006</v>
      </c>
      <c r="C159" s="13">
        <v>2</v>
      </c>
      <c r="D159" s="15">
        <v>153.58000000000001</v>
      </c>
      <c r="E159" s="15">
        <v>136.13954356437301</v>
      </c>
      <c r="F159" s="17">
        <v>52.35</v>
      </c>
      <c r="G159" s="17">
        <v>107.8</v>
      </c>
      <c r="H159" s="17">
        <v>80.2</v>
      </c>
      <c r="I159" s="17">
        <v>329.63</v>
      </c>
      <c r="J159" s="17">
        <v>71.905960727380716</v>
      </c>
      <c r="K159" s="17">
        <v>90.347838350836923</v>
      </c>
      <c r="L159" s="17">
        <f t="shared" si="30"/>
        <v>79.587914929582396</v>
      </c>
      <c r="M159" s="17">
        <v>281.93410068000003</v>
      </c>
      <c r="N159" s="17">
        <v>60.372694100000004</v>
      </c>
      <c r="O159" s="17">
        <v>158.82518178000001</v>
      </c>
      <c r="P159" s="17">
        <v>183.45166999999998</v>
      </c>
      <c r="Q159" s="17">
        <v>30.441388999999997</v>
      </c>
      <c r="R159" s="17">
        <v>93.308442999999997</v>
      </c>
      <c r="S159" s="17">
        <v>58.107308999999994</v>
      </c>
      <c r="T159" s="89">
        <f t="shared" si="16"/>
        <v>3.9208724537998383</v>
      </c>
      <c r="U159" s="89">
        <f t="shared" si="17"/>
        <v>0.83960625084883933</v>
      </c>
      <c r="V159" s="89">
        <f t="shared" si="18"/>
        <v>2.2087902056153426</v>
      </c>
      <c r="W159" s="89">
        <f t="shared" si="19"/>
        <v>2.0305042527705437</v>
      </c>
      <c r="X159" s="89">
        <f t="shared" si="20"/>
        <v>0.33693544367703193</v>
      </c>
      <c r="Y159" s="89">
        <f t="shared" si="21"/>
        <v>0.64315107102351299</v>
      </c>
      <c r="Z159" s="89">
        <f t="shared" si="22"/>
        <v>1.0327689594261957</v>
      </c>
      <c r="AA159" s="89">
        <v>23743213.458529226</v>
      </c>
      <c r="AB159" s="89">
        <f t="shared" si="31"/>
        <v>453547.53502443602</v>
      </c>
      <c r="AC159" s="15">
        <v>6945793512.2099991</v>
      </c>
      <c r="AD159" s="89">
        <f t="shared" si="23"/>
        <v>132679914.27335241</v>
      </c>
      <c r="AE159" s="13">
        <v>95.596171382360623</v>
      </c>
      <c r="AF159" s="13">
        <v>942.18686600000001</v>
      </c>
      <c r="AG159" s="13">
        <v>880.22286399999996</v>
      </c>
      <c r="AH159" s="13">
        <v>79.584999999999994</v>
      </c>
      <c r="AI159" s="13">
        <v>1780.1678789</v>
      </c>
      <c r="AJ159" s="13">
        <v>204.37633405</v>
      </c>
      <c r="AK159" s="13">
        <v>389.190562</v>
      </c>
      <c r="AL159" s="89">
        <f t="shared" si="24"/>
        <v>9.590664352605863</v>
      </c>
      <c r="AM159" s="89">
        <f t="shared" si="25"/>
        <v>6.4442701808331497</v>
      </c>
      <c r="AN159" s="89">
        <f t="shared" si="26"/>
        <v>0.8823170731707316</v>
      </c>
      <c r="AO159" s="89">
        <f t="shared" si="27"/>
        <v>3.2757395092374502</v>
      </c>
      <c r="AP159" s="89">
        <f t="shared" si="28"/>
        <v>2.4978343437898531</v>
      </c>
      <c r="AQ159" s="89">
        <f t="shared" si="29"/>
        <v>4.4571027704012414</v>
      </c>
    </row>
    <row r="160" spans="1:43" x14ac:dyDescent="0.25">
      <c r="A160" s="70">
        <v>38777</v>
      </c>
      <c r="B160" s="13">
        <v>2006</v>
      </c>
      <c r="C160" s="13">
        <v>3</v>
      </c>
      <c r="D160" s="15">
        <v>181.01</v>
      </c>
      <c r="E160" s="15">
        <v>151.69382880638</v>
      </c>
      <c r="F160" s="17">
        <v>52.21</v>
      </c>
      <c r="G160" s="17">
        <v>119.09</v>
      </c>
      <c r="H160" s="17">
        <v>92.4</v>
      </c>
      <c r="I160" s="17">
        <v>368</v>
      </c>
      <c r="J160" s="17">
        <v>73.534103955118795</v>
      </c>
      <c r="K160" s="17">
        <v>89.88525652719423</v>
      </c>
      <c r="L160" s="17">
        <f t="shared" si="30"/>
        <v>81.808860313895309</v>
      </c>
      <c r="M160" s="17">
        <v>351.05399116000001</v>
      </c>
      <c r="N160" s="17">
        <v>75.737729299999998</v>
      </c>
      <c r="O160" s="17">
        <v>155.36678056000002</v>
      </c>
      <c r="P160" s="17">
        <v>266.32831299999998</v>
      </c>
      <c r="Q160" s="17">
        <v>41.928930999999999</v>
      </c>
      <c r="R160" s="17">
        <v>133.66525100000001</v>
      </c>
      <c r="S160" s="17">
        <v>88.656662999999995</v>
      </c>
      <c r="T160" s="89">
        <f t="shared" si="16"/>
        <v>4.7740296308535184</v>
      </c>
      <c r="U160" s="89">
        <f t="shared" si="17"/>
        <v>1.0299673923575132</v>
      </c>
      <c r="V160" s="89">
        <f t="shared" si="18"/>
        <v>2.1128533864345096</v>
      </c>
      <c r="W160" s="89">
        <f t="shared" si="19"/>
        <v>2.9629810637456879</v>
      </c>
      <c r="X160" s="89">
        <f t="shared" si="20"/>
        <v>0.46647172873467474</v>
      </c>
      <c r="Y160" s="89">
        <f t="shared" si="21"/>
        <v>0.98633153450674604</v>
      </c>
      <c r="Z160" s="89">
        <f t="shared" si="22"/>
        <v>1.4870653560360081</v>
      </c>
      <c r="AA160" s="89">
        <v>23765213.783701234</v>
      </c>
      <c r="AB160" s="89">
        <f t="shared" si="31"/>
        <v>455185.09449724638</v>
      </c>
      <c r="AC160" s="15">
        <v>6747708924.54</v>
      </c>
      <c r="AD160" s="89">
        <f t="shared" si="23"/>
        <v>129241695.54759625</v>
      </c>
      <c r="AE160" s="13">
        <v>96.072646789337568</v>
      </c>
      <c r="AF160" s="13">
        <v>1070.3364119999999</v>
      </c>
      <c r="AG160" s="13">
        <v>992.00617899999997</v>
      </c>
      <c r="AH160" s="13">
        <v>98.715999999999994</v>
      </c>
      <c r="AI160" s="13">
        <v>1972.03904749</v>
      </c>
      <c r="AJ160" s="13">
        <v>241.64681813000001</v>
      </c>
      <c r="AK160" s="13">
        <v>525.03708600000004</v>
      </c>
      <c r="AL160" s="89">
        <f t="shared" si="24"/>
        <v>10.895118200325733</v>
      </c>
      <c r="AM160" s="89">
        <f t="shared" si="25"/>
        <v>7.2626559704224318</v>
      </c>
      <c r="AN160" s="89">
        <f t="shared" si="26"/>
        <v>1.0944124168514411</v>
      </c>
      <c r="AO160" s="89">
        <f t="shared" si="27"/>
        <v>3.628807315416605</v>
      </c>
      <c r="AP160" s="89">
        <f t="shared" si="28"/>
        <v>2.9533444965550042</v>
      </c>
      <c r="AQ160" s="89">
        <f t="shared" si="29"/>
        <v>6.0128494343446972</v>
      </c>
    </row>
    <row r="161" spans="1:43" x14ac:dyDescent="0.25">
      <c r="A161" s="70">
        <v>38808</v>
      </c>
      <c r="B161" s="13">
        <v>2006</v>
      </c>
      <c r="C161" s="13">
        <v>4</v>
      </c>
      <c r="D161" s="15">
        <v>185.69</v>
      </c>
      <c r="E161" s="15">
        <v>114.165777187196</v>
      </c>
      <c r="F161" s="17">
        <v>52.28</v>
      </c>
      <c r="G161" s="17">
        <v>112.61</v>
      </c>
      <c r="H161" s="17">
        <v>85.7</v>
      </c>
      <c r="I161" s="17">
        <v>290.08999999999997</v>
      </c>
      <c r="J161" s="17">
        <v>79.498738111766102</v>
      </c>
      <c r="K161" s="17">
        <v>92.597857570340778</v>
      </c>
      <c r="L161" s="17">
        <f t="shared" si="30"/>
        <v>85.85375536510216</v>
      </c>
      <c r="M161" s="17">
        <v>312.85624200000007</v>
      </c>
      <c r="N161" s="17">
        <v>88.678034020000013</v>
      </c>
      <c r="O161" s="17">
        <v>144.29362474000001</v>
      </c>
      <c r="P161" s="17">
        <v>229.55801599999998</v>
      </c>
      <c r="Q161" s="17">
        <v>41.304207999999996</v>
      </c>
      <c r="R161" s="17">
        <v>110.19138500000001</v>
      </c>
      <c r="S161" s="17">
        <v>76.804479000000001</v>
      </c>
      <c r="T161" s="89">
        <f t="shared" si="16"/>
        <v>3.9353611067405887</v>
      </c>
      <c r="U161" s="89">
        <f t="shared" si="17"/>
        <v>1.115464674361609</v>
      </c>
      <c r="V161" s="89">
        <f t="shared" si="18"/>
        <v>1.8150429575012843</v>
      </c>
      <c r="W161" s="89">
        <f t="shared" si="19"/>
        <v>2.4790856076299517</v>
      </c>
      <c r="X161" s="89">
        <f t="shared" si="20"/>
        <v>0.44606008263877794</v>
      </c>
      <c r="Y161" s="89">
        <f t="shared" si="21"/>
        <v>0.82944120971326429</v>
      </c>
      <c r="Z161" s="89">
        <f t="shared" si="22"/>
        <v>1.1899992925462075</v>
      </c>
      <c r="AA161" s="89">
        <v>23972694.275367018</v>
      </c>
      <c r="AB161" s="89">
        <f t="shared" si="31"/>
        <v>458544.26693509979</v>
      </c>
      <c r="AC161" s="15">
        <v>7047965751.3600006</v>
      </c>
      <c r="AD161" s="89">
        <f t="shared" si="23"/>
        <v>134811892.71920431</v>
      </c>
      <c r="AE161" s="13">
        <v>97.368158426984436</v>
      </c>
      <c r="AF161" s="13">
        <v>1510.292093</v>
      </c>
      <c r="AG161" s="13">
        <v>1438.551152</v>
      </c>
      <c r="AH161" s="13">
        <v>90.855785999999995</v>
      </c>
      <c r="AI161" s="13">
        <v>1911.66438195</v>
      </c>
      <c r="AJ161" s="13">
        <v>204.23323500000001</v>
      </c>
      <c r="AK161" s="13">
        <v>480.541856</v>
      </c>
      <c r="AL161" s="89">
        <f t="shared" si="24"/>
        <v>15.373494432003259</v>
      </c>
      <c r="AM161" s="89">
        <f t="shared" si="25"/>
        <v>10.531892173658393</v>
      </c>
      <c r="AN161" s="89">
        <f t="shared" si="26"/>
        <v>1.007270354767184</v>
      </c>
      <c r="AO161" s="89">
        <f t="shared" si="27"/>
        <v>3.5177101095797139</v>
      </c>
      <c r="AP161" s="89">
        <f t="shared" si="28"/>
        <v>2.4960854244577049</v>
      </c>
      <c r="AQ161" s="89">
        <f t="shared" si="29"/>
        <v>5.5032794902959496</v>
      </c>
    </row>
    <row r="162" spans="1:43" x14ac:dyDescent="0.25">
      <c r="A162" s="70">
        <v>38838</v>
      </c>
      <c r="B162" s="13">
        <v>2006</v>
      </c>
      <c r="C162" s="13">
        <v>5</v>
      </c>
      <c r="D162" s="15">
        <v>189.14</v>
      </c>
      <c r="E162" s="15">
        <v>141.490618209183</v>
      </c>
      <c r="F162" s="17">
        <v>52.72</v>
      </c>
      <c r="G162" s="17">
        <v>117.19</v>
      </c>
      <c r="H162" s="17">
        <v>95.4</v>
      </c>
      <c r="I162" s="17">
        <v>359.9</v>
      </c>
      <c r="J162" s="17">
        <v>81.015273723570616</v>
      </c>
      <c r="K162" s="17">
        <v>95.000770133104695</v>
      </c>
      <c r="L162" s="17">
        <f t="shared" si="30"/>
        <v>85.278544173969195</v>
      </c>
      <c r="M162" s="17">
        <v>349.09357761000001</v>
      </c>
      <c r="N162" s="17">
        <v>102.59560234999999</v>
      </c>
      <c r="O162" s="17">
        <v>157.59268152000001</v>
      </c>
      <c r="P162" s="17">
        <v>279.16922099999999</v>
      </c>
      <c r="Q162" s="17">
        <v>48.436419999999998</v>
      </c>
      <c r="R162" s="17">
        <v>139.36325100000002</v>
      </c>
      <c r="S162" s="17">
        <v>89.957997999999989</v>
      </c>
      <c r="T162" s="89">
        <f t="shared" si="16"/>
        <v>4.3089847329422106</v>
      </c>
      <c r="U162" s="89">
        <f t="shared" si="17"/>
        <v>1.2663735816046597</v>
      </c>
      <c r="V162" s="89">
        <f t="shared" si="18"/>
        <v>1.9452218609754564</v>
      </c>
      <c r="W162" s="89">
        <f t="shared" si="19"/>
        <v>2.9385995567073677</v>
      </c>
      <c r="X162" s="89">
        <f t="shared" si="20"/>
        <v>0.50985291942513922</v>
      </c>
      <c r="Y162" s="89">
        <f t="shared" si="21"/>
        <v>0.94691861838552127</v>
      </c>
      <c r="Z162" s="89">
        <f t="shared" si="22"/>
        <v>1.4669696972428694</v>
      </c>
      <c r="AA162" s="89">
        <v>24207600.303657018</v>
      </c>
      <c r="AB162" s="89">
        <f t="shared" si="31"/>
        <v>459172.99513765209</v>
      </c>
      <c r="AC162" s="15">
        <v>7488599783.7700005</v>
      </c>
      <c r="AD162" s="89">
        <f t="shared" si="23"/>
        <v>142044760.69366467</v>
      </c>
      <c r="AE162" s="13">
        <v>98.998566258949467</v>
      </c>
      <c r="AF162" s="13">
        <v>1449.999849</v>
      </c>
      <c r="AG162" s="13">
        <v>1372.265594</v>
      </c>
      <c r="AH162" s="13">
        <v>98.493815999999995</v>
      </c>
      <c r="AI162" s="13">
        <v>2267.1082674099998</v>
      </c>
      <c r="AJ162" s="13">
        <v>246.05384541999999</v>
      </c>
      <c r="AK162" s="13">
        <v>594.48083299999996</v>
      </c>
      <c r="AL162" s="89">
        <f t="shared" si="24"/>
        <v>14.759770449918568</v>
      </c>
      <c r="AM162" s="89">
        <f t="shared" si="25"/>
        <v>10.046603660590087</v>
      </c>
      <c r="AN162" s="89">
        <f t="shared" si="26"/>
        <v>1.0919491796008869</v>
      </c>
      <c r="AO162" s="89">
        <f t="shared" si="27"/>
        <v>4.1717729048469003</v>
      </c>
      <c r="AP162" s="89">
        <f t="shared" si="28"/>
        <v>3.0072060366895284</v>
      </c>
      <c r="AQ162" s="89">
        <f t="shared" si="29"/>
        <v>6.8081357217360718</v>
      </c>
    </row>
    <row r="163" spans="1:43" x14ac:dyDescent="0.25">
      <c r="A163" s="70">
        <v>38869</v>
      </c>
      <c r="B163" s="13">
        <v>2006</v>
      </c>
      <c r="C163" s="13">
        <v>6</v>
      </c>
      <c r="D163" s="15">
        <v>180.78</v>
      </c>
      <c r="E163" s="15">
        <v>141.71495977691299</v>
      </c>
      <c r="F163" s="17">
        <v>53.05</v>
      </c>
      <c r="G163" s="17">
        <v>114.4</v>
      </c>
      <c r="H163" s="17">
        <v>91.1</v>
      </c>
      <c r="I163" s="17">
        <v>362.53</v>
      </c>
      <c r="J163" s="17">
        <v>78.337703125216649</v>
      </c>
      <c r="K163" s="17">
        <v>95.267535325238597</v>
      </c>
      <c r="L163" s="17">
        <f t="shared" si="30"/>
        <v>82.229169525353683</v>
      </c>
      <c r="M163" s="17">
        <v>367.48907835</v>
      </c>
      <c r="N163" s="17">
        <v>101.79577291</v>
      </c>
      <c r="O163" s="17">
        <v>157.15029380999999</v>
      </c>
      <c r="P163" s="17">
        <v>252.63908500000002</v>
      </c>
      <c r="Q163" s="17">
        <v>40.261550999999997</v>
      </c>
      <c r="R163" s="17">
        <v>125.67363</v>
      </c>
      <c r="S163" s="17">
        <v>85.452977000000004</v>
      </c>
      <c r="T163" s="89">
        <f t="shared" si="16"/>
        <v>4.6910882460084089</v>
      </c>
      <c r="U163" s="89">
        <f t="shared" si="17"/>
        <v>1.2994480160758284</v>
      </c>
      <c r="V163" s="89">
        <f t="shared" si="18"/>
        <v>2.0060620562082043</v>
      </c>
      <c r="W163" s="89">
        <f t="shared" si="19"/>
        <v>2.6518906376395992</v>
      </c>
      <c r="X163" s="89">
        <f t="shared" si="20"/>
        <v>0.42261564616476199</v>
      </c>
      <c r="Y163" s="89">
        <f t="shared" si="21"/>
        <v>0.89697898353586891</v>
      </c>
      <c r="Z163" s="89">
        <f t="shared" si="22"/>
        <v>1.3191653334050946</v>
      </c>
      <c r="AA163" s="89">
        <v>24190176.589657016</v>
      </c>
      <c r="AB163" s="89">
        <f t="shared" si="31"/>
        <v>455988.2486268995</v>
      </c>
      <c r="AC163" s="15">
        <v>7843808854.9099998</v>
      </c>
      <c r="AD163" s="89">
        <f t="shared" si="23"/>
        <v>147856905.84184733</v>
      </c>
      <c r="AE163" s="13">
        <v>97.578746445270255</v>
      </c>
      <c r="AF163" s="13">
        <v>1123.5776679999999</v>
      </c>
      <c r="AG163" s="13">
        <v>1046.3157209999999</v>
      </c>
      <c r="AH163" s="13">
        <v>106.721345</v>
      </c>
      <c r="AI163" s="13">
        <v>2282.9964552400002</v>
      </c>
      <c r="AJ163" s="13">
        <v>271.18916854999998</v>
      </c>
      <c r="AK163" s="13">
        <v>656.99822900000004</v>
      </c>
      <c r="AL163" s="89">
        <f t="shared" si="24"/>
        <v>11.437069096091205</v>
      </c>
      <c r="AM163" s="89">
        <f t="shared" si="25"/>
        <v>7.6602659125851078</v>
      </c>
      <c r="AN163" s="89">
        <f t="shared" si="26"/>
        <v>1.1831634700665188</v>
      </c>
      <c r="AO163" s="89">
        <f t="shared" si="27"/>
        <v>4.2010092286912997</v>
      </c>
      <c r="AP163" s="89">
        <f t="shared" si="28"/>
        <v>3.3144034118073815</v>
      </c>
      <c r="AQ163" s="89">
        <f t="shared" si="29"/>
        <v>7.5240997920823407</v>
      </c>
    </row>
    <row r="164" spans="1:43" x14ac:dyDescent="0.25">
      <c r="A164" s="70">
        <v>38899</v>
      </c>
      <c r="B164" s="13">
        <v>2006</v>
      </c>
      <c r="C164" s="13">
        <v>7</v>
      </c>
      <c r="D164" s="15">
        <v>176.47</v>
      </c>
      <c r="E164" s="15">
        <v>149.23301977281599</v>
      </c>
      <c r="F164" s="17">
        <v>53.35</v>
      </c>
      <c r="G164" s="17">
        <v>119.41</v>
      </c>
      <c r="H164" s="17">
        <v>93.8</v>
      </c>
      <c r="I164" s="17">
        <v>376.31</v>
      </c>
      <c r="J164" s="17">
        <v>83.468801988549885</v>
      </c>
      <c r="K164" s="17">
        <v>96.109277062273947</v>
      </c>
      <c r="L164" s="17">
        <f t="shared" si="30"/>
        <v>86.847809639090627</v>
      </c>
      <c r="M164" s="17">
        <v>408.19184822000005</v>
      </c>
      <c r="N164" s="17">
        <v>91.75932048</v>
      </c>
      <c r="O164" s="17">
        <v>193.16003640000002</v>
      </c>
      <c r="P164" s="17">
        <v>220.44675799999999</v>
      </c>
      <c r="Q164" s="17">
        <v>36.999335000000002</v>
      </c>
      <c r="R164" s="17">
        <v>109.013346</v>
      </c>
      <c r="S164" s="17">
        <v>72.783167999999989</v>
      </c>
      <c r="T164" s="89">
        <f t="shared" si="16"/>
        <v>4.8903523052360951</v>
      </c>
      <c r="U164" s="89">
        <f t="shared" si="17"/>
        <v>1.0993247572019471</v>
      </c>
      <c r="V164" s="89">
        <f t="shared" si="18"/>
        <v>2.3141584855440649</v>
      </c>
      <c r="W164" s="89">
        <f t="shared" si="19"/>
        <v>2.2937094600884538</v>
      </c>
      <c r="X164" s="89">
        <f t="shared" si="20"/>
        <v>0.38497152544417024</v>
      </c>
      <c r="Y164" s="89">
        <f t="shared" si="21"/>
        <v>0.75729596793075638</v>
      </c>
      <c r="Z164" s="89">
        <f t="shared" si="22"/>
        <v>1.1342645510626916</v>
      </c>
      <c r="AA164" s="89">
        <v>24490068.840097014</v>
      </c>
      <c r="AB164" s="89">
        <f t="shared" si="31"/>
        <v>459045.33908335544</v>
      </c>
      <c r="AC164" s="15">
        <v>8222355328.5200005</v>
      </c>
      <c r="AD164" s="89">
        <f t="shared" si="23"/>
        <v>154120999.59737581</v>
      </c>
      <c r="AE164" s="13">
        <v>96.810970998510115</v>
      </c>
      <c r="AF164" s="13">
        <v>1768.138625</v>
      </c>
      <c r="AG164" s="13">
        <v>1697.5906540000001</v>
      </c>
      <c r="AH164" s="13">
        <v>473.04705000000001</v>
      </c>
      <c r="AI164" s="13">
        <v>2658.6027557199995</v>
      </c>
      <c r="AJ164" s="13">
        <v>639.61892678000004</v>
      </c>
      <c r="AK164" s="13">
        <v>672.22212400000001</v>
      </c>
      <c r="AL164" s="89">
        <f t="shared" si="24"/>
        <v>17.998153756107492</v>
      </c>
      <c r="AM164" s="89">
        <f t="shared" si="25"/>
        <v>12.428367040046856</v>
      </c>
      <c r="AN164" s="89">
        <f t="shared" si="26"/>
        <v>5.2444240576496677</v>
      </c>
      <c r="AO164" s="89">
        <f t="shared" si="27"/>
        <v>4.8921734795377585</v>
      </c>
      <c r="AP164" s="89">
        <f t="shared" si="28"/>
        <v>7.8172559933393693</v>
      </c>
      <c r="AQ164" s="89">
        <f t="shared" si="29"/>
        <v>7.6984474541430599</v>
      </c>
    </row>
    <row r="165" spans="1:43" x14ac:dyDescent="0.25">
      <c r="A165" s="70">
        <v>38930</v>
      </c>
      <c r="B165" s="13">
        <v>2006</v>
      </c>
      <c r="C165" s="13">
        <v>8</v>
      </c>
      <c r="D165" s="15">
        <v>171.67</v>
      </c>
      <c r="E165" s="15">
        <v>153.17503520308</v>
      </c>
      <c r="F165" s="17">
        <v>53.45</v>
      </c>
      <c r="G165" s="17">
        <v>121.06</v>
      </c>
      <c r="H165" s="17">
        <v>98.6</v>
      </c>
      <c r="I165" s="17">
        <v>389.72</v>
      </c>
      <c r="J165" s="17">
        <v>83.37597942057532</v>
      </c>
      <c r="K165" s="17">
        <v>95.48349934920968</v>
      </c>
      <c r="L165" s="17">
        <f t="shared" si="30"/>
        <v>87.319777750966367</v>
      </c>
      <c r="M165" s="17">
        <v>396.70849368</v>
      </c>
      <c r="N165" s="17">
        <v>100.22452868000001</v>
      </c>
      <c r="O165" s="17">
        <v>190.17034282</v>
      </c>
      <c r="P165" s="17">
        <v>243.45847299999997</v>
      </c>
      <c r="Q165" s="17">
        <v>40.427757</v>
      </c>
      <c r="R165" s="17">
        <v>115.68083799999999</v>
      </c>
      <c r="S165" s="17">
        <v>84.263944999999993</v>
      </c>
      <c r="T165" s="89">
        <f t="shared" si="16"/>
        <v>4.7580669688912973</v>
      </c>
      <c r="U165" s="89">
        <f t="shared" si="17"/>
        <v>1.2020791764788175</v>
      </c>
      <c r="V165" s="89">
        <f t="shared" si="18"/>
        <v>2.2808768681531104</v>
      </c>
      <c r="W165" s="89">
        <f t="shared" si="19"/>
        <v>2.5497439312483166</v>
      </c>
      <c r="X165" s="89">
        <f t="shared" si="20"/>
        <v>0.42340045427267453</v>
      </c>
      <c r="Y165" s="89">
        <f t="shared" si="21"/>
        <v>0.88249745321778938</v>
      </c>
      <c r="Z165" s="89">
        <f t="shared" si="22"/>
        <v>1.2115270050684155</v>
      </c>
      <c r="AA165" s="89">
        <v>24586183.08324628</v>
      </c>
      <c r="AB165" s="89">
        <f t="shared" si="31"/>
        <v>459984.71624408377</v>
      </c>
      <c r="AC165" s="15">
        <v>8286754499.2800007</v>
      </c>
      <c r="AD165" s="89">
        <f t="shared" si="23"/>
        <v>155037502.32516372</v>
      </c>
      <c r="AE165" s="13">
        <v>97.092483141585745</v>
      </c>
      <c r="AF165" s="13">
        <v>1209.6354879999999</v>
      </c>
      <c r="AG165" s="13">
        <v>1138.8169249999999</v>
      </c>
      <c r="AH165" s="13">
        <v>580.83963400000005</v>
      </c>
      <c r="AI165" s="13">
        <v>2858.2531048099995</v>
      </c>
      <c r="AJ165" s="13">
        <v>972.01118427250003</v>
      </c>
      <c r="AK165" s="13">
        <v>752.70756399999993</v>
      </c>
      <c r="AL165" s="89">
        <f t="shared" si="24"/>
        <v>12.313064820846906</v>
      </c>
      <c r="AM165" s="89">
        <f t="shared" si="25"/>
        <v>8.3374838934036148</v>
      </c>
      <c r="AN165" s="89">
        <f t="shared" si="26"/>
        <v>6.4394637915742798</v>
      </c>
      <c r="AO165" s="89">
        <f t="shared" si="27"/>
        <v>5.2595559855917839</v>
      </c>
      <c r="AP165" s="89">
        <f t="shared" si="28"/>
        <v>11.879667623501431</v>
      </c>
      <c r="AQ165" s="89">
        <f t="shared" si="29"/>
        <v>8.6201858327858663</v>
      </c>
    </row>
    <row r="166" spans="1:43" x14ac:dyDescent="0.25">
      <c r="A166" s="70">
        <v>38961</v>
      </c>
      <c r="B166" s="13">
        <v>2006</v>
      </c>
      <c r="C166" s="13">
        <v>9</v>
      </c>
      <c r="D166" s="15">
        <v>180.87</v>
      </c>
      <c r="E166" s="15">
        <v>146.14087530490499</v>
      </c>
      <c r="F166" s="17">
        <v>53.49</v>
      </c>
      <c r="G166" s="17">
        <v>116.21</v>
      </c>
      <c r="H166" s="17">
        <v>93.2</v>
      </c>
      <c r="I166" s="17">
        <v>366.47</v>
      </c>
      <c r="J166" s="17">
        <v>83.041949565841321</v>
      </c>
      <c r="K166" s="17">
        <v>93.180405361326365</v>
      </c>
      <c r="L166" s="17">
        <f t="shared" si="30"/>
        <v>89.119541006318784</v>
      </c>
      <c r="M166" s="17">
        <v>372.89073181000003</v>
      </c>
      <c r="N166" s="17">
        <v>82.067441240000008</v>
      </c>
      <c r="O166" s="17">
        <v>188.20669719</v>
      </c>
      <c r="P166" s="17">
        <v>229.130053</v>
      </c>
      <c r="Q166" s="17">
        <v>39.799676000000005</v>
      </c>
      <c r="R166" s="17">
        <v>108.02690699999999</v>
      </c>
      <c r="S166" s="17">
        <v>78.341057000000006</v>
      </c>
      <c r="T166" s="89">
        <f t="shared" si="16"/>
        <v>4.490389902447399</v>
      </c>
      <c r="U166" s="89">
        <f t="shared" si="17"/>
        <v>0.98826486696258675</v>
      </c>
      <c r="V166" s="89">
        <f t="shared" si="18"/>
        <v>2.2664050901258874</v>
      </c>
      <c r="W166" s="89">
        <f t="shared" si="19"/>
        <v>2.4589939495487347</v>
      </c>
      <c r="X166" s="89">
        <f t="shared" si="20"/>
        <v>0.42712495020458968</v>
      </c>
      <c r="Y166" s="89">
        <f t="shared" si="21"/>
        <v>0.84074604200546554</v>
      </c>
      <c r="Z166" s="89">
        <f t="shared" si="22"/>
        <v>1.1593307260373384</v>
      </c>
      <c r="AA166" s="89">
        <v>24753378.878016282</v>
      </c>
      <c r="AB166" s="89">
        <f t="shared" si="31"/>
        <v>462766.47743533895</v>
      </c>
      <c r="AC166" s="15">
        <v>8576188467.6600008</v>
      </c>
      <c r="AD166" s="89">
        <f t="shared" si="23"/>
        <v>160332556.88278183</v>
      </c>
      <c r="AE166" s="13">
        <v>96.529861838000301</v>
      </c>
      <c r="AF166" s="13">
        <v>1190.6740500000001</v>
      </c>
      <c r="AG166" s="13">
        <v>1117.607039</v>
      </c>
      <c r="AH166" s="13">
        <v>576.40314799999999</v>
      </c>
      <c r="AI166" s="13">
        <v>2943.5096416599999</v>
      </c>
      <c r="AJ166" s="13">
        <v>614.45349750169999</v>
      </c>
      <c r="AK166" s="13">
        <v>921.36237500000004</v>
      </c>
      <c r="AL166" s="89">
        <f t="shared" si="24"/>
        <v>12.120053440553747</v>
      </c>
      <c r="AM166" s="89">
        <f t="shared" si="25"/>
        <v>8.1822024965224394</v>
      </c>
      <c r="AN166" s="89">
        <f t="shared" si="26"/>
        <v>6.3902788026607533</v>
      </c>
      <c r="AO166" s="89">
        <f t="shared" si="27"/>
        <v>5.4164390579640802</v>
      </c>
      <c r="AP166" s="89">
        <f t="shared" si="28"/>
        <v>7.5096906687153631</v>
      </c>
      <c r="AQ166" s="89">
        <f t="shared" si="29"/>
        <v>10.55166079324392</v>
      </c>
    </row>
    <row r="167" spans="1:43" x14ac:dyDescent="0.25">
      <c r="A167" s="70">
        <v>38991</v>
      </c>
      <c r="B167" s="13">
        <v>2006</v>
      </c>
      <c r="C167" s="13">
        <v>10</v>
      </c>
      <c r="D167" s="15">
        <v>185.01</v>
      </c>
      <c r="E167" s="15">
        <v>150.422115744671</v>
      </c>
      <c r="F167" s="17">
        <v>53.74</v>
      </c>
      <c r="G167" s="17">
        <v>119.33</v>
      </c>
      <c r="H167" s="17">
        <v>97.5</v>
      </c>
      <c r="I167" s="17">
        <v>371.96</v>
      </c>
      <c r="J167" s="17">
        <v>88.120367325611625</v>
      </c>
      <c r="K167" s="17">
        <v>91.871450922158672</v>
      </c>
      <c r="L167" s="17">
        <f t="shared" si="30"/>
        <v>95.917030199375773</v>
      </c>
      <c r="M167" s="17">
        <v>405.35991614</v>
      </c>
      <c r="N167" s="17">
        <v>99.982529200000016</v>
      </c>
      <c r="O167" s="17">
        <v>190.43158761999999</v>
      </c>
      <c r="P167" s="17">
        <v>257.01302700000002</v>
      </c>
      <c r="Q167" s="17">
        <v>43.637953999999993</v>
      </c>
      <c r="R167" s="17">
        <v>130.41820800000002</v>
      </c>
      <c r="S167" s="17">
        <v>80.747353000000004</v>
      </c>
      <c r="T167" s="89">
        <f t="shared" si="16"/>
        <v>4.6000706583775752</v>
      </c>
      <c r="U167" s="89">
        <f t="shared" si="17"/>
        <v>1.1346131687190633</v>
      </c>
      <c r="V167" s="89">
        <f t="shared" si="18"/>
        <v>2.161039421412537</v>
      </c>
      <c r="W167" s="89">
        <f t="shared" si="19"/>
        <v>2.797528768950905</v>
      </c>
      <c r="X167" s="89">
        <f t="shared" si="20"/>
        <v>0.47498927645078542</v>
      </c>
      <c r="Y167" s="89">
        <f t="shared" si="21"/>
        <v>0.87891670578291015</v>
      </c>
      <c r="Z167" s="89">
        <f t="shared" si="22"/>
        <v>1.4195727474740922</v>
      </c>
      <c r="AA167" s="89">
        <v>24755300.302326273</v>
      </c>
      <c r="AB167" s="89">
        <f t="shared" si="31"/>
        <v>460649.42877421423</v>
      </c>
      <c r="AC167" s="15">
        <v>8726438265.2800007</v>
      </c>
      <c r="AD167" s="89">
        <f t="shared" si="23"/>
        <v>162382550.52623746</v>
      </c>
      <c r="AE167" s="13">
        <v>95.421902229273215</v>
      </c>
      <c r="AF167" s="13">
        <v>1168.8116190000001</v>
      </c>
      <c r="AG167" s="13">
        <v>1090.259468</v>
      </c>
      <c r="AH167" s="13">
        <v>610.01579400000003</v>
      </c>
      <c r="AI167" s="13">
        <v>3112.5511532200003</v>
      </c>
      <c r="AJ167" s="13">
        <v>943.31857709099995</v>
      </c>
      <c r="AK167" s="13">
        <v>968.33475499999997</v>
      </c>
      <c r="AL167" s="89">
        <f t="shared" si="24"/>
        <v>11.897512408387623</v>
      </c>
      <c r="AM167" s="89">
        <f t="shared" si="25"/>
        <v>7.9819860019035067</v>
      </c>
      <c r="AN167" s="89">
        <f t="shared" si="26"/>
        <v>6.7629245454545455</v>
      </c>
      <c r="AO167" s="89">
        <f t="shared" si="27"/>
        <v>5.7274973377373763</v>
      </c>
      <c r="AP167" s="89">
        <f t="shared" si="28"/>
        <v>11.528994048872734</v>
      </c>
      <c r="AQ167" s="89">
        <f t="shared" si="29"/>
        <v>11.089599647553394</v>
      </c>
    </row>
    <row r="168" spans="1:43" x14ac:dyDescent="0.25">
      <c r="A168" s="70">
        <v>39022</v>
      </c>
      <c r="B168" s="13">
        <v>2006</v>
      </c>
      <c r="C168" s="13">
        <v>11</v>
      </c>
      <c r="D168" s="15">
        <v>176.02</v>
      </c>
      <c r="E168" s="15">
        <v>129.51942092526801</v>
      </c>
      <c r="F168" s="17">
        <v>54.14</v>
      </c>
      <c r="G168" s="17">
        <v>118.67</v>
      </c>
      <c r="H168" s="17">
        <v>95.9</v>
      </c>
      <c r="I168" s="17">
        <v>321.26</v>
      </c>
      <c r="J168" s="17">
        <v>91.8314755115629</v>
      </c>
      <c r="K168" s="17">
        <v>91.472974332845567</v>
      </c>
      <c r="L168" s="17">
        <f t="shared" si="30"/>
        <v>100.39192032546448</v>
      </c>
      <c r="M168" s="17">
        <v>334.09611476999999</v>
      </c>
      <c r="N168" s="17">
        <v>89.816548220000001</v>
      </c>
      <c r="O168" s="17">
        <v>153.22354213</v>
      </c>
      <c r="P168" s="17">
        <v>265.57807500000001</v>
      </c>
      <c r="Q168" s="17">
        <v>49.036104000000009</v>
      </c>
      <c r="R168" s="17">
        <v>133.461557</v>
      </c>
      <c r="S168" s="17">
        <v>81.305533999999994</v>
      </c>
      <c r="T168" s="89">
        <f t="shared" si="16"/>
        <v>3.6381438162553805</v>
      </c>
      <c r="U168" s="89">
        <f t="shared" si="17"/>
        <v>0.97805842408239219</v>
      </c>
      <c r="V168" s="89">
        <f t="shared" si="18"/>
        <v>1.6685296765236768</v>
      </c>
      <c r="W168" s="89">
        <f t="shared" si="19"/>
        <v>2.9033501636629064</v>
      </c>
      <c r="X168" s="89">
        <f t="shared" si="20"/>
        <v>0.53607204048674317</v>
      </c>
      <c r="Y168" s="89">
        <f t="shared" si="21"/>
        <v>0.88884760327297341</v>
      </c>
      <c r="Z168" s="89">
        <f t="shared" si="22"/>
        <v>1.4590271932600472</v>
      </c>
      <c r="AA168" s="89">
        <v>24851083.026221599</v>
      </c>
      <c r="AB168" s="89">
        <f t="shared" si="31"/>
        <v>459015.20181421499</v>
      </c>
      <c r="AC168" s="15">
        <v>9396472811.9400005</v>
      </c>
      <c r="AD168" s="89">
        <f t="shared" si="23"/>
        <v>173558788.54710013</v>
      </c>
      <c r="AE168" s="13">
        <v>95.552955410749647</v>
      </c>
      <c r="AF168" s="13">
        <v>1083.953184</v>
      </c>
      <c r="AG168" s="13">
        <v>1002.116053</v>
      </c>
      <c r="AH168" s="13">
        <v>596.78190700000005</v>
      </c>
      <c r="AI168" s="13">
        <v>3533.0510397100002</v>
      </c>
      <c r="AJ168" s="13">
        <v>683.60006701429995</v>
      </c>
      <c r="AK168" s="13">
        <v>1240.758476</v>
      </c>
      <c r="AL168" s="89">
        <f t="shared" si="24"/>
        <v>11.033725407166123</v>
      </c>
      <c r="AM168" s="89">
        <f t="shared" si="25"/>
        <v>7.3366721795153378</v>
      </c>
      <c r="AN168" s="89">
        <f t="shared" si="26"/>
        <v>6.6162073946784927</v>
      </c>
      <c r="AO168" s="89">
        <f t="shared" si="27"/>
        <v>6.5012716025872219</v>
      </c>
      <c r="AP168" s="89">
        <f t="shared" si="28"/>
        <v>8.3547820384508142</v>
      </c>
      <c r="AQ168" s="89">
        <f t="shared" si="29"/>
        <v>14.209460816211729</v>
      </c>
    </row>
    <row r="169" spans="1:43" x14ac:dyDescent="0.25">
      <c r="A169" s="70">
        <v>39052</v>
      </c>
      <c r="B169" s="13">
        <v>2006</v>
      </c>
      <c r="C169" s="13">
        <v>12</v>
      </c>
      <c r="D169" s="15">
        <v>187.67</v>
      </c>
      <c r="E169" s="15">
        <v>133.904598994206</v>
      </c>
      <c r="F169" s="17">
        <v>54.55</v>
      </c>
      <c r="G169" s="17">
        <v>116.3</v>
      </c>
      <c r="H169" s="17">
        <v>87</v>
      </c>
      <c r="I169" s="17">
        <v>338.58</v>
      </c>
      <c r="J169" s="17">
        <v>88.952957697639491</v>
      </c>
      <c r="K169" s="17">
        <v>90.987661092746748</v>
      </c>
      <c r="L169" s="17">
        <f t="shared" si="30"/>
        <v>97.76375898592093</v>
      </c>
      <c r="M169" s="17">
        <v>368.67084252999996</v>
      </c>
      <c r="N169" s="17">
        <v>71.063004489999997</v>
      </c>
      <c r="O169" s="17">
        <v>176.94710325999998</v>
      </c>
      <c r="P169" s="17">
        <v>257.46349800000002</v>
      </c>
      <c r="Q169" s="17">
        <v>45.393794999999997</v>
      </c>
      <c r="R169" s="17">
        <v>142.89371199999999</v>
      </c>
      <c r="S169" s="17">
        <v>68.057126999999994</v>
      </c>
      <c r="T169" s="89">
        <f t="shared" si="16"/>
        <v>4.1445596871905162</v>
      </c>
      <c r="U169" s="89">
        <f t="shared" si="17"/>
        <v>0.79888298634825239</v>
      </c>
      <c r="V169" s="89">
        <f t="shared" si="18"/>
        <v>1.989221132606539</v>
      </c>
      <c r="W169" s="89">
        <f t="shared" si="19"/>
        <v>2.8296528881818261</v>
      </c>
      <c r="X169" s="89">
        <f t="shared" si="20"/>
        <v>0.49890055920580917</v>
      </c>
      <c r="Y169" s="89">
        <f t="shared" si="21"/>
        <v>0.74798193714010408</v>
      </c>
      <c r="Z169" s="89">
        <f t="shared" si="22"/>
        <v>1.5704735156819085</v>
      </c>
      <c r="AA169" s="89">
        <v>24985184.623724807</v>
      </c>
      <c r="AB169" s="89">
        <f t="shared" si="31"/>
        <v>458023.54947249877</v>
      </c>
      <c r="AC169" s="15">
        <v>10751937732.039999</v>
      </c>
      <c r="AD169" s="89">
        <f t="shared" si="23"/>
        <v>197102433.21796516</v>
      </c>
      <c r="AE169" s="13">
        <v>95.392180511803076</v>
      </c>
      <c r="AF169" s="13">
        <v>1147.4942030000002</v>
      </c>
      <c r="AG169" s="13">
        <v>1072.3443910000001</v>
      </c>
      <c r="AH169" s="13">
        <v>578.71460000000002</v>
      </c>
      <c r="AI169" s="13">
        <v>5000.3724246299998</v>
      </c>
      <c r="AJ169" s="13">
        <v>867.69400655410004</v>
      </c>
      <c r="AK169" s="13">
        <v>1701.06332</v>
      </c>
      <c r="AL169" s="89">
        <f t="shared" si="24"/>
        <v>11.680519167345279</v>
      </c>
      <c r="AM169" s="89">
        <f t="shared" si="25"/>
        <v>7.8508264953510514</v>
      </c>
      <c r="AN169" s="89">
        <f t="shared" si="26"/>
        <v>6.4159046563192907</v>
      </c>
      <c r="AO169" s="89">
        <f t="shared" si="27"/>
        <v>9.2013330351648737</v>
      </c>
      <c r="AP169" s="89">
        <f t="shared" si="28"/>
        <v>10.604730237216275</v>
      </c>
      <c r="AQ169" s="89">
        <f t="shared" si="29"/>
        <v>19.480981237669205</v>
      </c>
    </row>
    <row r="170" spans="1:43" x14ac:dyDescent="0.25">
      <c r="A170" s="70">
        <v>39083</v>
      </c>
      <c r="B170" s="13">
        <v>2007</v>
      </c>
      <c r="C170" s="13">
        <v>1</v>
      </c>
      <c r="D170" s="15">
        <v>159.94</v>
      </c>
      <c r="E170" s="15">
        <v>138.088564473334</v>
      </c>
      <c r="F170" s="17">
        <v>55.33</v>
      </c>
      <c r="G170" s="17">
        <v>114.79</v>
      </c>
      <c r="H170" s="17">
        <v>87</v>
      </c>
      <c r="I170" s="17">
        <v>331.66</v>
      </c>
      <c r="J170" s="17">
        <v>85.798166527118056</v>
      </c>
      <c r="K170" s="17">
        <v>90.87309829576526</v>
      </c>
      <c r="L170" s="17">
        <f t="shared" si="30"/>
        <v>94.415363992399833</v>
      </c>
      <c r="M170" s="17">
        <v>326.13636981000002</v>
      </c>
      <c r="N170" s="17">
        <v>95.733127550000006</v>
      </c>
      <c r="O170" s="17">
        <v>149.34821495</v>
      </c>
      <c r="P170" s="17">
        <v>278.26179099999996</v>
      </c>
      <c r="Q170" s="17">
        <v>59.257396</v>
      </c>
      <c r="R170" s="17">
        <v>133.483677</v>
      </c>
      <c r="S170" s="17">
        <v>83.838684000000001</v>
      </c>
      <c r="T170" s="89">
        <f t="shared" si="16"/>
        <v>3.8012044197578363</v>
      </c>
      <c r="U170" s="89">
        <f t="shared" si="17"/>
        <v>1.1157945609448638</v>
      </c>
      <c r="V170" s="89">
        <f t="shared" si="18"/>
        <v>1.740692383010257</v>
      </c>
      <c r="W170" s="89">
        <f t="shared" si="19"/>
        <v>3.0620920406426499</v>
      </c>
      <c r="X170" s="89">
        <f t="shared" si="20"/>
        <v>0.65208953046956286</v>
      </c>
      <c r="Y170" s="89">
        <f t="shared" si="21"/>
        <v>0.92259079499116114</v>
      </c>
      <c r="Z170" s="89">
        <f t="shared" si="22"/>
        <v>1.4689020128437771</v>
      </c>
      <c r="AA170" s="89">
        <v>24727642.411403336</v>
      </c>
      <c r="AB170" s="89">
        <f t="shared" si="31"/>
        <v>446912.02623176103</v>
      </c>
      <c r="AC170" s="15">
        <v>10325152049.960001</v>
      </c>
      <c r="AD170" s="89">
        <f t="shared" si="23"/>
        <v>186610375.02186882</v>
      </c>
      <c r="AE170" s="13">
        <v>93.331032666163225</v>
      </c>
      <c r="AF170" s="13">
        <v>1489.2153229999999</v>
      </c>
      <c r="AG170" s="13">
        <v>1360.3592819999999</v>
      </c>
      <c r="AH170" s="13">
        <v>523.35694799999999</v>
      </c>
      <c r="AI170" s="13">
        <v>2508.3139035200002</v>
      </c>
      <c r="AJ170" s="13">
        <v>592.87285798000005</v>
      </c>
      <c r="AK170" s="13">
        <v>774.84952899999996</v>
      </c>
      <c r="AL170" s="89">
        <f t="shared" si="24"/>
        <v>15.158950763436481</v>
      </c>
      <c r="AM170" s="89">
        <f t="shared" si="25"/>
        <v>9.9594354052273211</v>
      </c>
      <c r="AN170" s="89">
        <f t="shared" si="26"/>
        <v>5.8021834589800436</v>
      </c>
      <c r="AO170" s="89">
        <f t="shared" si="27"/>
        <v>4.6156225223023704</v>
      </c>
      <c r="AP170" s="89">
        <f t="shared" si="28"/>
        <v>7.2459377111686099</v>
      </c>
      <c r="AQ170" s="89">
        <f t="shared" si="29"/>
        <v>8.8737608759124971</v>
      </c>
    </row>
    <row r="171" spans="1:43" x14ac:dyDescent="0.25">
      <c r="A171" s="70">
        <v>39114</v>
      </c>
      <c r="B171" s="13">
        <v>2007</v>
      </c>
      <c r="C171" s="13">
        <v>2</v>
      </c>
      <c r="D171" s="15">
        <v>154.38</v>
      </c>
      <c r="E171" s="15">
        <v>129.218458669364</v>
      </c>
      <c r="F171" s="17">
        <v>55.8</v>
      </c>
      <c r="G171" s="17">
        <v>113.33</v>
      </c>
      <c r="H171" s="17">
        <v>82.6</v>
      </c>
      <c r="I171" s="17">
        <v>319.51</v>
      </c>
      <c r="J171" s="17">
        <v>85.442688675461937</v>
      </c>
      <c r="K171" s="17">
        <v>90.16689661312023</v>
      </c>
      <c r="L171" s="17">
        <f t="shared" si="30"/>
        <v>94.760596055636157</v>
      </c>
      <c r="M171" s="17">
        <v>312.04137280999998</v>
      </c>
      <c r="N171" s="17">
        <v>93.126110100000005</v>
      </c>
      <c r="O171" s="17">
        <v>154.58485248</v>
      </c>
      <c r="P171" s="17">
        <v>217.656778</v>
      </c>
      <c r="Q171" s="17">
        <v>54.700838000000005</v>
      </c>
      <c r="R171" s="17">
        <v>108.34560999999998</v>
      </c>
      <c r="S171" s="17">
        <v>53.347724999999997</v>
      </c>
      <c r="T171" s="89">
        <f t="shared" si="16"/>
        <v>3.6520547006102624</v>
      </c>
      <c r="U171" s="89">
        <f t="shared" si="17"/>
        <v>1.0899248554047978</v>
      </c>
      <c r="V171" s="89">
        <f t="shared" si="18"/>
        <v>1.8092227067802329</v>
      </c>
      <c r="W171" s="89">
        <f t="shared" si="19"/>
        <v>2.413932232068511</v>
      </c>
      <c r="X171" s="89">
        <f t="shared" si="20"/>
        <v>0.60666209057527287</v>
      </c>
      <c r="Y171" s="89">
        <f t="shared" si="21"/>
        <v>0.59165533032482498</v>
      </c>
      <c r="Z171" s="89">
        <f t="shared" si="22"/>
        <v>1.201611833940335</v>
      </c>
      <c r="AA171" s="89">
        <v>24795101.124641851</v>
      </c>
      <c r="AB171" s="89">
        <f t="shared" si="31"/>
        <v>444356.65097924467</v>
      </c>
      <c r="AC171" s="15">
        <v>10455732859.91</v>
      </c>
      <c r="AD171" s="89">
        <f t="shared" si="23"/>
        <v>187378725.08799285</v>
      </c>
      <c r="AE171" s="13">
        <v>92.846876035067055</v>
      </c>
      <c r="AF171" s="13">
        <v>1025.960671</v>
      </c>
      <c r="AG171" s="13">
        <v>925.84893199999999</v>
      </c>
      <c r="AH171" s="13">
        <v>473.59094900000002</v>
      </c>
      <c r="AI171" s="13">
        <v>2498.1542680900002</v>
      </c>
      <c r="AJ171" s="13">
        <v>802.70941128000004</v>
      </c>
      <c r="AK171" s="13">
        <v>460.11424499999998</v>
      </c>
      <c r="AL171" s="89">
        <f t="shared" si="24"/>
        <v>10.443410739006517</v>
      </c>
      <c r="AM171" s="89">
        <f t="shared" si="25"/>
        <v>6.7783068453034625</v>
      </c>
      <c r="AN171" s="89">
        <f t="shared" si="26"/>
        <v>5.2504539800443464</v>
      </c>
      <c r="AO171" s="89">
        <f t="shared" si="27"/>
        <v>4.5969274769799791</v>
      </c>
      <c r="AP171" s="89">
        <f t="shared" si="28"/>
        <v>9.8105054330213832</v>
      </c>
      <c r="AQ171" s="89">
        <f t="shared" si="29"/>
        <v>5.269337636431624</v>
      </c>
    </row>
    <row r="172" spans="1:43" x14ac:dyDescent="0.25">
      <c r="A172" s="70">
        <v>39142</v>
      </c>
      <c r="B172" s="13">
        <v>2007</v>
      </c>
      <c r="C172" s="13">
        <v>3</v>
      </c>
      <c r="D172" s="15">
        <v>184.33</v>
      </c>
      <c r="E172" s="15">
        <v>144.79825241377</v>
      </c>
      <c r="F172" s="17">
        <v>55.96</v>
      </c>
      <c r="G172" s="17">
        <v>125.11</v>
      </c>
      <c r="H172" s="17">
        <v>96.4</v>
      </c>
      <c r="I172" s="17">
        <v>357.1</v>
      </c>
      <c r="J172" s="17">
        <v>84.052923013160921</v>
      </c>
      <c r="K172" s="17">
        <v>93.126210956148725</v>
      </c>
      <c r="L172" s="17">
        <f t="shared" si="30"/>
        <v>90.256998701192487</v>
      </c>
      <c r="M172" s="17">
        <v>345.27850951999994</v>
      </c>
      <c r="N172" s="17">
        <v>77.316409950000008</v>
      </c>
      <c r="O172" s="17">
        <v>185.59873573999997</v>
      </c>
      <c r="P172" s="17">
        <v>286.19395000000003</v>
      </c>
      <c r="Q172" s="17">
        <v>67.316146000000003</v>
      </c>
      <c r="R172" s="17">
        <v>139.73968400000001</v>
      </c>
      <c r="S172" s="17">
        <v>76.581354000000005</v>
      </c>
      <c r="T172" s="89">
        <f t="shared" si="16"/>
        <v>4.1078703409985708</v>
      </c>
      <c r="U172" s="89">
        <f t="shared" si="17"/>
        <v>0.91985391082584822</v>
      </c>
      <c r="V172" s="89">
        <f t="shared" si="18"/>
        <v>2.2081175655359315</v>
      </c>
      <c r="W172" s="89">
        <f t="shared" si="19"/>
        <v>3.0731836618453534</v>
      </c>
      <c r="X172" s="89">
        <f t="shared" si="20"/>
        <v>0.72284854402266874</v>
      </c>
      <c r="Y172" s="89">
        <f t="shared" si="21"/>
        <v>0.82233941673049105</v>
      </c>
      <c r="Z172" s="89">
        <f t="shared" si="22"/>
        <v>1.5005408527337232</v>
      </c>
      <c r="AA172" s="89">
        <v>25072736.272751849</v>
      </c>
      <c r="AB172" s="89">
        <f t="shared" si="31"/>
        <v>448047.46734724531</v>
      </c>
      <c r="AC172" s="15">
        <v>10676160509.139997</v>
      </c>
      <c r="AD172" s="89">
        <f t="shared" si="23"/>
        <v>190781996.23195136</v>
      </c>
      <c r="AE172" s="13">
        <v>93.67943140280336</v>
      </c>
      <c r="AF172" s="13">
        <v>1204.1911239999999</v>
      </c>
      <c r="AG172" s="13">
        <v>1086.1199509999999</v>
      </c>
      <c r="AH172" s="13">
        <v>576.05193099999997</v>
      </c>
      <c r="AI172" s="13">
        <v>2712.6698400099999</v>
      </c>
      <c r="AJ172" s="13">
        <v>717.33327510000004</v>
      </c>
      <c r="AK172" s="13">
        <v>766.30085699999995</v>
      </c>
      <c r="AL172" s="89">
        <f t="shared" si="24"/>
        <v>12.257645806188926</v>
      </c>
      <c r="AM172" s="89">
        <f t="shared" si="25"/>
        <v>7.9516798521121599</v>
      </c>
      <c r="AN172" s="89">
        <f t="shared" si="26"/>
        <v>6.3863850443458974</v>
      </c>
      <c r="AO172" s="89">
        <f t="shared" si="27"/>
        <v>4.9916639187582801</v>
      </c>
      <c r="AP172" s="89">
        <f t="shared" si="28"/>
        <v>8.767060524970967</v>
      </c>
      <c r="AQ172" s="89">
        <f t="shared" si="29"/>
        <v>8.7758594533840348</v>
      </c>
    </row>
    <row r="173" spans="1:43" x14ac:dyDescent="0.25">
      <c r="A173" s="70">
        <v>39173</v>
      </c>
      <c r="B173" s="13">
        <v>2007</v>
      </c>
      <c r="C173" s="13">
        <v>4</v>
      </c>
      <c r="D173" s="15">
        <v>192.58</v>
      </c>
      <c r="E173" s="15">
        <v>140.82977667131601</v>
      </c>
      <c r="F173" s="17">
        <v>55.82</v>
      </c>
      <c r="G173" s="17">
        <v>120.29</v>
      </c>
      <c r="H173" s="17">
        <v>90.6</v>
      </c>
      <c r="I173" s="17">
        <v>343.76</v>
      </c>
      <c r="J173" s="17">
        <v>82.312585170109742</v>
      </c>
      <c r="K173" s="17">
        <v>94.207042056314563</v>
      </c>
      <c r="L173" s="17">
        <f t="shared" si="30"/>
        <v>87.374131883798427</v>
      </c>
      <c r="M173" s="17">
        <v>333.54060356000002</v>
      </c>
      <c r="N173" s="17">
        <v>92.748845880000005</v>
      </c>
      <c r="O173" s="17">
        <v>158.58818341</v>
      </c>
      <c r="P173" s="17">
        <v>261.28595799999999</v>
      </c>
      <c r="Q173" s="17">
        <v>61.391707999999994</v>
      </c>
      <c r="R173" s="17">
        <v>125.97478</v>
      </c>
      <c r="S173" s="17">
        <v>72.472003999999998</v>
      </c>
      <c r="T173" s="89">
        <f t="shared" si="16"/>
        <v>4.0521215907712618</v>
      </c>
      <c r="U173" s="89">
        <f t="shared" si="17"/>
        <v>1.1267881538202495</v>
      </c>
      <c r="V173" s="89">
        <f t="shared" si="18"/>
        <v>1.926657789720208</v>
      </c>
      <c r="W173" s="89">
        <f t="shared" si="19"/>
        <v>2.7735289453606868</v>
      </c>
      <c r="X173" s="89">
        <f t="shared" si="20"/>
        <v>0.65166792906311188</v>
      </c>
      <c r="Y173" s="89">
        <f t="shared" si="21"/>
        <v>0.76928435940784645</v>
      </c>
      <c r="Z173" s="89">
        <f t="shared" si="22"/>
        <v>1.3372119243983427</v>
      </c>
      <c r="AA173" s="89">
        <v>25485260.535911854</v>
      </c>
      <c r="AB173" s="89">
        <f t="shared" si="31"/>
        <v>456561.45711056708</v>
      </c>
      <c r="AC173" s="15">
        <v>10973931576.019999</v>
      </c>
      <c r="AD173" s="89">
        <f t="shared" si="23"/>
        <v>196594976.28126118</v>
      </c>
      <c r="AE173" s="13">
        <v>94.939545170569218</v>
      </c>
      <c r="AF173" s="13">
        <v>1902.5299299999999</v>
      </c>
      <c r="AG173" s="13">
        <v>1788.0869049999999</v>
      </c>
      <c r="AH173" s="13">
        <v>562.48963300000003</v>
      </c>
      <c r="AI173" s="13">
        <v>2693.9847709499995</v>
      </c>
      <c r="AJ173" s="13">
        <v>735.10373847999995</v>
      </c>
      <c r="AK173" s="13">
        <v>726.09355700000003</v>
      </c>
      <c r="AL173" s="89">
        <f t="shared" si="24"/>
        <v>19.366143424267101</v>
      </c>
      <c r="AM173" s="89">
        <f t="shared" si="25"/>
        <v>13.090906398711471</v>
      </c>
      <c r="AN173" s="89">
        <f t="shared" si="26"/>
        <v>6.2360269733924616</v>
      </c>
      <c r="AO173" s="89">
        <f t="shared" si="27"/>
        <v>4.9572809711283661</v>
      </c>
      <c r="AP173" s="89">
        <f t="shared" si="28"/>
        <v>8.9842465017228772</v>
      </c>
      <c r="AQ173" s="89">
        <f t="shared" si="29"/>
        <v>8.3153959023168493</v>
      </c>
    </row>
    <row r="174" spans="1:43" x14ac:dyDescent="0.25">
      <c r="A174" s="70">
        <v>39203</v>
      </c>
      <c r="B174" s="13">
        <v>2007</v>
      </c>
      <c r="C174" s="13">
        <v>5</v>
      </c>
      <c r="D174" s="15">
        <v>196.75</v>
      </c>
      <c r="E174" s="15">
        <v>146.93154369826101</v>
      </c>
      <c r="F174" s="17">
        <v>56.07</v>
      </c>
      <c r="G174" s="17">
        <v>123.9</v>
      </c>
      <c r="H174" s="17">
        <v>99.9</v>
      </c>
      <c r="I174" s="17">
        <v>381.28</v>
      </c>
      <c r="J174" s="17">
        <v>85.051947318607091</v>
      </c>
      <c r="K174" s="17">
        <v>96.012287810869495</v>
      </c>
      <c r="L174" s="17">
        <f t="shared" si="30"/>
        <v>88.584439823106067</v>
      </c>
      <c r="M174" s="17">
        <v>392.73222263000002</v>
      </c>
      <c r="N174" s="17">
        <v>112.82999312999999</v>
      </c>
      <c r="O174" s="17">
        <v>173.64339864000002</v>
      </c>
      <c r="P174" s="17">
        <v>302.31862599999999</v>
      </c>
      <c r="Q174" s="17">
        <v>71.091590999999994</v>
      </c>
      <c r="R174" s="17">
        <v>146.67205899999999</v>
      </c>
      <c r="S174" s="17">
        <v>82.195547000000005</v>
      </c>
      <c r="T174" s="89">
        <f t="shared" si="16"/>
        <v>4.6175570931822829</v>
      </c>
      <c r="U174" s="89">
        <f t="shared" si="17"/>
        <v>1.3266009384515973</v>
      </c>
      <c r="V174" s="89">
        <f t="shared" si="18"/>
        <v>2.0416157902831635</v>
      </c>
      <c r="W174" s="89">
        <f t="shared" si="19"/>
        <v>3.1487493204570289</v>
      </c>
      <c r="X174" s="89">
        <f t="shared" si="20"/>
        <v>0.74044263105197827</v>
      </c>
      <c r="Y174" s="89">
        <f t="shared" si="21"/>
        <v>0.8560940362332945</v>
      </c>
      <c r="Z174" s="89">
        <f t="shared" si="22"/>
        <v>1.5276384132093905</v>
      </c>
      <c r="AA174" s="89">
        <v>25838552.172890376</v>
      </c>
      <c r="AB174" s="89">
        <f t="shared" si="31"/>
        <v>460826.68401801988</v>
      </c>
      <c r="AC174" s="15">
        <v>11351250987.549999</v>
      </c>
      <c r="AD174" s="89">
        <f t="shared" si="23"/>
        <v>202447850.67861599</v>
      </c>
      <c r="AE174" s="13">
        <v>94.318821518673957</v>
      </c>
      <c r="AF174" s="13">
        <v>1278.4406759999999</v>
      </c>
      <c r="AG174" s="13">
        <v>1146.327057</v>
      </c>
      <c r="AH174" s="13">
        <v>621.07089900000005</v>
      </c>
      <c r="AI174" s="13">
        <v>3143.9971643899999</v>
      </c>
      <c r="AJ174" s="13">
        <v>891.43839165999998</v>
      </c>
      <c r="AK174" s="13">
        <v>902.29768300000001</v>
      </c>
      <c r="AL174" s="89">
        <f t="shared" si="24"/>
        <v>13.013443363192183</v>
      </c>
      <c r="AM174" s="89">
        <f t="shared" si="25"/>
        <v>8.3924669229079729</v>
      </c>
      <c r="AN174" s="89">
        <f t="shared" si="26"/>
        <v>6.8854866851441248</v>
      </c>
      <c r="AO174" s="89">
        <f t="shared" si="27"/>
        <v>5.7853620719674659</v>
      </c>
      <c r="AP174" s="89">
        <f t="shared" si="28"/>
        <v>10.894927929945117</v>
      </c>
      <c r="AQ174" s="89">
        <f t="shared" si="29"/>
        <v>10.333327411536565</v>
      </c>
    </row>
    <row r="175" spans="1:43" x14ac:dyDescent="0.25">
      <c r="A175" s="70">
        <v>39234</v>
      </c>
      <c r="B175" s="13">
        <v>2007</v>
      </c>
      <c r="C175" s="13">
        <v>6</v>
      </c>
      <c r="D175" s="15">
        <v>188.99</v>
      </c>
      <c r="E175" s="15">
        <v>145.315656216138</v>
      </c>
      <c r="F175" s="17">
        <v>56.55</v>
      </c>
      <c r="G175" s="17">
        <v>122.38</v>
      </c>
      <c r="H175" s="17">
        <v>96.9</v>
      </c>
      <c r="I175" s="17">
        <v>383.73</v>
      </c>
      <c r="J175" s="17">
        <v>86.845641415943973</v>
      </c>
      <c r="K175" s="17">
        <v>96.770019054474886</v>
      </c>
      <c r="L175" s="17">
        <f t="shared" si="30"/>
        <v>89.744367382066784</v>
      </c>
      <c r="M175" s="17">
        <v>401.61136395999995</v>
      </c>
      <c r="N175" s="17">
        <v>109.15201218</v>
      </c>
      <c r="O175" s="17">
        <v>176.49073831000001</v>
      </c>
      <c r="P175" s="17">
        <v>269.00527099999999</v>
      </c>
      <c r="Q175" s="17">
        <v>63.233982999999995</v>
      </c>
      <c r="R175" s="17">
        <v>140.15822499999999</v>
      </c>
      <c r="S175" s="17">
        <v>63.373550999999999</v>
      </c>
      <c r="T175" s="89">
        <f t="shared" si="16"/>
        <v>4.6244274025969503</v>
      </c>
      <c r="U175" s="89">
        <f t="shared" si="17"/>
        <v>1.256850780308254</v>
      </c>
      <c r="V175" s="89">
        <f t="shared" si="18"/>
        <v>2.0322348414090716</v>
      </c>
      <c r="W175" s="89">
        <f t="shared" si="19"/>
        <v>2.77984104610508</v>
      </c>
      <c r="X175" s="89">
        <f t="shared" si="20"/>
        <v>0.65344601166610905</v>
      </c>
      <c r="Y175" s="89">
        <f t="shared" si="21"/>
        <v>0.65488827654694415</v>
      </c>
      <c r="Z175" s="89">
        <f t="shared" si="22"/>
        <v>1.448364135601756</v>
      </c>
      <c r="AA175" s="89">
        <v>26169177.460438903</v>
      </c>
      <c r="AB175" s="89">
        <f t="shared" si="31"/>
        <v>462761.75880528567</v>
      </c>
      <c r="AC175" s="15">
        <v>12028751296.83</v>
      </c>
      <c r="AD175" s="89">
        <f t="shared" si="23"/>
        <v>212710014.09071618</v>
      </c>
      <c r="AE175" s="13">
        <v>93.098890204796675</v>
      </c>
      <c r="AF175" s="13">
        <v>1096.0941240000002</v>
      </c>
      <c r="AG175" s="13">
        <v>972.69010400000002</v>
      </c>
      <c r="AH175" s="13">
        <v>651.89910699999996</v>
      </c>
      <c r="AI175" s="13">
        <v>4068.0924465399999</v>
      </c>
      <c r="AJ175" s="13">
        <v>1065.9605988599999</v>
      </c>
      <c r="AK175" s="13">
        <v>1487.1872069999999</v>
      </c>
      <c r="AL175" s="89">
        <f t="shared" si="24"/>
        <v>11.157309894136811</v>
      </c>
      <c r="AM175" s="89">
        <f t="shared" si="25"/>
        <v>7.1212395050882202</v>
      </c>
      <c r="AN175" s="89">
        <f t="shared" si="26"/>
        <v>7.2272628270509971</v>
      </c>
      <c r="AO175" s="89">
        <f t="shared" si="27"/>
        <v>7.485817103157661</v>
      </c>
      <c r="AP175" s="89">
        <f t="shared" si="28"/>
        <v>13.027892908128551</v>
      </c>
      <c r="AQ175" s="89">
        <f t="shared" si="29"/>
        <v>17.031621184135972</v>
      </c>
    </row>
    <row r="176" spans="1:43" x14ac:dyDescent="0.25">
      <c r="A176" s="70">
        <v>39264</v>
      </c>
      <c r="B176" s="13">
        <v>2007</v>
      </c>
      <c r="C176" s="13">
        <v>7</v>
      </c>
      <c r="D176" s="15">
        <v>187.45</v>
      </c>
      <c r="E176" s="15">
        <v>150.56964626227</v>
      </c>
      <c r="F176" s="17">
        <v>58.06</v>
      </c>
      <c r="G176" s="17">
        <v>127.85</v>
      </c>
      <c r="H176" s="17">
        <v>99.8</v>
      </c>
      <c r="I176" s="17">
        <v>398.77</v>
      </c>
      <c r="J176" s="17">
        <v>87.378095093440763</v>
      </c>
      <c r="K176" s="17">
        <v>96.821633016453177</v>
      </c>
      <c r="L176" s="17">
        <f t="shared" si="30"/>
        <v>90.246458741913969</v>
      </c>
      <c r="M176" s="17">
        <v>421.9564651</v>
      </c>
      <c r="N176" s="17">
        <v>94.681668119999983</v>
      </c>
      <c r="O176" s="17">
        <v>202.46307418000001</v>
      </c>
      <c r="P176" s="17">
        <v>298.56882199999995</v>
      </c>
      <c r="Q176" s="17">
        <v>65.534897999999998</v>
      </c>
      <c r="R176" s="17">
        <v>147.61349199999998</v>
      </c>
      <c r="S176" s="17">
        <v>83.284997000000004</v>
      </c>
      <c r="T176" s="89">
        <f t="shared" si="16"/>
        <v>4.8290874806639623</v>
      </c>
      <c r="U176" s="89">
        <f t="shared" si="17"/>
        <v>1.0835858577455699</v>
      </c>
      <c r="V176" s="89">
        <f t="shared" si="18"/>
        <v>2.3170918748399032</v>
      </c>
      <c r="W176" s="89">
        <f t="shared" si="19"/>
        <v>3.0836995070023585</v>
      </c>
      <c r="X176" s="89">
        <f t="shared" si="20"/>
        <v>0.67686214287320956</v>
      </c>
      <c r="Y176" s="89">
        <f t="shared" si="21"/>
        <v>0.86018996380537338</v>
      </c>
      <c r="Z176" s="89">
        <f t="shared" si="22"/>
        <v>1.524592050362501</v>
      </c>
      <c r="AA176" s="89">
        <v>26240169.598578423</v>
      </c>
      <c r="AB176" s="89">
        <f t="shared" si="31"/>
        <v>451949.18357868452</v>
      </c>
      <c r="AC176" s="15">
        <v>12428362957.26</v>
      </c>
      <c r="AD176" s="89">
        <f t="shared" si="23"/>
        <v>214060677.87220117</v>
      </c>
      <c r="AE176" s="13">
        <v>91.071281488731856</v>
      </c>
      <c r="AF176" s="13">
        <v>2048.7139119999997</v>
      </c>
      <c r="AG176" s="13">
        <v>1920.9652189999999</v>
      </c>
      <c r="AH176" s="13">
        <v>1195.1381610000001</v>
      </c>
      <c r="AI176" s="13">
        <v>3436.1065078599995</v>
      </c>
      <c r="AJ176" s="13">
        <v>1090.7856286199999</v>
      </c>
      <c r="AK176" s="13">
        <v>1002.870141</v>
      </c>
      <c r="AL176" s="89">
        <f t="shared" si="24"/>
        <v>20.854172557003256</v>
      </c>
      <c r="AM176" s="89">
        <f t="shared" si="25"/>
        <v>14.063732476755252</v>
      </c>
      <c r="AN176" s="89">
        <f t="shared" si="26"/>
        <v>13.249868747228382</v>
      </c>
      <c r="AO176" s="89">
        <f t="shared" si="27"/>
        <v>6.3228811052922111</v>
      </c>
      <c r="AP176" s="89">
        <f t="shared" si="28"/>
        <v>13.331297958465559</v>
      </c>
      <c r="AQ176" s="89">
        <f t="shared" si="29"/>
        <v>11.485107092097941</v>
      </c>
    </row>
    <row r="177" spans="1:43" x14ac:dyDescent="0.25">
      <c r="A177" s="70">
        <v>39295</v>
      </c>
      <c r="B177" s="13">
        <v>2007</v>
      </c>
      <c r="C177" s="13">
        <v>8</v>
      </c>
      <c r="D177" s="15">
        <v>180.04</v>
      </c>
      <c r="E177" s="15">
        <v>146.49485336616601</v>
      </c>
      <c r="F177" s="17">
        <v>58.98</v>
      </c>
      <c r="G177" s="17">
        <v>129.05000000000001</v>
      </c>
      <c r="H177" s="17">
        <v>104.9</v>
      </c>
      <c r="I177" s="17">
        <v>389.74</v>
      </c>
      <c r="J177" s="17">
        <v>87.081560919917465</v>
      </c>
      <c r="K177" s="17">
        <v>96.627453929759156</v>
      </c>
      <c r="L177" s="17">
        <f t="shared" si="30"/>
        <v>90.120930831127112</v>
      </c>
      <c r="M177" s="17">
        <v>432.02835264999999</v>
      </c>
      <c r="N177" s="17">
        <v>111.13749665000002</v>
      </c>
      <c r="O177" s="17">
        <v>194.87615687000002</v>
      </c>
      <c r="P177" s="17">
        <v>334.04128699999995</v>
      </c>
      <c r="Q177" s="17">
        <v>76.651252999999997</v>
      </c>
      <c r="R177" s="17">
        <v>166.39297199999999</v>
      </c>
      <c r="S177" s="17">
        <v>87.578870000000009</v>
      </c>
      <c r="T177" s="89">
        <f t="shared" si="16"/>
        <v>4.9611921064128008</v>
      </c>
      <c r="U177" s="89">
        <f t="shared" si="17"/>
        <v>1.2762460327531915</v>
      </c>
      <c r="V177" s="89">
        <f t="shared" si="18"/>
        <v>2.2378578749778422</v>
      </c>
      <c r="W177" s="89">
        <f t="shared" si="19"/>
        <v>3.4570018500417352</v>
      </c>
      <c r="X177" s="89">
        <f t="shared" si="20"/>
        <v>0.79326578402572478</v>
      </c>
      <c r="Y177" s="89">
        <f t="shared" si="21"/>
        <v>0.90635597274107227</v>
      </c>
      <c r="Z177" s="89">
        <f t="shared" si="22"/>
        <v>1.7220051365624833</v>
      </c>
      <c r="AA177" s="89">
        <v>26293235.64410292</v>
      </c>
      <c r="AB177" s="89">
        <f t="shared" si="31"/>
        <v>445799.18013060227</v>
      </c>
      <c r="AC177" s="15">
        <v>13395866090.969999</v>
      </c>
      <c r="AD177" s="89">
        <f t="shared" si="23"/>
        <v>227125569.5315361</v>
      </c>
      <c r="AE177" s="13">
        <v>90.037013920024293</v>
      </c>
      <c r="AF177" s="13">
        <v>1431.002101</v>
      </c>
      <c r="AG177" s="13">
        <v>1279.3188929999999</v>
      </c>
      <c r="AH177" s="13">
        <v>1383.6511860000001</v>
      </c>
      <c r="AI177" s="13">
        <v>4282.0053106599999</v>
      </c>
      <c r="AJ177" s="13">
        <v>1428.3663498400001</v>
      </c>
      <c r="AK177" s="13">
        <v>1416.818074</v>
      </c>
      <c r="AL177" s="89">
        <f t="shared" si="24"/>
        <v>14.566389464576549</v>
      </c>
      <c r="AM177" s="89">
        <f t="shared" si="25"/>
        <v>9.3661241159674926</v>
      </c>
      <c r="AN177" s="89">
        <f t="shared" si="26"/>
        <v>15.339813592017739</v>
      </c>
      <c r="AO177" s="89">
        <f t="shared" si="27"/>
        <v>7.8794444845061085</v>
      </c>
      <c r="AP177" s="89">
        <f t="shared" si="28"/>
        <v>17.457121641448214</v>
      </c>
      <c r="AQ177" s="89">
        <f t="shared" si="29"/>
        <v>16.225737156442019</v>
      </c>
    </row>
    <row r="178" spans="1:43" x14ac:dyDescent="0.25">
      <c r="A178" s="70">
        <v>39326</v>
      </c>
      <c r="B178" s="13">
        <v>2007</v>
      </c>
      <c r="C178" s="13">
        <v>9</v>
      </c>
      <c r="D178" s="15">
        <v>189.78</v>
      </c>
      <c r="E178" s="15">
        <v>140.85262010629901</v>
      </c>
      <c r="F178" s="17">
        <v>59.1</v>
      </c>
      <c r="G178" s="17">
        <v>123.24</v>
      </c>
      <c r="H178" s="17">
        <v>98.4</v>
      </c>
      <c r="I178" s="17">
        <v>375.09</v>
      </c>
      <c r="J178" s="17">
        <v>89.223573714012971</v>
      </c>
      <c r="K178" s="17">
        <v>98.023261913991362</v>
      </c>
      <c r="L178" s="17">
        <f t="shared" si="30"/>
        <v>91.022857199243674</v>
      </c>
      <c r="M178" s="17">
        <v>440.19979836000005</v>
      </c>
      <c r="N178" s="17">
        <v>119.77812772000001</v>
      </c>
      <c r="O178" s="17">
        <v>206.40483787000002</v>
      </c>
      <c r="P178" s="17">
        <v>299.94643100000002</v>
      </c>
      <c r="Q178" s="17">
        <v>69.523712999999987</v>
      </c>
      <c r="R178" s="17">
        <v>143.172594</v>
      </c>
      <c r="S178" s="17">
        <v>83.282845000000009</v>
      </c>
      <c r="T178" s="89">
        <f t="shared" si="16"/>
        <v>4.9336714506747521</v>
      </c>
      <c r="U178" s="89">
        <f t="shared" si="17"/>
        <v>1.3424493408426244</v>
      </c>
      <c r="V178" s="89">
        <f t="shared" si="18"/>
        <v>2.3133442125013559</v>
      </c>
      <c r="W178" s="89">
        <f t="shared" si="19"/>
        <v>3.0599515374542654</v>
      </c>
      <c r="X178" s="89">
        <f t="shared" si="20"/>
        <v>0.7092572889586376</v>
      </c>
      <c r="Y178" s="89">
        <f t="shared" si="21"/>
        <v>0.84962327690211892</v>
      </c>
      <c r="Z178" s="89">
        <f t="shared" si="22"/>
        <v>1.4605981397112051</v>
      </c>
      <c r="AA178" s="89">
        <v>26702430.511205159</v>
      </c>
      <c r="AB178" s="89">
        <f t="shared" si="31"/>
        <v>451817.77514729538</v>
      </c>
      <c r="AC178" s="15">
        <v>14019232375.990002</v>
      </c>
      <c r="AD178" s="89">
        <f t="shared" si="23"/>
        <v>237212053.73925552</v>
      </c>
      <c r="AE178" s="13">
        <v>90.201256420125787</v>
      </c>
      <c r="AF178" s="13">
        <v>1188.7942619999999</v>
      </c>
      <c r="AG178" s="13">
        <v>1058.3952979999999</v>
      </c>
      <c r="AH178" s="13">
        <v>1702.7188839999999</v>
      </c>
      <c r="AI178" s="13">
        <v>3245.3410579000006</v>
      </c>
      <c r="AJ178" s="13">
        <v>908.66373378000003</v>
      </c>
      <c r="AK178" s="13">
        <v>912.78143699999998</v>
      </c>
      <c r="AL178" s="89">
        <f t="shared" si="24"/>
        <v>12.100918790716612</v>
      </c>
      <c r="AM178" s="89">
        <f t="shared" si="25"/>
        <v>7.7487026722307624</v>
      </c>
      <c r="AN178" s="89">
        <f t="shared" si="26"/>
        <v>18.87714949002217</v>
      </c>
      <c r="AO178" s="89">
        <f t="shared" si="27"/>
        <v>5.9718479646327109</v>
      </c>
      <c r="AP178" s="89">
        <f t="shared" si="28"/>
        <v>11.105451576583871</v>
      </c>
      <c r="AQ178" s="89">
        <f t="shared" si="29"/>
        <v>10.453389852818491</v>
      </c>
    </row>
    <row r="179" spans="1:43" x14ac:dyDescent="0.25">
      <c r="A179" s="70">
        <v>39356</v>
      </c>
      <c r="B179" s="13">
        <v>2007</v>
      </c>
      <c r="C179" s="13">
        <v>10</v>
      </c>
      <c r="D179" s="15">
        <v>192.56</v>
      </c>
      <c r="E179" s="15">
        <v>144.51794443033</v>
      </c>
      <c r="F179" s="17">
        <v>59.83</v>
      </c>
      <c r="G179" s="17">
        <v>129.16999999999999</v>
      </c>
      <c r="H179" s="17">
        <v>107.8</v>
      </c>
      <c r="I179" s="17">
        <v>389.58</v>
      </c>
      <c r="J179" s="17">
        <v>94.59705151965909</v>
      </c>
      <c r="K179" s="17">
        <v>99.523725628511457</v>
      </c>
      <c r="L179" s="17">
        <f t="shared" si="30"/>
        <v>95.04974911485732</v>
      </c>
      <c r="M179" s="17">
        <v>483.03171347000006</v>
      </c>
      <c r="N179" s="17">
        <v>146.49913991</v>
      </c>
      <c r="O179" s="17">
        <v>218.37862220000005</v>
      </c>
      <c r="P179" s="17">
        <v>356.755808</v>
      </c>
      <c r="Q179" s="17">
        <v>83.357629000000003</v>
      </c>
      <c r="R179" s="17">
        <v>176.30028299999998</v>
      </c>
      <c r="S179" s="17">
        <v>94.342780999999988</v>
      </c>
      <c r="T179" s="89">
        <f t="shared" si="16"/>
        <v>5.1062026322206959</v>
      </c>
      <c r="U179" s="89">
        <f t="shared" si="17"/>
        <v>1.548664969537181</v>
      </c>
      <c r="V179" s="89">
        <f t="shared" si="18"/>
        <v>2.3085140465991878</v>
      </c>
      <c r="W179" s="89">
        <f t="shared" si="19"/>
        <v>3.5846307576109968</v>
      </c>
      <c r="X179" s="89">
        <f t="shared" si="20"/>
        <v>0.8375653993415193</v>
      </c>
      <c r="Y179" s="89">
        <f t="shared" si="21"/>
        <v>0.94794261774473565</v>
      </c>
      <c r="Z179" s="89">
        <f t="shared" si="22"/>
        <v>1.7714397435046749</v>
      </c>
      <c r="AA179" s="89">
        <v>26844636.629043799</v>
      </c>
      <c r="AB179" s="89">
        <f t="shared" si="31"/>
        <v>448681.87579882669</v>
      </c>
      <c r="AC179" s="15">
        <v>14477424740.750002</v>
      </c>
      <c r="AD179" s="89">
        <f t="shared" si="23"/>
        <v>241976011.04379079</v>
      </c>
      <c r="AE179" s="13">
        <v>89.880822723027606</v>
      </c>
      <c r="AF179" s="13">
        <v>1420.4343610000001</v>
      </c>
      <c r="AG179" s="13">
        <v>1244.8567290000001</v>
      </c>
      <c r="AH179" s="13">
        <v>1926.9599990000002</v>
      </c>
      <c r="AI179" s="13">
        <v>3969.3616734399998</v>
      </c>
      <c r="AJ179" s="13">
        <v>1312.8577545000001</v>
      </c>
      <c r="AK179" s="13">
        <v>1089.967306</v>
      </c>
      <c r="AL179" s="89">
        <f t="shared" si="24"/>
        <v>14.458818821254074</v>
      </c>
      <c r="AM179" s="89">
        <f t="shared" si="25"/>
        <v>9.1138204041291466</v>
      </c>
      <c r="AN179" s="89">
        <f t="shared" si="26"/>
        <v>21.363192893569845</v>
      </c>
      <c r="AO179" s="89">
        <f t="shared" si="27"/>
        <v>7.3041396905638143</v>
      </c>
      <c r="AP179" s="89">
        <f t="shared" si="28"/>
        <v>16.045405662764544</v>
      </c>
      <c r="AQ179" s="89">
        <f t="shared" si="29"/>
        <v>12.482564516092705</v>
      </c>
    </row>
    <row r="180" spans="1:43" x14ac:dyDescent="0.25">
      <c r="A180" s="70">
        <v>39387</v>
      </c>
      <c r="B180" s="13">
        <v>2007</v>
      </c>
      <c r="C180" s="13">
        <v>11</v>
      </c>
      <c r="D180" s="15">
        <v>188.26</v>
      </c>
      <c r="E180" s="15">
        <v>138.99088015517</v>
      </c>
      <c r="F180" s="17">
        <v>60.57</v>
      </c>
      <c r="G180" s="17">
        <v>125.88</v>
      </c>
      <c r="H180" s="17">
        <v>102.4</v>
      </c>
      <c r="I180" s="17">
        <v>375.45</v>
      </c>
      <c r="J180" s="17">
        <v>93.445700329065687</v>
      </c>
      <c r="K180" s="17">
        <v>102.47053489071463</v>
      </c>
      <c r="L180" s="17">
        <f t="shared" si="30"/>
        <v>91.192751583395193</v>
      </c>
      <c r="M180" s="17">
        <v>501.7172801800001</v>
      </c>
      <c r="N180" s="17">
        <v>166.69588466000002</v>
      </c>
      <c r="O180" s="17">
        <v>219.96835615000001</v>
      </c>
      <c r="P180" s="17">
        <v>337.59537800000004</v>
      </c>
      <c r="Q180" s="17">
        <v>80.091407000000004</v>
      </c>
      <c r="R180" s="17">
        <v>168.902219</v>
      </c>
      <c r="S180" s="17">
        <v>86.469058000000004</v>
      </c>
      <c r="T180" s="89">
        <f t="shared" si="16"/>
        <v>5.3690782819671821</v>
      </c>
      <c r="U180" s="89">
        <f t="shared" si="17"/>
        <v>1.7838796656559524</v>
      </c>
      <c r="V180" s="89">
        <f t="shared" si="18"/>
        <v>2.3539697960996526</v>
      </c>
      <c r="W180" s="89">
        <f t="shared" si="19"/>
        <v>3.2945605130298898</v>
      </c>
      <c r="X180" s="89">
        <f t="shared" si="20"/>
        <v>0.78160426395175853</v>
      </c>
      <c r="Y180" s="89">
        <f t="shared" si="21"/>
        <v>0.84384314078402844</v>
      </c>
      <c r="Z180" s="89">
        <f t="shared" si="22"/>
        <v>1.6483003546349702</v>
      </c>
      <c r="AA180" s="89">
        <v>27087370.256605241</v>
      </c>
      <c r="AB180" s="89">
        <f t="shared" si="31"/>
        <v>447207.69781418593</v>
      </c>
      <c r="AC180" s="15">
        <v>15224452435.589996</v>
      </c>
      <c r="AD180" s="89">
        <f t="shared" si="23"/>
        <v>251353020.23427433</v>
      </c>
      <c r="AE180" s="13">
        <v>90.370319367818936</v>
      </c>
      <c r="AF180" s="13">
        <v>1348.639128</v>
      </c>
      <c r="AG180" s="13">
        <v>1181.8731270000001</v>
      </c>
      <c r="AH180" s="13">
        <v>2006.61311</v>
      </c>
      <c r="AI180" s="13">
        <v>4341.9687826600002</v>
      </c>
      <c r="AJ180" s="13">
        <v>1471.0506314199999</v>
      </c>
      <c r="AK180" s="13">
        <v>1156.769546</v>
      </c>
      <c r="AL180" s="89">
        <f t="shared" si="24"/>
        <v>13.728004153094464</v>
      </c>
      <c r="AM180" s="89">
        <f t="shared" si="25"/>
        <v>8.6527061058642651</v>
      </c>
      <c r="AN180" s="89">
        <f t="shared" si="26"/>
        <v>22.246265077605322</v>
      </c>
      <c r="AO180" s="89">
        <f t="shared" si="27"/>
        <v>7.9897850409612836</v>
      </c>
      <c r="AP180" s="89">
        <f t="shared" si="28"/>
        <v>17.978797817734048</v>
      </c>
      <c r="AQ180" s="89">
        <f t="shared" si="29"/>
        <v>13.247599637815435</v>
      </c>
    </row>
    <row r="181" spans="1:43" x14ac:dyDescent="0.25">
      <c r="A181" s="70">
        <v>39417</v>
      </c>
      <c r="B181" s="13">
        <v>2007</v>
      </c>
      <c r="C181" s="13">
        <v>12</v>
      </c>
      <c r="D181" s="15">
        <v>201.37</v>
      </c>
      <c r="E181" s="15">
        <v>144.187476070906</v>
      </c>
      <c r="F181" s="17">
        <v>60.95</v>
      </c>
      <c r="G181" s="17">
        <v>122.43</v>
      </c>
      <c r="H181" s="17">
        <v>92.6</v>
      </c>
      <c r="I181" s="17">
        <v>387.23</v>
      </c>
      <c r="J181" s="17">
        <v>95.375709672750574</v>
      </c>
      <c r="K181" s="17">
        <v>101.83748654481829</v>
      </c>
      <c r="L181" s="17">
        <f t="shared" si="30"/>
        <v>93.6548150476751</v>
      </c>
      <c r="M181" s="17">
        <v>499.43086955000001</v>
      </c>
      <c r="N181" s="17">
        <v>167.77731635000001</v>
      </c>
      <c r="O181" s="17">
        <v>201.63526071000001</v>
      </c>
      <c r="P181" s="17">
        <v>346.32164400000011</v>
      </c>
      <c r="Q181" s="17">
        <v>84.577322000000009</v>
      </c>
      <c r="R181" s="17">
        <v>173.14023200000003</v>
      </c>
      <c r="S181" s="17">
        <v>85.664817000000014</v>
      </c>
      <c r="T181" s="89">
        <f t="shared" si="16"/>
        <v>5.2364577025285346</v>
      </c>
      <c r="U181" s="89">
        <f t="shared" si="17"/>
        <v>1.7591199785109963</v>
      </c>
      <c r="V181" s="89">
        <f t="shared" si="18"/>
        <v>2.1141154430393554</v>
      </c>
      <c r="W181" s="89">
        <f t="shared" si="19"/>
        <v>3.4007285111812462</v>
      </c>
      <c r="X181" s="89">
        <f t="shared" si="20"/>
        <v>0.83051266159026671</v>
      </c>
      <c r="Y181" s="89">
        <f t="shared" si="21"/>
        <v>0.84119139136745347</v>
      </c>
      <c r="Z181" s="89">
        <f t="shared" si="22"/>
        <v>1.7001620707105891</v>
      </c>
      <c r="AA181" s="89">
        <v>27155588.784493186</v>
      </c>
      <c r="AB181" s="89">
        <f t="shared" si="31"/>
        <v>445538.78235427703</v>
      </c>
      <c r="AC181" s="15">
        <v>17097608989.249996</v>
      </c>
      <c r="AD181" s="89">
        <f t="shared" si="23"/>
        <v>280518605.23789984</v>
      </c>
      <c r="AE181" s="13">
        <v>88.372652671980717</v>
      </c>
      <c r="AF181" s="13">
        <v>1366.916841</v>
      </c>
      <c r="AG181" s="13">
        <v>1202.5225909999999</v>
      </c>
      <c r="AH181" s="13">
        <v>1611.8038550000001</v>
      </c>
      <c r="AI181" s="13">
        <v>6244.36120114</v>
      </c>
      <c r="AJ181" s="13">
        <v>1354.3295740000001</v>
      </c>
      <c r="AK181" s="13">
        <v>2345.3333969999999</v>
      </c>
      <c r="AL181" s="89">
        <f t="shared" si="24"/>
        <v>13.914055791938111</v>
      </c>
      <c r="AM181" s="89">
        <f t="shared" si="25"/>
        <v>8.8038845523098317</v>
      </c>
      <c r="AN181" s="89">
        <f t="shared" si="26"/>
        <v>17.869222339246122</v>
      </c>
      <c r="AO181" s="89">
        <f t="shared" si="27"/>
        <v>11.490433536618577</v>
      </c>
      <c r="AP181" s="89">
        <f t="shared" si="28"/>
        <v>16.552263443182557</v>
      </c>
      <c r="AQ181" s="89">
        <f t="shared" si="29"/>
        <v>26.859315209404418</v>
      </c>
    </row>
    <row r="182" spans="1:43" x14ac:dyDescent="0.25">
      <c r="A182" s="70">
        <v>39448</v>
      </c>
      <c r="B182" s="13">
        <v>2008</v>
      </c>
      <c r="C182" s="13">
        <v>1</v>
      </c>
      <c r="D182" s="15">
        <v>173.16</v>
      </c>
      <c r="E182" s="15">
        <v>148.493938708684</v>
      </c>
      <c r="F182" s="17">
        <v>61.61</v>
      </c>
      <c r="G182" s="17">
        <v>121.86</v>
      </c>
      <c r="H182" s="17">
        <v>94.8</v>
      </c>
      <c r="I182" s="17">
        <v>385.69</v>
      </c>
      <c r="J182" s="17">
        <v>100.95766553982854</v>
      </c>
      <c r="K182" s="17">
        <v>104.93022551810368</v>
      </c>
      <c r="L182" s="17">
        <f t="shared" si="30"/>
        <v>96.21409373832924</v>
      </c>
      <c r="M182" s="17">
        <v>523.05255793000003</v>
      </c>
      <c r="N182" s="17">
        <v>135.63110091000001</v>
      </c>
      <c r="O182" s="17">
        <v>260.03608212000006</v>
      </c>
      <c r="P182" s="17">
        <v>355.80596300000002</v>
      </c>
      <c r="Q182" s="17">
        <v>81.816529000000003</v>
      </c>
      <c r="R182" s="17">
        <v>170.752442</v>
      </c>
      <c r="S182" s="17">
        <v>99.375305999999995</v>
      </c>
      <c r="T182" s="89">
        <f t="shared" si="16"/>
        <v>5.1809097915764699</v>
      </c>
      <c r="U182" s="89">
        <f t="shared" si="17"/>
        <v>1.3434452964494563</v>
      </c>
      <c r="V182" s="89">
        <f t="shared" si="18"/>
        <v>2.5756942846248156</v>
      </c>
      <c r="W182" s="89">
        <f t="shared" si="19"/>
        <v>3.3908815238237775</v>
      </c>
      <c r="X182" s="89">
        <f t="shared" si="20"/>
        <v>0.77972317886502729</v>
      </c>
      <c r="Y182" s="89">
        <f t="shared" si="21"/>
        <v>0.94706082550880166</v>
      </c>
      <c r="Z182" s="89">
        <f t="shared" si="22"/>
        <v>1.6272951016439012</v>
      </c>
      <c r="AA182" s="89">
        <v>27133628.991955385</v>
      </c>
      <c r="AB182" s="89">
        <f t="shared" si="31"/>
        <v>440409.49508124305</v>
      </c>
      <c r="AC182" s="15">
        <v>16780140382.380001</v>
      </c>
      <c r="AD182" s="89">
        <f t="shared" si="23"/>
        <v>272360661.94416493</v>
      </c>
      <c r="AE182" s="13">
        <v>89.155531642397236</v>
      </c>
      <c r="AF182" s="13">
        <v>1679.306061</v>
      </c>
      <c r="AG182" s="13">
        <v>1515.0086779999999</v>
      </c>
      <c r="AH182" s="13">
        <v>1798.8449110000001</v>
      </c>
      <c r="AI182" s="13">
        <v>3595.4104473500006</v>
      </c>
      <c r="AJ182" s="13">
        <v>1102.0431545500001</v>
      </c>
      <c r="AK182" s="13">
        <v>969.32768500000009</v>
      </c>
      <c r="AL182" s="89">
        <f t="shared" si="24"/>
        <v>17.093913487377851</v>
      </c>
      <c r="AM182" s="89">
        <f t="shared" si="25"/>
        <v>11.091651497181346</v>
      </c>
      <c r="AN182" s="89">
        <f t="shared" si="26"/>
        <v>19.942848237250555</v>
      </c>
      <c r="AO182" s="89">
        <f t="shared" si="27"/>
        <v>6.6160209910017667</v>
      </c>
      <c r="AP182" s="89">
        <f t="shared" si="28"/>
        <v>13.468884509397526</v>
      </c>
      <c r="AQ182" s="89">
        <f t="shared" si="29"/>
        <v>11.100970917789425</v>
      </c>
    </row>
    <row r="183" spans="1:43" x14ac:dyDescent="0.25">
      <c r="A183" s="70">
        <v>39479</v>
      </c>
      <c r="B183" s="13">
        <v>2008</v>
      </c>
      <c r="C183" s="13">
        <v>2</v>
      </c>
      <c r="D183" s="15">
        <v>167.19</v>
      </c>
      <c r="E183" s="15">
        <v>134.520996725695</v>
      </c>
      <c r="F183" s="17">
        <v>63.23</v>
      </c>
      <c r="G183" s="17">
        <v>121.91</v>
      </c>
      <c r="H183" s="17">
        <v>91.1</v>
      </c>
      <c r="I183" s="17">
        <v>358.89</v>
      </c>
      <c r="J183" s="17">
        <v>106.22074176347469</v>
      </c>
      <c r="K183" s="17">
        <v>105.02353332807014</v>
      </c>
      <c r="L183" s="17">
        <f t="shared" si="30"/>
        <v>101.13994301797554</v>
      </c>
      <c r="M183" s="17">
        <v>493.61502834000009</v>
      </c>
      <c r="N183" s="17">
        <v>140.43164558999999</v>
      </c>
      <c r="O183" s="17">
        <v>215.98539572000001</v>
      </c>
      <c r="P183" s="17">
        <v>322.08766099999997</v>
      </c>
      <c r="Q183" s="17">
        <v>73.156773999999999</v>
      </c>
      <c r="R183" s="17">
        <v>161.02247699999998</v>
      </c>
      <c r="S183" s="17">
        <v>81.375399999999999</v>
      </c>
      <c r="T183" s="89">
        <f t="shared" si="16"/>
        <v>4.6470681727976384</v>
      </c>
      <c r="U183" s="89">
        <f t="shared" si="17"/>
        <v>1.3220736671440676</v>
      </c>
      <c r="V183" s="89">
        <f t="shared" si="18"/>
        <v>2.0333636551036518</v>
      </c>
      <c r="W183" s="89">
        <f t="shared" si="19"/>
        <v>3.066814177674539</v>
      </c>
      <c r="X183" s="89">
        <f t="shared" si="20"/>
        <v>0.69657505971994405</v>
      </c>
      <c r="Y183" s="89">
        <f t="shared" si="21"/>
        <v>0.77483014921809346</v>
      </c>
      <c r="Z183" s="89">
        <f t="shared" si="22"/>
        <v>1.5332037677403367</v>
      </c>
      <c r="AA183" s="89">
        <v>27017297.920501988</v>
      </c>
      <c r="AB183" s="89">
        <f t="shared" si="31"/>
        <v>427286.0654831882</v>
      </c>
      <c r="AC183" s="15">
        <v>17187977649.990002</v>
      </c>
      <c r="AD183" s="89">
        <f t="shared" si="23"/>
        <v>271832637.1973747</v>
      </c>
      <c r="AE183" s="13">
        <v>86.90512042458397</v>
      </c>
      <c r="AF183" s="13">
        <v>1301.1591929999997</v>
      </c>
      <c r="AG183" s="13">
        <v>1148.4296159999999</v>
      </c>
      <c r="AH183" s="13">
        <v>2016.6332240000002</v>
      </c>
      <c r="AI183" s="13">
        <v>3254.4494084100002</v>
      </c>
      <c r="AJ183" s="13">
        <v>1198.9681131499999</v>
      </c>
      <c r="AK183" s="13">
        <v>669.75097000000005</v>
      </c>
      <c r="AL183" s="89">
        <f t="shared" si="24"/>
        <v>13.24469862581433</v>
      </c>
      <c r="AM183" s="89">
        <f t="shared" si="25"/>
        <v>8.4078601361739498</v>
      </c>
      <c r="AN183" s="89">
        <f t="shared" si="26"/>
        <v>22.357352815964525</v>
      </c>
      <c r="AO183" s="89">
        <f t="shared" si="27"/>
        <v>5.9886085095134698</v>
      </c>
      <c r="AP183" s="89">
        <f t="shared" si="28"/>
        <v>14.653476118239379</v>
      </c>
      <c r="AQ183" s="89">
        <f t="shared" si="29"/>
        <v>7.6701472114987173</v>
      </c>
    </row>
    <row r="184" spans="1:43" x14ac:dyDescent="0.25">
      <c r="A184" s="70">
        <v>39508</v>
      </c>
      <c r="B184" s="13">
        <v>2008</v>
      </c>
      <c r="C184" s="13">
        <v>3</v>
      </c>
      <c r="D184" s="15">
        <v>190.98</v>
      </c>
      <c r="E184" s="15">
        <v>130.31833808299601</v>
      </c>
      <c r="F184" s="17">
        <v>63.84</v>
      </c>
      <c r="G184" s="17">
        <v>128.99</v>
      </c>
      <c r="H184" s="17">
        <v>97.7</v>
      </c>
      <c r="I184" s="17">
        <v>385.29</v>
      </c>
      <c r="J184" s="17">
        <v>109.81369202729255</v>
      </c>
      <c r="K184" s="17">
        <v>108.97905109877397</v>
      </c>
      <c r="L184" s="17">
        <f t="shared" si="30"/>
        <v>100.76587281693442</v>
      </c>
      <c r="M184" s="17">
        <v>575.28144707000001</v>
      </c>
      <c r="N184" s="17">
        <v>159.55887437999999</v>
      </c>
      <c r="O184" s="17">
        <v>288.81838067000001</v>
      </c>
      <c r="P184" s="17">
        <v>359.440202</v>
      </c>
      <c r="Q184" s="17">
        <v>87.405316999999997</v>
      </c>
      <c r="R184" s="17">
        <v>174.38506199999998</v>
      </c>
      <c r="S184" s="17">
        <v>86.704125000000005</v>
      </c>
      <c r="T184" s="89">
        <f t="shared" si="16"/>
        <v>5.2387041765886755</v>
      </c>
      <c r="U184" s="89">
        <f t="shared" si="17"/>
        <v>1.4529961741049926</v>
      </c>
      <c r="V184" s="89">
        <f t="shared" si="18"/>
        <v>2.6300762258154342</v>
      </c>
      <c r="W184" s="89">
        <f t="shared" si="19"/>
        <v>3.2982504286463161</v>
      </c>
      <c r="X184" s="89">
        <f t="shared" si="20"/>
        <v>0.80203778725123553</v>
      </c>
      <c r="Y184" s="89">
        <f t="shared" si="21"/>
        <v>0.7956035965243915</v>
      </c>
      <c r="Z184" s="89">
        <f t="shared" si="22"/>
        <v>1.6001704937029118</v>
      </c>
      <c r="AA184" s="89">
        <v>26946793.702353057</v>
      </c>
      <c r="AB184" s="89">
        <f t="shared" si="31"/>
        <v>422098.89884638245</v>
      </c>
      <c r="AC184" s="15">
        <v>17325295716.459999</v>
      </c>
      <c r="AD184" s="89">
        <f t="shared" si="23"/>
        <v>271386211.09743106</v>
      </c>
      <c r="AE184" s="13">
        <v>87.251137533260774</v>
      </c>
      <c r="AF184" s="13">
        <v>1568.7485999999999</v>
      </c>
      <c r="AG184" s="13">
        <v>1408.6132190000001</v>
      </c>
      <c r="AH184" s="13">
        <v>1907.3190500000001</v>
      </c>
      <c r="AI184" s="13">
        <v>3228.1380773799992</v>
      </c>
      <c r="AJ184" s="13">
        <v>1163.8142263499999</v>
      </c>
      <c r="AK184" s="13">
        <v>787.48586399999999</v>
      </c>
      <c r="AL184" s="89">
        <f t="shared" si="24"/>
        <v>15.968532166123778</v>
      </c>
      <c r="AM184" s="89">
        <f t="shared" si="25"/>
        <v>10.312711172120947</v>
      </c>
      <c r="AN184" s="89">
        <f t="shared" si="26"/>
        <v>21.14544401330377</v>
      </c>
      <c r="AO184" s="89">
        <f t="shared" si="27"/>
        <v>5.9401922519137331</v>
      </c>
      <c r="AP184" s="89">
        <f t="shared" si="28"/>
        <v>14.223834466357811</v>
      </c>
      <c r="AQ184" s="89">
        <f t="shared" si="29"/>
        <v>9.0184751861639825</v>
      </c>
    </row>
    <row r="185" spans="1:43" x14ac:dyDescent="0.25">
      <c r="A185" s="70">
        <v>39539</v>
      </c>
      <c r="B185" s="13">
        <v>2008</v>
      </c>
      <c r="C185" s="13">
        <v>4</v>
      </c>
      <c r="D185" s="15">
        <v>207.59</v>
      </c>
      <c r="E185" s="15">
        <v>141.633188274877</v>
      </c>
      <c r="F185" s="17">
        <v>64.31</v>
      </c>
      <c r="G185" s="17">
        <v>129.47999999999999</v>
      </c>
      <c r="H185" s="17">
        <v>99.2</v>
      </c>
      <c r="I185" s="17">
        <v>372.71</v>
      </c>
      <c r="J185" s="17">
        <v>109.87841074939899</v>
      </c>
      <c r="K185" s="17">
        <v>111.48502871779003</v>
      </c>
      <c r="L185" s="17">
        <f t="shared" si="30"/>
        <v>98.558893524207647</v>
      </c>
      <c r="M185" s="17">
        <v>593.78113474999998</v>
      </c>
      <c r="N185" s="17">
        <v>183.45389982</v>
      </c>
      <c r="O185" s="17">
        <v>299.38719451999998</v>
      </c>
      <c r="P185" s="17">
        <v>392.08696700000002</v>
      </c>
      <c r="Q185" s="17">
        <v>91.447362999999996</v>
      </c>
      <c r="R185" s="17">
        <v>198.555396</v>
      </c>
      <c r="S185" s="17">
        <v>98.08305</v>
      </c>
      <c r="T185" s="89">
        <f t="shared" si="16"/>
        <v>5.403983646107184</v>
      </c>
      <c r="U185" s="89">
        <f t="shared" si="17"/>
        <v>1.6696082384955995</v>
      </c>
      <c r="V185" s="89">
        <f t="shared" si="18"/>
        <v>2.7247135490775882</v>
      </c>
      <c r="W185" s="89">
        <f t="shared" si="19"/>
        <v>3.5169472664577914</v>
      </c>
      <c r="X185" s="89">
        <f t="shared" si="20"/>
        <v>0.82026586037383731</v>
      </c>
      <c r="Y185" s="89">
        <f t="shared" si="21"/>
        <v>0.87978674022935033</v>
      </c>
      <c r="Z185" s="89">
        <f t="shared" si="22"/>
        <v>1.7810050217829461</v>
      </c>
      <c r="AA185" s="89">
        <v>27172724.861332066</v>
      </c>
      <c r="AB185" s="89">
        <f t="shared" si="31"/>
        <v>422527.209785913</v>
      </c>
      <c r="AC185" s="15">
        <v>18147082056.279999</v>
      </c>
      <c r="AD185" s="89">
        <f t="shared" si="23"/>
        <v>282181341.25765818</v>
      </c>
      <c r="AE185" s="13">
        <v>86.024579549561068</v>
      </c>
      <c r="AF185" s="13">
        <v>2409.321363</v>
      </c>
      <c r="AG185" s="13">
        <v>2224.7533549999998</v>
      </c>
      <c r="AH185" s="13">
        <v>2570.0951479999999</v>
      </c>
      <c r="AI185" s="13">
        <v>4717.3119939400003</v>
      </c>
      <c r="AJ185" s="13">
        <v>1531.3200050999999</v>
      </c>
      <c r="AK185" s="13">
        <v>1461.4569180000001</v>
      </c>
      <c r="AL185" s="89">
        <f t="shared" si="24"/>
        <v>24.524851007736157</v>
      </c>
      <c r="AM185" s="89">
        <f t="shared" si="25"/>
        <v>16.287820155209019</v>
      </c>
      <c r="AN185" s="89">
        <f t="shared" si="26"/>
        <v>28.493294323725053</v>
      </c>
      <c r="AO185" s="89">
        <f t="shared" si="27"/>
        <v>8.6804651735978204</v>
      </c>
      <c r="AP185" s="89">
        <f t="shared" si="28"/>
        <v>18.71539441125049</v>
      </c>
      <c r="AQ185" s="89">
        <f t="shared" si="29"/>
        <v>16.736951802135067</v>
      </c>
    </row>
    <row r="186" spans="1:43" x14ac:dyDescent="0.25">
      <c r="A186" s="70">
        <v>39569</v>
      </c>
      <c r="B186" s="13">
        <v>2008</v>
      </c>
      <c r="C186" s="13">
        <v>5</v>
      </c>
      <c r="D186" s="15">
        <v>206.5</v>
      </c>
      <c r="E186" s="15">
        <v>147.446267394621</v>
      </c>
      <c r="F186" s="17">
        <v>65.52</v>
      </c>
      <c r="G186" s="17">
        <v>128.91999999999999</v>
      </c>
      <c r="H186" s="17">
        <v>102.5</v>
      </c>
      <c r="I186" s="17">
        <v>387.9</v>
      </c>
      <c r="J186" s="17">
        <v>113.23074755093454</v>
      </c>
      <c r="K186" s="17">
        <v>114.5029788209752</v>
      </c>
      <c r="L186" s="17">
        <f t="shared" si="30"/>
        <v>98.888909892877294</v>
      </c>
      <c r="M186" s="17">
        <v>587.93043865000004</v>
      </c>
      <c r="N186" s="17">
        <v>175.36409307999998</v>
      </c>
      <c r="O186" s="17">
        <v>281.33624027000002</v>
      </c>
      <c r="P186" s="17">
        <v>436.18331899999998</v>
      </c>
      <c r="Q186" s="17">
        <v>90.303984999999997</v>
      </c>
      <c r="R186" s="17">
        <v>219.79118199999999</v>
      </c>
      <c r="S186" s="17">
        <v>119.749577</v>
      </c>
      <c r="T186" s="89">
        <f t="shared" si="16"/>
        <v>5.1923214441866294</v>
      </c>
      <c r="U186" s="89">
        <f t="shared" si="17"/>
        <v>1.5487320968283462</v>
      </c>
      <c r="V186" s="89">
        <f t="shared" si="18"/>
        <v>2.4846275976712655</v>
      </c>
      <c r="W186" s="89">
        <f t="shared" si="19"/>
        <v>3.8093621973099081</v>
      </c>
      <c r="X186" s="89">
        <f t="shared" si="20"/>
        <v>0.78866057398550127</v>
      </c>
      <c r="Y186" s="89">
        <f t="shared" si="21"/>
        <v>1.0458206260924254</v>
      </c>
      <c r="Z186" s="89">
        <f t="shared" si="22"/>
        <v>1.9195237037775439</v>
      </c>
      <c r="AA186" s="89">
        <v>27414779.358204275</v>
      </c>
      <c r="AB186" s="89">
        <f t="shared" si="31"/>
        <v>418418.48837308114</v>
      </c>
      <c r="AC186" s="15">
        <v>18924240849.330006</v>
      </c>
      <c r="AD186" s="89">
        <f t="shared" si="23"/>
        <v>288831514.79441404</v>
      </c>
      <c r="AE186" s="13">
        <v>82.434700138062254</v>
      </c>
      <c r="AF186" s="13">
        <v>1851.0821699999999</v>
      </c>
      <c r="AG186" s="13">
        <v>1670.34952</v>
      </c>
      <c r="AH186" s="13">
        <v>2222.4693400000001</v>
      </c>
      <c r="AI186" s="13">
        <v>4269.1624904950004</v>
      </c>
      <c r="AJ186" s="13">
        <v>1401.3144304499999</v>
      </c>
      <c r="AK186" s="13">
        <v>930.40042700000004</v>
      </c>
      <c r="AL186" s="89">
        <f t="shared" si="24"/>
        <v>18.842448798859934</v>
      </c>
      <c r="AM186" s="89">
        <f t="shared" si="25"/>
        <v>12.228929789882129</v>
      </c>
      <c r="AN186" s="89">
        <f t="shared" si="26"/>
        <v>24.639349667405764</v>
      </c>
      <c r="AO186" s="89">
        <f t="shared" si="27"/>
        <v>7.8558120316778304</v>
      </c>
      <c r="AP186" s="89">
        <f t="shared" si="28"/>
        <v>17.126500125841392</v>
      </c>
      <c r="AQ186" s="89">
        <f t="shared" si="29"/>
        <v>10.655166711787317</v>
      </c>
    </row>
    <row r="187" spans="1:43" x14ac:dyDescent="0.25">
      <c r="A187" s="70">
        <v>39600</v>
      </c>
      <c r="B187" s="13">
        <v>2008</v>
      </c>
      <c r="C187" s="13">
        <v>6</v>
      </c>
      <c r="D187" s="15">
        <v>204.06</v>
      </c>
      <c r="E187" s="15">
        <v>135.544721266865</v>
      </c>
      <c r="F187" s="17">
        <v>66.34</v>
      </c>
      <c r="G187" s="17">
        <v>130.59</v>
      </c>
      <c r="H187" s="17">
        <v>103.3</v>
      </c>
      <c r="I187" s="17">
        <v>377.07</v>
      </c>
      <c r="J187" s="17">
        <v>115.62325044579653</v>
      </c>
      <c r="K187" s="17">
        <v>119.46454793170705</v>
      </c>
      <c r="L187" s="17">
        <f t="shared" si="30"/>
        <v>96.784571195040698</v>
      </c>
      <c r="M187" s="17">
        <v>578.35278993999998</v>
      </c>
      <c r="N187" s="17">
        <v>191.72597476999999</v>
      </c>
      <c r="O187" s="17">
        <v>237.89047543000001</v>
      </c>
      <c r="P187" s="17">
        <v>426.954838</v>
      </c>
      <c r="Q187" s="17">
        <v>92.704635999999994</v>
      </c>
      <c r="R187" s="17">
        <v>221.77838100000002</v>
      </c>
      <c r="S187" s="17">
        <v>106.52719099999999</v>
      </c>
      <c r="T187" s="89">
        <f t="shared" ref="T187:T250" si="32">M187/$J187</f>
        <v>5.0020457625097494</v>
      </c>
      <c r="U187" s="89">
        <f t="shared" ref="U187:U250" si="33">N187/$J187</f>
        <v>1.6581956832279159</v>
      </c>
      <c r="V187" s="89">
        <f t="shared" ref="V187:V250" si="34">O187/$J187</f>
        <v>2.0574622708909365</v>
      </c>
      <c r="W187" s="89">
        <f t="shared" ref="W187:W250" si="35">P187/$K187</f>
        <v>3.5739041028646628</v>
      </c>
      <c r="X187" s="89">
        <f t="shared" ref="X187:X250" si="36">Q187/$K187</f>
        <v>0.77600122885825018</v>
      </c>
      <c r="Y187" s="89">
        <f t="shared" ref="Y187:Y250" si="37">S187/$K187</f>
        <v>0.89170547115699283</v>
      </c>
      <c r="Z187" s="89">
        <f t="shared" ref="Z187:Z250" si="38">R187/$K187</f>
        <v>1.8564367826242609</v>
      </c>
      <c r="AA187" s="89">
        <v>27673807.968706172</v>
      </c>
      <c r="AB187" s="89">
        <f t="shared" si="31"/>
        <v>417151.16021564923</v>
      </c>
      <c r="AC187" s="15">
        <v>19522427574.130001</v>
      </c>
      <c r="AD187" s="89">
        <f t="shared" si="23"/>
        <v>294278377.66249621</v>
      </c>
      <c r="AE187" s="13">
        <v>80.84479876018402</v>
      </c>
      <c r="AF187" s="13">
        <v>1482.291612</v>
      </c>
      <c r="AG187" s="13">
        <v>1303.8101549999999</v>
      </c>
      <c r="AH187" s="13">
        <v>2379.7094280000001</v>
      </c>
      <c r="AI187" s="13">
        <v>3997.9001276999993</v>
      </c>
      <c r="AJ187" s="13">
        <v>1520.5905341749999</v>
      </c>
      <c r="AK187" s="13">
        <v>1016.942537</v>
      </c>
      <c r="AL187" s="89">
        <f t="shared" si="24"/>
        <v>15.088473249185668</v>
      </c>
      <c r="AM187" s="89">
        <f t="shared" si="25"/>
        <v>9.5454290577641103</v>
      </c>
      <c r="AN187" s="89">
        <f t="shared" si="26"/>
        <v>26.382587893569845</v>
      </c>
      <c r="AO187" s="89">
        <f t="shared" si="27"/>
        <v>7.3566541434196946</v>
      </c>
      <c r="AP187" s="89">
        <f t="shared" si="28"/>
        <v>18.584261611106403</v>
      </c>
      <c r="AQ187" s="89">
        <f t="shared" si="29"/>
        <v>11.646267514065684</v>
      </c>
    </row>
    <row r="188" spans="1:43" x14ac:dyDescent="0.25">
      <c r="A188" s="70">
        <v>39630</v>
      </c>
      <c r="B188" s="13">
        <v>2008</v>
      </c>
      <c r="C188" s="13">
        <v>7</v>
      </c>
      <c r="D188" s="15">
        <v>201.22</v>
      </c>
      <c r="E188" s="15">
        <v>143.47110309440501</v>
      </c>
      <c r="F188" s="17">
        <v>66.650000000000006</v>
      </c>
      <c r="G188" s="17">
        <v>136.53</v>
      </c>
      <c r="H188" s="17">
        <v>108.5</v>
      </c>
      <c r="I188" s="17">
        <v>397.45</v>
      </c>
      <c r="J188" s="17">
        <v>119.47131790715159</v>
      </c>
      <c r="K188" s="17">
        <v>121.33952709181224</v>
      </c>
      <c r="L188" s="17">
        <f t="shared" si="30"/>
        <v>98.460345750938146</v>
      </c>
      <c r="M188" s="17">
        <v>679.47850222</v>
      </c>
      <c r="N188" s="17">
        <v>181.16392376999997</v>
      </c>
      <c r="O188" s="17">
        <v>331.66324552999998</v>
      </c>
      <c r="P188" s="17">
        <v>529.61178700000005</v>
      </c>
      <c r="Q188" s="17">
        <v>106.606345</v>
      </c>
      <c r="R188" s="17">
        <v>255.90248800000003</v>
      </c>
      <c r="S188" s="17">
        <v>162.87635399999999</v>
      </c>
      <c r="T188" s="89">
        <f t="shared" si="32"/>
        <v>5.6873776411177115</v>
      </c>
      <c r="U188" s="89">
        <f t="shared" si="33"/>
        <v>1.5163800562641607</v>
      </c>
      <c r="V188" s="89">
        <f t="shared" si="34"/>
        <v>2.7760909592355518</v>
      </c>
      <c r="W188" s="89">
        <f t="shared" si="35"/>
        <v>4.3647095031058285</v>
      </c>
      <c r="X188" s="89">
        <f t="shared" si="36"/>
        <v>0.87857887330758844</v>
      </c>
      <c r="Y188" s="89">
        <f t="shared" si="37"/>
        <v>1.3423190109910241</v>
      </c>
      <c r="Z188" s="89">
        <f t="shared" si="38"/>
        <v>2.1089787815504666</v>
      </c>
      <c r="AA188" s="89">
        <v>27930436.258932162</v>
      </c>
      <c r="AB188" s="89">
        <f t="shared" si="31"/>
        <v>419061.3092112852</v>
      </c>
      <c r="AC188" s="15">
        <v>20360642820.389999</v>
      </c>
      <c r="AD188" s="89">
        <f t="shared" si="23"/>
        <v>305486013.80930227</v>
      </c>
      <c r="AE188" s="13">
        <v>80.211444836792253</v>
      </c>
      <c r="AF188" s="13">
        <v>3047.805155</v>
      </c>
      <c r="AG188" s="13">
        <v>2853.369921</v>
      </c>
      <c r="AH188" s="13">
        <v>2103.1670489999997</v>
      </c>
      <c r="AI188" s="13">
        <v>4687.0470593499995</v>
      </c>
      <c r="AJ188" s="13">
        <v>1606.1539601500001</v>
      </c>
      <c r="AK188" s="13">
        <v>1184.431611</v>
      </c>
      <c r="AL188" s="89">
        <f t="shared" si="24"/>
        <v>31.024075274837134</v>
      </c>
      <c r="AM188" s="89">
        <f t="shared" si="25"/>
        <v>20.890035295409618</v>
      </c>
      <c r="AN188" s="89">
        <f t="shared" si="26"/>
        <v>23.316707860310416</v>
      </c>
      <c r="AO188" s="89">
        <f t="shared" si="27"/>
        <v>8.6247737732776368</v>
      </c>
      <c r="AP188" s="89">
        <f t="shared" si="28"/>
        <v>19.629995526268956</v>
      </c>
      <c r="AQ188" s="89">
        <f t="shared" si="29"/>
        <v>13.564392177472445</v>
      </c>
    </row>
    <row r="189" spans="1:43" x14ac:dyDescent="0.25">
      <c r="A189" s="70">
        <v>39661</v>
      </c>
      <c r="B189" s="13">
        <v>2008</v>
      </c>
      <c r="C189" s="13">
        <v>8</v>
      </c>
      <c r="D189" s="15">
        <v>193.4</v>
      </c>
      <c r="E189" s="15">
        <v>143.411236162172</v>
      </c>
      <c r="F189" s="17">
        <v>67.08</v>
      </c>
      <c r="G189" s="17">
        <v>133.87</v>
      </c>
      <c r="H189" s="17">
        <v>106.9</v>
      </c>
      <c r="I189" s="17">
        <v>387.76</v>
      </c>
      <c r="J189" s="17">
        <v>118.57079860692461</v>
      </c>
      <c r="K189" s="17">
        <v>117.88778956998186</v>
      </c>
      <c r="L189" s="17">
        <f t="shared" si="30"/>
        <v>100.57937216350749</v>
      </c>
      <c r="M189" s="17">
        <v>647.67048765000004</v>
      </c>
      <c r="N189" s="17">
        <v>186.19432700999999</v>
      </c>
      <c r="O189" s="17">
        <v>314.19268135999999</v>
      </c>
      <c r="P189" s="17">
        <v>460.33257499999996</v>
      </c>
      <c r="Q189" s="17">
        <v>91.780849000000003</v>
      </c>
      <c r="R189" s="17">
        <v>257.36744899999997</v>
      </c>
      <c r="S189" s="17">
        <v>100.55316499999999</v>
      </c>
      <c r="T189" s="89">
        <f t="shared" si="32"/>
        <v>5.4623102421457057</v>
      </c>
      <c r="U189" s="89">
        <f t="shared" si="33"/>
        <v>1.570321944336859</v>
      </c>
      <c r="V189" s="89">
        <f t="shared" si="34"/>
        <v>2.6498318730363257</v>
      </c>
      <c r="W189" s="89">
        <f t="shared" si="35"/>
        <v>3.9048367662092112</v>
      </c>
      <c r="X189" s="89">
        <f t="shared" si="36"/>
        <v>0.77854415062652471</v>
      </c>
      <c r="Y189" s="89">
        <f t="shared" si="37"/>
        <v>0.85295657308349571</v>
      </c>
      <c r="Z189" s="89">
        <f t="shared" si="38"/>
        <v>2.1831561176844243</v>
      </c>
      <c r="AA189" s="89">
        <v>27988996.368238173</v>
      </c>
      <c r="AB189" s="89">
        <f t="shared" si="31"/>
        <v>417248.00787474919</v>
      </c>
      <c r="AC189" s="15">
        <v>20895071348.439999</v>
      </c>
      <c r="AD189" s="89">
        <f t="shared" si="23"/>
        <v>311494802.45140129</v>
      </c>
      <c r="AE189" s="13">
        <v>77.128028252988912</v>
      </c>
      <c r="AF189" s="13">
        <v>1524.993545</v>
      </c>
      <c r="AG189" s="13">
        <v>1355.105853</v>
      </c>
      <c r="AH189" s="13">
        <v>2320.2007010000002</v>
      </c>
      <c r="AI189" s="13">
        <v>3969.8308597750001</v>
      </c>
      <c r="AJ189" s="13">
        <v>1291.21223285</v>
      </c>
      <c r="AK189" s="13">
        <v>1116.6535710000001</v>
      </c>
      <c r="AL189" s="89">
        <f t="shared" si="24"/>
        <v>15.52314276262215</v>
      </c>
      <c r="AM189" s="89">
        <f t="shared" si="25"/>
        <v>9.9209741049857243</v>
      </c>
      <c r="AN189" s="89">
        <f t="shared" si="26"/>
        <v>25.722845909090911</v>
      </c>
      <c r="AO189" s="89">
        <f t="shared" si="27"/>
        <v>7.3050030542010154</v>
      </c>
      <c r="AP189" s="89">
        <f t="shared" si="28"/>
        <v>15.780859732738271</v>
      </c>
      <c r="AQ189" s="89">
        <f t="shared" si="29"/>
        <v>12.78818196234301</v>
      </c>
    </row>
    <row r="190" spans="1:43" x14ac:dyDescent="0.25">
      <c r="A190" s="70">
        <v>39692</v>
      </c>
      <c r="B190" s="13">
        <v>2008</v>
      </c>
      <c r="C190" s="13">
        <v>9</v>
      </c>
      <c r="D190" s="15">
        <v>202.01</v>
      </c>
      <c r="E190" s="15">
        <v>131.54561019375501</v>
      </c>
      <c r="F190" s="17">
        <v>67.67</v>
      </c>
      <c r="G190" s="17">
        <v>132.6</v>
      </c>
      <c r="H190" s="17">
        <v>107.3</v>
      </c>
      <c r="I190" s="17">
        <v>368.19</v>
      </c>
      <c r="J190" s="17">
        <v>120.19135664392567</v>
      </c>
      <c r="K190" s="17">
        <v>115.37500448571426</v>
      </c>
      <c r="L190" s="17">
        <f t="shared" si="30"/>
        <v>104.17451958479253</v>
      </c>
      <c r="M190" s="17">
        <v>599.22013301999993</v>
      </c>
      <c r="N190" s="17">
        <v>182.38582163999999</v>
      </c>
      <c r="O190" s="17">
        <v>293.03557384999999</v>
      </c>
      <c r="P190" s="17">
        <v>408.08241399999997</v>
      </c>
      <c r="Q190" s="17">
        <v>87.896445999999997</v>
      </c>
      <c r="R190" s="17">
        <v>215.99618900000002</v>
      </c>
      <c r="S190" s="17">
        <v>99.778464</v>
      </c>
      <c r="T190" s="89">
        <f t="shared" si="32"/>
        <v>4.9855509560078151</v>
      </c>
      <c r="U190" s="89">
        <f t="shared" si="33"/>
        <v>1.5174620433009112</v>
      </c>
      <c r="V190" s="89">
        <f t="shared" si="34"/>
        <v>2.4380752662451095</v>
      </c>
      <c r="W190" s="89">
        <f t="shared" si="35"/>
        <v>3.5370088679002287</v>
      </c>
      <c r="X190" s="89">
        <f t="shared" si="36"/>
        <v>0.76183265510410747</v>
      </c>
      <c r="Y190" s="89">
        <f t="shared" si="37"/>
        <v>0.86481872260602666</v>
      </c>
      <c r="Z190" s="89">
        <f t="shared" si="38"/>
        <v>1.8721229087947266</v>
      </c>
      <c r="AA190" s="89">
        <v>28365361.976953756</v>
      </c>
      <c r="AB190" s="89">
        <f t="shared" si="31"/>
        <v>419171.89266962843</v>
      </c>
      <c r="AC190" s="15">
        <v>21410588048.799999</v>
      </c>
      <c r="AD190" s="89">
        <f t="shared" si="23"/>
        <v>316397045.20171416</v>
      </c>
      <c r="AE190" s="13">
        <v>74.771969628881322</v>
      </c>
      <c r="AF190" s="13">
        <v>1538.4610659999998</v>
      </c>
      <c r="AG190" s="13">
        <v>1370.2357689999999</v>
      </c>
      <c r="AH190" s="13">
        <v>2445.9776400000001</v>
      </c>
      <c r="AI190" s="13">
        <v>4899.8655620150003</v>
      </c>
      <c r="AJ190" s="13">
        <v>1661.2849698</v>
      </c>
      <c r="AK190" s="13">
        <v>1622.6937210000001</v>
      </c>
      <c r="AL190" s="89">
        <f t="shared" si="24"/>
        <v>15.660230720684039</v>
      </c>
      <c r="AM190" s="89">
        <f t="shared" si="25"/>
        <v>10.0317429460429</v>
      </c>
      <c r="AN190" s="89">
        <f t="shared" si="26"/>
        <v>27.117268736141906</v>
      </c>
      <c r="AO190" s="89">
        <f t="shared" si="27"/>
        <v>9.0163873877796998</v>
      </c>
      <c r="AP190" s="89">
        <f t="shared" si="28"/>
        <v>20.303792372423803</v>
      </c>
      <c r="AQ190" s="89">
        <f t="shared" si="29"/>
        <v>18.583473972788166</v>
      </c>
    </row>
    <row r="191" spans="1:43" x14ac:dyDescent="0.25">
      <c r="A191" s="70">
        <v>39722</v>
      </c>
      <c r="B191" s="13">
        <v>2008</v>
      </c>
      <c r="C191" s="13">
        <v>10</v>
      </c>
      <c r="D191" s="15">
        <v>207.98</v>
      </c>
      <c r="E191" s="15">
        <v>135.820109155133</v>
      </c>
      <c r="F191" s="17">
        <v>67.790000000000006</v>
      </c>
      <c r="G191" s="17">
        <v>132.80000000000001</v>
      </c>
      <c r="H191" s="17">
        <v>108.4</v>
      </c>
      <c r="I191" s="17">
        <v>384.22</v>
      </c>
      <c r="J191" s="17">
        <v>114.20206377601662</v>
      </c>
      <c r="K191" s="17">
        <v>107.92117796001409</v>
      </c>
      <c r="L191" s="17">
        <f t="shared" si="30"/>
        <v>105.81988256126121</v>
      </c>
      <c r="M191" s="17">
        <v>637.75416996000001</v>
      </c>
      <c r="N191" s="17">
        <v>145.20775466000001</v>
      </c>
      <c r="O191" s="17">
        <v>315.05261966</v>
      </c>
      <c r="P191" s="17">
        <v>538.75619300000005</v>
      </c>
      <c r="Q191" s="17">
        <v>121.640586</v>
      </c>
      <c r="R191" s="17">
        <v>279.80621700000006</v>
      </c>
      <c r="S191" s="17">
        <v>131.04838599999999</v>
      </c>
      <c r="T191" s="89">
        <f t="shared" si="32"/>
        <v>5.5844364705249196</v>
      </c>
      <c r="U191" s="89">
        <f t="shared" si="33"/>
        <v>1.2714985163910395</v>
      </c>
      <c r="V191" s="89">
        <f t="shared" si="34"/>
        <v>2.7587296520132036</v>
      </c>
      <c r="W191" s="89">
        <f t="shared" si="35"/>
        <v>4.9921266908299939</v>
      </c>
      <c r="X191" s="89">
        <f t="shared" si="36"/>
        <v>1.1271243355504246</v>
      </c>
      <c r="Y191" s="89">
        <f t="shared" si="37"/>
        <v>1.2142972165162502</v>
      </c>
      <c r="Z191" s="89">
        <f t="shared" si="38"/>
        <v>2.5926905384934842</v>
      </c>
      <c r="AA191" s="89">
        <v>28493047.926900003</v>
      </c>
      <c r="AB191" s="89">
        <f t="shared" si="31"/>
        <v>420313.43748192949</v>
      </c>
      <c r="AC191" s="15">
        <v>20542194062.93</v>
      </c>
      <c r="AD191" s="89">
        <f t="shared" si="23"/>
        <v>303026907.55170375</v>
      </c>
      <c r="AE191" s="13">
        <v>71.416328855838273</v>
      </c>
      <c r="AF191" s="13">
        <v>1824.6059359999999</v>
      </c>
      <c r="AG191" s="13">
        <v>1646.9767469999999</v>
      </c>
      <c r="AH191" s="13">
        <v>2414.643137</v>
      </c>
      <c r="AI191" s="13">
        <v>4726.9250234399997</v>
      </c>
      <c r="AJ191" s="13">
        <v>1357.6030329749999</v>
      </c>
      <c r="AK191" s="13">
        <v>1636.9015649999999</v>
      </c>
      <c r="AL191" s="89">
        <f t="shared" si="24"/>
        <v>18.572943159609121</v>
      </c>
      <c r="AM191" s="89">
        <f t="shared" si="25"/>
        <v>12.057813507577421</v>
      </c>
      <c r="AN191" s="89">
        <f t="shared" si="26"/>
        <v>26.769879567627495</v>
      </c>
      <c r="AO191" s="89">
        <f t="shared" si="27"/>
        <v>8.6981543931988803</v>
      </c>
      <c r="AP191" s="89">
        <f t="shared" si="28"/>
        <v>16.592270806504484</v>
      </c>
      <c r="AQ191" s="89">
        <f t="shared" si="29"/>
        <v>18.746185577428331</v>
      </c>
    </row>
    <row r="192" spans="1:43" x14ac:dyDescent="0.25">
      <c r="A192" s="70">
        <v>39753</v>
      </c>
      <c r="B192" s="13">
        <v>2008</v>
      </c>
      <c r="C192" s="13">
        <v>11</v>
      </c>
      <c r="D192" s="15">
        <v>199.81</v>
      </c>
      <c r="E192" s="15">
        <v>130.456032027129</v>
      </c>
      <c r="F192" s="17">
        <v>67.88</v>
      </c>
      <c r="G192" s="17">
        <v>124.58</v>
      </c>
      <c r="H192" s="17">
        <v>96.2</v>
      </c>
      <c r="I192" s="17">
        <v>369.26</v>
      </c>
      <c r="J192" s="17">
        <v>108.36068944502119</v>
      </c>
      <c r="K192" s="17">
        <v>101.08841550448976</v>
      </c>
      <c r="L192" s="17">
        <f t="shared" si="30"/>
        <v>107.1939736163027</v>
      </c>
      <c r="M192" s="17">
        <v>623.21416791999991</v>
      </c>
      <c r="N192" s="17">
        <v>136.68381162</v>
      </c>
      <c r="O192" s="17">
        <v>338.18271575999995</v>
      </c>
      <c r="P192" s="17">
        <v>433.32958399999995</v>
      </c>
      <c r="Q192" s="17">
        <v>93.759482999999989</v>
      </c>
      <c r="R192" s="17">
        <v>225.48241699999997</v>
      </c>
      <c r="S192" s="17">
        <v>111.775874</v>
      </c>
      <c r="T192" s="89">
        <f t="shared" si="32"/>
        <v>5.7512938604566486</v>
      </c>
      <c r="U192" s="89">
        <f t="shared" si="33"/>
        <v>1.2613782020033111</v>
      </c>
      <c r="V192" s="89">
        <f t="shared" si="34"/>
        <v>3.1208985241053049</v>
      </c>
      <c r="W192" s="89">
        <f t="shared" si="35"/>
        <v>4.2866393922333659</v>
      </c>
      <c r="X192" s="89">
        <f t="shared" si="36"/>
        <v>0.92749977860554889</v>
      </c>
      <c r="Y192" s="89">
        <f t="shared" si="37"/>
        <v>1.1057238699624841</v>
      </c>
      <c r="Z192" s="89">
        <f t="shared" si="38"/>
        <v>2.2305465554555592</v>
      </c>
      <c r="AA192" s="89">
        <v>28601432.834033057</v>
      </c>
      <c r="AB192" s="89">
        <f t="shared" si="31"/>
        <v>421352.87027155363</v>
      </c>
      <c r="AC192" s="15">
        <v>20271030288.23</v>
      </c>
      <c r="AD192" s="89">
        <f t="shared" si="23"/>
        <v>298630381.38229227</v>
      </c>
      <c r="AE192" s="13">
        <v>69.469953338777742</v>
      </c>
      <c r="AF192" s="13">
        <v>1527.2076929999998</v>
      </c>
      <c r="AG192" s="13">
        <v>1384.883949</v>
      </c>
      <c r="AH192" s="13">
        <v>1934.4219269999999</v>
      </c>
      <c r="AI192" s="13">
        <v>3733.60956145</v>
      </c>
      <c r="AJ192" s="13">
        <v>992.38084555</v>
      </c>
      <c r="AK192" s="13">
        <v>1096.5225009999999</v>
      </c>
      <c r="AL192" s="89">
        <f t="shared" si="24"/>
        <v>15.545680914087947</v>
      </c>
      <c r="AM192" s="89">
        <f t="shared" si="25"/>
        <v>10.138984911047661</v>
      </c>
      <c r="AN192" s="89">
        <f t="shared" si="26"/>
        <v>21.44591936807095</v>
      </c>
      <c r="AO192" s="89">
        <f t="shared" si="27"/>
        <v>6.8703252639665822</v>
      </c>
      <c r="AP192" s="89">
        <f t="shared" si="28"/>
        <v>12.128620320235184</v>
      </c>
      <c r="AQ192" s="89">
        <f t="shared" si="29"/>
        <v>12.557636166455643</v>
      </c>
    </row>
    <row r="193" spans="1:43" x14ac:dyDescent="0.25">
      <c r="A193" s="70">
        <v>39783</v>
      </c>
      <c r="B193" s="13">
        <v>2008</v>
      </c>
      <c r="C193" s="13">
        <v>12</v>
      </c>
      <c r="D193" s="15">
        <v>198.82</v>
      </c>
      <c r="E193" s="15">
        <v>135.915896246703</v>
      </c>
      <c r="F193" s="17">
        <v>68.17</v>
      </c>
      <c r="G193" s="17">
        <v>118.9</v>
      </c>
      <c r="H193" s="17">
        <v>79.099999999999994</v>
      </c>
      <c r="I193" s="17">
        <v>357.04</v>
      </c>
      <c r="J193" s="17">
        <v>103.0141048736794</v>
      </c>
      <c r="K193" s="17">
        <v>92.162826090718184</v>
      </c>
      <c r="L193" s="17">
        <f t="shared" si="30"/>
        <v>111.77402998935823</v>
      </c>
      <c r="M193" s="17">
        <v>518.65724468999997</v>
      </c>
      <c r="N193" s="17">
        <v>114.49710186000001</v>
      </c>
      <c r="O193" s="17">
        <v>311.04233145999996</v>
      </c>
      <c r="P193" s="17">
        <v>437.49594999999999</v>
      </c>
      <c r="Q193" s="17">
        <v>100.190647</v>
      </c>
      <c r="R193" s="17">
        <v>218.202821</v>
      </c>
      <c r="S193" s="17">
        <v>117.247004</v>
      </c>
      <c r="T193" s="89">
        <f t="shared" si="32"/>
        <v>5.0348177594320811</v>
      </c>
      <c r="U193" s="89">
        <f t="shared" si="33"/>
        <v>1.1114701428547245</v>
      </c>
      <c r="V193" s="89">
        <f t="shared" si="34"/>
        <v>3.0194149805156707</v>
      </c>
      <c r="W193" s="89">
        <f t="shared" si="35"/>
        <v>4.7469893074824085</v>
      </c>
      <c r="X193" s="89">
        <f t="shared" si="36"/>
        <v>1.0871047606697719</v>
      </c>
      <c r="Y193" s="89">
        <f t="shared" si="37"/>
        <v>1.2721724037041879</v>
      </c>
      <c r="Z193" s="89">
        <f t="shared" si="38"/>
        <v>2.3675795356494111</v>
      </c>
      <c r="AA193" s="89">
        <v>28669142.04870306</v>
      </c>
      <c r="AB193" s="89">
        <f t="shared" si="31"/>
        <v>420553.64601295377</v>
      </c>
      <c r="AC193" s="15">
        <v>21718611637.360001</v>
      </c>
      <c r="AD193" s="89">
        <f t="shared" si="23"/>
        <v>318594860.45709258</v>
      </c>
      <c r="AE193" s="13">
        <v>70.330475544608703</v>
      </c>
      <c r="AF193" s="13">
        <v>1630.9093480000001</v>
      </c>
      <c r="AG193" s="13">
        <v>1484.0253299999999</v>
      </c>
      <c r="AH193" s="13">
        <v>2219.2995540000002</v>
      </c>
      <c r="AI193" s="13">
        <v>9398.5697541150003</v>
      </c>
      <c r="AJ193" s="13">
        <v>3524.1471798500002</v>
      </c>
      <c r="AK193" s="13">
        <v>2749.8408810000001</v>
      </c>
      <c r="AL193" s="89">
        <f t="shared" si="24"/>
        <v>16.601275936482086</v>
      </c>
      <c r="AM193" s="89">
        <f t="shared" si="25"/>
        <v>10.86481682407204</v>
      </c>
      <c r="AN193" s="89">
        <f t="shared" si="26"/>
        <v>24.604207915742794</v>
      </c>
      <c r="AO193" s="89">
        <f t="shared" si="27"/>
        <v>17.294585886418002</v>
      </c>
      <c r="AP193" s="89">
        <f t="shared" si="28"/>
        <v>43.071209292979717</v>
      </c>
      <c r="AQ193" s="89">
        <f t="shared" si="29"/>
        <v>31.491831009169463</v>
      </c>
    </row>
    <row r="194" spans="1:43" x14ac:dyDescent="0.25">
      <c r="A194" s="70">
        <v>39814</v>
      </c>
      <c r="B194" s="13">
        <v>2009</v>
      </c>
      <c r="C194" s="13">
        <v>1</v>
      </c>
      <c r="D194" s="15">
        <v>178.47</v>
      </c>
      <c r="E194" s="15">
        <v>97.925617809820196</v>
      </c>
      <c r="F194" s="17">
        <v>68.42</v>
      </c>
      <c r="G194" s="17">
        <v>115.2</v>
      </c>
      <c r="H194" s="17">
        <v>78.7</v>
      </c>
      <c r="I194" s="17">
        <v>304.76</v>
      </c>
      <c r="J194" s="17">
        <v>96.291640991799511</v>
      </c>
      <c r="K194" s="17">
        <v>90.81703173414391</v>
      </c>
      <c r="L194" s="17">
        <f t="shared" si="30"/>
        <v>106.02817462002267</v>
      </c>
      <c r="M194" s="17">
        <v>370.19961367999997</v>
      </c>
      <c r="N194" s="17">
        <v>104.71634782999999</v>
      </c>
      <c r="O194" s="17">
        <v>182.55177215000001</v>
      </c>
      <c r="P194" s="17">
        <v>393.48485100000005</v>
      </c>
      <c r="Q194" s="17">
        <v>73.005780999999999</v>
      </c>
      <c r="R194" s="17">
        <v>205.41361600000002</v>
      </c>
      <c r="S194" s="17">
        <v>110.635627</v>
      </c>
      <c r="T194" s="89">
        <f t="shared" si="32"/>
        <v>3.8445664635783627</v>
      </c>
      <c r="U194" s="89">
        <f t="shared" si="33"/>
        <v>1.087491569895646</v>
      </c>
      <c r="V194" s="89">
        <f t="shared" si="34"/>
        <v>1.8958215922973696</v>
      </c>
      <c r="W194" s="89">
        <f t="shared" si="35"/>
        <v>4.3327208948193805</v>
      </c>
      <c r="X194" s="89">
        <f t="shared" si="36"/>
        <v>0.80387763843367799</v>
      </c>
      <c r="Y194" s="89">
        <f t="shared" si="37"/>
        <v>1.2182255342133694</v>
      </c>
      <c r="Z194" s="89">
        <f t="shared" si="38"/>
        <v>2.2618402306004013</v>
      </c>
      <c r="AA194" s="89">
        <v>28340508.93678306</v>
      </c>
      <c r="AB194" s="89">
        <f t="shared" si="31"/>
        <v>414213.81082699588</v>
      </c>
      <c r="AC194" s="15">
        <v>20764653568.549999</v>
      </c>
      <c r="AD194" s="89">
        <f t="shared" si="23"/>
        <v>303488067.356767</v>
      </c>
      <c r="AE194" s="13">
        <v>71.303805263033453</v>
      </c>
      <c r="AF194" s="13">
        <v>1726.6760409999999</v>
      </c>
      <c r="AG194" s="13">
        <v>1604.8782960000001</v>
      </c>
      <c r="AH194" s="13">
        <v>2302.3232309999999</v>
      </c>
      <c r="AI194" s="13">
        <v>3420.2282851700002</v>
      </c>
      <c r="AJ194" s="13">
        <v>586.67533400000002</v>
      </c>
      <c r="AK194" s="13">
        <v>1041.1358949999999</v>
      </c>
      <c r="AL194" s="89">
        <f t="shared" si="24"/>
        <v>17.57609976587948</v>
      </c>
      <c r="AM194" s="89">
        <f t="shared" si="25"/>
        <v>11.749603162749835</v>
      </c>
      <c r="AN194" s="89">
        <f t="shared" si="26"/>
        <v>25.524647793791573</v>
      </c>
      <c r="AO194" s="89">
        <f t="shared" si="27"/>
        <v>6.2936631185963492</v>
      </c>
      <c r="AP194" s="89">
        <f t="shared" si="28"/>
        <v>7.1701931866586532</v>
      </c>
      <c r="AQ194" s="89">
        <f t="shared" si="29"/>
        <v>11.923335597148101</v>
      </c>
    </row>
    <row r="195" spans="1:43" x14ac:dyDescent="0.25">
      <c r="A195" s="70">
        <v>39845</v>
      </c>
      <c r="B195" s="13">
        <v>2009</v>
      </c>
      <c r="C195" s="13">
        <v>2</v>
      </c>
      <c r="D195" s="15">
        <v>173.29</v>
      </c>
      <c r="E195" s="15">
        <v>90.7751467551888</v>
      </c>
      <c r="F195" s="17">
        <v>68.37</v>
      </c>
      <c r="G195" s="17">
        <v>115.26</v>
      </c>
      <c r="H195" s="17">
        <v>76.099999999999994</v>
      </c>
      <c r="I195" s="17">
        <v>291.68</v>
      </c>
      <c r="J195" s="17">
        <v>86.034346780106773</v>
      </c>
      <c r="K195" s="17">
        <v>90.611417797067048</v>
      </c>
      <c r="L195" s="17">
        <f t="shared" si="30"/>
        <v>94.948681823728805</v>
      </c>
      <c r="M195" s="17">
        <v>395.06396919000002</v>
      </c>
      <c r="N195" s="17">
        <v>118.33584526999999</v>
      </c>
      <c r="O195" s="17">
        <v>189.11168152000005</v>
      </c>
      <c r="P195" s="17">
        <v>317.35516099999995</v>
      </c>
      <c r="Q195" s="17">
        <v>59.969964000000004</v>
      </c>
      <c r="R195" s="17">
        <v>164.792429</v>
      </c>
      <c r="S195" s="17">
        <v>88.290171999999984</v>
      </c>
      <c r="T195" s="89">
        <f t="shared" si="32"/>
        <v>4.5919331519972486</v>
      </c>
      <c r="U195" s="89">
        <f t="shared" si="33"/>
        <v>1.3754488724422107</v>
      </c>
      <c r="V195" s="89">
        <f t="shared" si="34"/>
        <v>2.1980951631253305</v>
      </c>
      <c r="W195" s="89">
        <f t="shared" si="35"/>
        <v>3.5023749623998515</v>
      </c>
      <c r="X195" s="89">
        <f t="shared" si="36"/>
        <v>0.66183672497331947</v>
      </c>
      <c r="Y195" s="89">
        <f t="shared" si="37"/>
        <v>0.97438241389991587</v>
      </c>
      <c r="Z195" s="89">
        <f t="shared" si="38"/>
        <v>1.8186717855918382</v>
      </c>
      <c r="AA195" s="89">
        <v>28254830.298593055</v>
      </c>
      <c r="AB195" s="89">
        <f t="shared" si="31"/>
        <v>413263.57025878388</v>
      </c>
      <c r="AC195" s="15">
        <v>20187030301.429996</v>
      </c>
      <c r="AD195" s="89">
        <f t="shared" ref="AD195:AD258" si="39">AC195/F195</f>
        <v>295261522.61854607</v>
      </c>
      <c r="AE195" s="13">
        <v>69.991771659823783</v>
      </c>
      <c r="AF195" s="13">
        <v>1109.667475</v>
      </c>
      <c r="AG195" s="13">
        <v>1010.052891</v>
      </c>
      <c r="AH195" s="13">
        <v>2214.083658</v>
      </c>
      <c r="AI195" s="13">
        <v>4137.7489457400006</v>
      </c>
      <c r="AJ195" s="13">
        <v>736.43613900000003</v>
      </c>
      <c r="AK195" s="13">
        <v>1111.153777</v>
      </c>
      <c r="AL195" s="89">
        <f t="shared" si="24"/>
        <v>11.295475111970685</v>
      </c>
      <c r="AM195" s="89">
        <f t="shared" si="25"/>
        <v>7.3947792005271253</v>
      </c>
      <c r="AN195" s="89">
        <f t="shared" si="26"/>
        <v>24.54638201773836</v>
      </c>
      <c r="AO195" s="89">
        <f t="shared" si="27"/>
        <v>7.6139940853452091</v>
      </c>
      <c r="AP195" s="89">
        <f t="shared" si="28"/>
        <v>9.0005307539774719</v>
      </c>
      <c r="AQ195" s="89">
        <f t="shared" si="29"/>
        <v>12.725197014948433</v>
      </c>
    </row>
    <row r="196" spans="1:43" x14ac:dyDescent="0.25">
      <c r="A196" s="70">
        <v>39873</v>
      </c>
      <c r="B196" s="13">
        <v>2009</v>
      </c>
      <c r="C196" s="13">
        <v>3</v>
      </c>
      <c r="D196" s="15">
        <v>195.24</v>
      </c>
      <c r="E196" s="15">
        <v>97.464180423160002</v>
      </c>
      <c r="F196" s="17">
        <v>68.03</v>
      </c>
      <c r="G196" s="17">
        <v>127.81</v>
      </c>
      <c r="H196" s="17">
        <v>88.6</v>
      </c>
      <c r="I196" s="17">
        <v>308.42</v>
      </c>
      <c r="J196" s="17">
        <v>78.081288795399431</v>
      </c>
      <c r="K196" s="17">
        <v>89.033299593265781</v>
      </c>
      <c r="L196" s="17">
        <f t="shared" si="30"/>
        <v>87.698972353154559</v>
      </c>
      <c r="M196" s="17">
        <v>414.60818064999995</v>
      </c>
      <c r="N196" s="17">
        <v>118.93941484</v>
      </c>
      <c r="O196" s="17">
        <v>186.88800622000002</v>
      </c>
      <c r="P196" s="17">
        <v>367.08393999999998</v>
      </c>
      <c r="Q196" s="17">
        <v>67.001074000000003</v>
      </c>
      <c r="R196" s="17">
        <v>181.23063999999999</v>
      </c>
      <c r="S196" s="17">
        <v>115.001904</v>
      </c>
      <c r="T196" s="89">
        <f t="shared" si="32"/>
        <v>5.309955650660684</v>
      </c>
      <c r="U196" s="89">
        <f t="shared" si="33"/>
        <v>1.5232767885230902</v>
      </c>
      <c r="V196" s="89">
        <f t="shared" si="34"/>
        <v>2.3935056542126585</v>
      </c>
      <c r="W196" s="89">
        <f t="shared" si="35"/>
        <v>4.1229960214544841</v>
      </c>
      <c r="X196" s="89">
        <f t="shared" si="36"/>
        <v>0.75253949147210719</v>
      </c>
      <c r="Y196" s="89">
        <f t="shared" si="37"/>
        <v>1.2916729417573827</v>
      </c>
      <c r="Z196" s="89">
        <f t="shared" si="38"/>
        <v>2.0355377238395391</v>
      </c>
      <c r="AA196" s="89">
        <v>28244773.99048306</v>
      </c>
      <c r="AB196" s="89">
        <f t="shared" si="31"/>
        <v>415181.15523273643</v>
      </c>
      <c r="AC196" s="15">
        <v>19560867838.700005</v>
      </c>
      <c r="AD196" s="89">
        <f t="shared" si="39"/>
        <v>287532968.3771866</v>
      </c>
      <c r="AE196" s="13">
        <v>69.958261918629276</v>
      </c>
      <c r="AF196" s="13">
        <v>1263.2354720000001</v>
      </c>
      <c r="AG196" s="13">
        <v>1151.5029400000001</v>
      </c>
      <c r="AH196" s="13">
        <v>2087.3349410000001</v>
      </c>
      <c r="AI196" s="13">
        <v>3211.2724528983003</v>
      </c>
      <c r="AJ196" s="13">
        <v>1423.084063</v>
      </c>
      <c r="AK196" s="13">
        <v>882.03616499999998</v>
      </c>
      <c r="AL196" s="89">
        <f t="shared" si="24"/>
        <v>12.85866726384365</v>
      </c>
      <c r="AM196" s="89">
        <f t="shared" si="25"/>
        <v>8.4303604949117794</v>
      </c>
      <c r="AN196" s="89">
        <f t="shared" si="26"/>
        <v>23.141185598669622</v>
      </c>
      <c r="AO196" s="89">
        <f t="shared" si="27"/>
        <v>5.9091573180080594</v>
      </c>
      <c r="AP196" s="89">
        <f t="shared" si="28"/>
        <v>17.392562906974224</v>
      </c>
      <c r="AQ196" s="89">
        <f t="shared" si="29"/>
        <v>10.101287694164553</v>
      </c>
    </row>
    <row r="197" spans="1:43" x14ac:dyDescent="0.25">
      <c r="A197" s="70">
        <v>39904</v>
      </c>
      <c r="B197" s="13">
        <v>2009</v>
      </c>
      <c r="C197" s="13">
        <v>4</v>
      </c>
      <c r="D197" s="15">
        <v>211.58</v>
      </c>
      <c r="E197" s="15">
        <v>94.292655018682694</v>
      </c>
      <c r="F197" s="17">
        <v>67.739999999999995</v>
      </c>
      <c r="G197" s="17">
        <v>123.09</v>
      </c>
      <c r="H197" s="17">
        <v>85.2</v>
      </c>
      <c r="I197" s="17">
        <v>310.42</v>
      </c>
      <c r="J197" s="17">
        <v>73.909207009321676</v>
      </c>
      <c r="K197" s="17">
        <v>89.150309276776525</v>
      </c>
      <c r="L197" s="17">
        <f t="shared" si="30"/>
        <v>82.90403881815233</v>
      </c>
      <c r="M197" s="17">
        <v>380.42603412</v>
      </c>
      <c r="N197" s="17">
        <v>125.72953015</v>
      </c>
      <c r="O197" s="17">
        <v>154.42449242999999</v>
      </c>
      <c r="P197" s="17">
        <v>334.61902500000002</v>
      </c>
      <c r="Q197" s="17">
        <v>59.929640999999997</v>
      </c>
      <c r="R197" s="17">
        <v>163.08032100000003</v>
      </c>
      <c r="S197" s="17">
        <v>106.41331</v>
      </c>
      <c r="T197" s="89">
        <f t="shared" si="32"/>
        <v>5.1472076283002117</v>
      </c>
      <c r="U197" s="89">
        <f t="shared" si="33"/>
        <v>1.7011348820741992</v>
      </c>
      <c r="V197" s="89">
        <f t="shared" si="34"/>
        <v>2.089380994312704</v>
      </c>
      <c r="W197" s="89">
        <f t="shared" si="35"/>
        <v>3.7534252849436562</v>
      </c>
      <c r="X197" s="89">
        <f t="shared" si="36"/>
        <v>0.6722314424500998</v>
      </c>
      <c r="Y197" s="89">
        <f t="shared" si="37"/>
        <v>1.1936392690420026</v>
      </c>
      <c r="Z197" s="89">
        <f t="shared" si="38"/>
        <v>1.8292737548862561</v>
      </c>
      <c r="AA197" s="89">
        <v>28665841.922213059</v>
      </c>
      <c r="AB197" s="89">
        <f t="shared" si="31"/>
        <v>423174.51907607116</v>
      </c>
      <c r="AC197" s="15">
        <v>19311939494.810001</v>
      </c>
      <c r="AD197" s="89">
        <f t="shared" si="39"/>
        <v>285089156.99453801</v>
      </c>
      <c r="AE197" s="13">
        <v>71.6405976642761</v>
      </c>
      <c r="AF197" s="13">
        <v>1712.8757949999999</v>
      </c>
      <c r="AG197" s="13">
        <v>1593.0306089999999</v>
      </c>
      <c r="AH197" s="13">
        <v>2006.7111479999999</v>
      </c>
      <c r="AI197" s="13">
        <v>5308.1666215700006</v>
      </c>
      <c r="AJ197" s="13">
        <v>1070.98144</v>
      </c>
      <c r="AK197" s="13">
        <v>945.24700499999994</v>
      </c>
      <c r="AL197" s="89">
        <f t="shared" si="24"/>
        <v>17.435624949104234</v>
      </c>
      <c r="AM197" s="89">
        <f t="shared" si="25"/>
        <v>11.662864111574786</v>
      </c>
      <c r="AN197" s="89">
        <f t="shared" si="26"/>
        <v>22.247351973392458</v>
      </c>
      <c r="AO197" s="89">
        <f t="shared" si="27"/>
        <v>9.7677142307706468</v>
      </c>
      <c r="AP197" s="89">
        <f t="shared" si="28"/>
        <v>13.089256321326564</v>
      </c>
      <c r="AQ197" s="89">
        <f t="shared" si="29"/>
        <v>10.825193249930289</v>
      </c>
    </row>
    <row r="198" spans="1:43" x14ac:dyDescent="0.25">
      <c r="A198" s="70">
        <v>39934</v>
      </c>
      <c r="B198" s="13">
        <v>2009</v>
      </c>
      <c r="C198" s="13">
        <v>5</v>
      </c>
      <c r="D198" s="15">
        <v>210.36</v>
      </c>
      <c r="E198" s="15">
        <v>109.245777196715</v>
      </c>
      <c r="F198" s="17">
        <v>67.61</v>
      </c>
      <c r="G198" s="17">
        <v>124.41</v>
      </c>
      <c r="H198" s="17">
        <v>91.3</v>
      </c>
      <c r="I198" s="17">
        <v>376.31</v>
      </c>
      <c r="J198" s="17">
        <v>72.235004121530977</v>
      </c>
      <c r="K198" s="17">
        <v>90.905773520702184</v>
      </c>
      <c r="L198" s="17">
        <f t="shared" si="30"/>
        <v>79.461404181419482</v>
      </c>
      <c r="M198" s="17">
        <v>456.25191541000004</v>
      </c>
      <c r="N198" s="17">
        <v>135.30317514000001</v>
      </c>
      <c r="O198" s="17">
        <v>195.54895403999998</v>
      </c>
      <c r="P198" s="17">
        <v>331.01177099999995</v>
      </c>
      <c r="Q198" s="17">
        <v>67.374224999999996</v>
      </c>
      <c r="R198" s="17">
        <v>171.38766699999999</v>
      </c>
      <c r="S198" s="17">
        <v>87.798304000000002</v>
      </c>
      <c r="T198" s="89">
        <f t="shared" si="32"/>
        <v>6.3162163684850645</v>
      </c>
      <c r="U198" s="89">
        <f t="shared" si="33"/>
        <v>1.8730970778704559</v>
      </c>
      <c r="V198" s="89">
        <f t="shared" si="34"/>
        <v>2.7071217952864073</v>
      </c>
      <c r="W198" s="89">
        <f t="shared" si="35"/>
        <v>3.641262355296035</v>
      </c>
      <c r="X198" s="89">
        <f t="shared" si="36"/>
        <v>0.74114352026999375</v>
      </c>
      <c r="Y198" s="89">
        <f t="shared" si="37"/>
        <v>0.96581658787607683</v>
      </c>
      <c r="Z198" s="89">
        <f t="shared" si="38"/>
        <v>1.8853331352047675</v>
      </c>
      <c r="AA198" s="89">
        <v>28912853.875813063</v>
      </c>
      <c r="AB198" s="89">
        <f t="shared" si="31"/>
        <v>427641.67838800565</v>
      </c>
      <c r="AC198" s="15">
        <v>19384382701.689995</v>
      </c>
      <c r="AD198" s="89">
        <f t="shared" si="39"/>
        <v>286708810.85179698</v>
      </c>
      <c r="AE198" s="13">
        <v>73.450579772322257</v>
      </c>
      <c r="AF198" s="13">
        <v>1836.3478730000002</v>
      </c>
      <c r="AG198" s="13">
        <v>1720.3622130000001</v>
      </c>
      <c r="AH198" s="13">
        <v>2262.9053610000001</v>
      </c>
      <c r="AI198" s="13">
        <v>4258.4489090900006</v>
      </c>
      <c r="AJ198" s="13">
        <v>1263.1160649999999</v>
      </c>
      <c r="AK198" s="13">
        <v>1127.352273</v>
      </c>
      <c r="AL198" s="89">
        <f t="shared" si="24"/>
        <v>18.692466133957659</v>
      </c>
      <c r="AM198" s="89">
        <f t="shared" si="25"/>
        <v>12.595081726334286</v>
      </c>
      <c r="AN198" s="89">
        <f t="shared" si="26"/>
        <v>25.087642583148558</v>
      </c>
      <c r="AO198" s="89">
        <f t="shared" si="27"/>
        <v>7.8360976540004419</v>
      </c>
      <c r="AP198" s="89">
        <f t="shared" si="28"/>
        <v>15.437475684331545</v>
      </c>
      <c r="AQ198" s="89">
        <f t="shared" si="29"/>
        <v>12.910706039183026</v>
      </c>
    </row>
    <row r="199" spans="1:43" x14ac:dyDescent="0.25">
      <c r="A199" s="70">
        <v>39965</v>
      </c>
      <c r="B199" s="13">
        <v>2009</v>
      </c>
      <c r="C199" s="13">
        <v>6</v>
      </c>
      <c r="D199" s="15">
        <v>209.81</v>
      </c>
      <c r="E199" s="15">
        <v>107.750388834129</v>
      </c>
      <c r="F199" s="17">
        <v>67.75</v>
      </c>
      <c r="G199" s="17">
        <v>125.61</v>
      </c>
      <c r="H199" s="17">
        <v>92.2</v>
      </c>
      <c r="I199" s="17">
        <v>372.34</v>
      </c>
      <c r="J199" s="17">
        <v>73.311053914911255</v>
      </c>
      <c r="K199" s="17">
        <v>93.375224511854057</v>
      </c>
      <c r="L199" s="17">
        <f t="shared" si="30"/>
        <v>78.512318763532775</v>
      </c>
      <c r="M199" s="17">
        <v>467.05641174000004</v>
      </c>
      <c r="N199" s="17">
        <v>146.78302849000002</v>
      </c>
      <c r="O199" s="17">
        <v>176.34866390999997</v>
      </c>
      <c r="P199" s="17">
        <v>335.02275000000009</v>
      </c>
      <c r="Q199" s="17">
        <v>64.362876999999997</v>
      </c>
      <c r="R199" s="17">
        <v>169.22390500000003</v>
      </c>
      <c r="S199" s="17">
        <v>99.090386000000009</v>
      </c>
      <c r="T199" s="89">
        <f t="shared" si="32"/>
        <v>6.3708866098431862</v>
      </c>
      <c r="U199" s="89">
        <f t="shared" si="33"/>
        <v>2.0021950395142905</v>
      </c>
      <c r="V199" s="89">
        <f t="shared" si="34"/>
        <v>2.4054853189626724</v>
      </c>
      <c r="W199" s="89">
        <f t="shared" si="35"/>
        <v>3.5879190840121482</v>
      </c>
      <c r="X199" s="89">
        <f t="shared" si="36"/>
        <v>0.68929287545465634</v>
      </c>
      <c r="Y199" s="89">
        <f t="shared" si="37"/>
        <v>1.0612064015698341</v>
      </c>
      <c r="Z199" s="89">
        <f t="shared" si="38"/>
        <v>1.8122998459673521</v>
      </c>
      <c r="AA199" s="89">
        <v>29307710.926533062</v>
      </c>
      <c r="AB199" s="89">
        <f t="shared" si="31"/>
        <v>432586.13913701935</v>
      </c>
      <c r="AC199" s="15">
        <v>20078216502.060001</v>
      </c>
      <c r="AD199" s="89">
        <f t="shared" si="39"/>
        <v>296357439.14479709</v>
      </c>
      <c r="AE199" s="13">
        <v>73.968800547613455</v>
      </c>
      <c r="AF199" s="13">
        <v>1320.274105</v>
      </c>
      <c r="AG199" s="13">
        <v>1188.3377069999999</v>
      </c>
      <c r="AH199" s="13">
        <v>1597.1544509999999</v>
      </c>
      <c r="AI199" s="13">
        <v>4468.6384585300002</v>
      </c>
      <c r="AJ199" s="13">
        <v>1240.9951189999999</v>
      </c>
      <c r="AK199" s="13">
        <v>1236.6398449999999</v>
      </c>
      <c r="AL199" s="89">
        <f t="shared" si="24"/>
        <v>13.439272241449512</v>
      </c>
      <c r="AM199" s="89">
        <f t="shared" si="25"/>
        <v>8.700034460795079</v>
      </c>
      <c r="AN199" s="89">
        <f t="shared" si="26"/>
        <v>17.706812095343679</v>
      </c>
      <c r="AO199" s="89">
        <f t="shared" si="27"/>
        <v>8.2228736540004412</v>
      </c>
      <c r="AP199" s="89">
        <f t="shared" si="28"/>
        <v>15.167119241680005</v>
      </c>
      <c r="AQ199" s="89">
        <f t="shared" si="29"/>
        <v>14.162293275596085</v>
      </c>
    </row>
    <row r="200" spans="1:43" x14ac:dyDescent="0.25">
      <c r="A200" s="70">
        <v>39995</v>
      </c>
      <c r="B200" s="13">
        <v>2009</v>
      </c>
      <c r="C200" s="13">
        <v>7</v>
      </c>
      <c r="D200" s="15">
        <v>206.19</v>
      </c>
      <c r="E200" s="15">
        <v>106.63134606289</v>
      </c>
      <c r="F200" s="17">
        <v>67.61</v>
      </c>
      <c r="G200" s="17">
        <v>131.44</v>
      </c>
      <c r="H200" s="17">
        <v>97.7</v>
      </c>
      <c r="I200" s="17">
        <v>366.29</v>
      </c>
      <c r="J200" s="17">
        <v>72.971435086589921</v>
      </c>
      <c r="K200" s="17">
        <v>92.621029341353818</v>
      </c>
      <c r="L200" s="17">
        <f t="shared" si="30"/>
        <v>78.784953703822993</v>
      </c>
      <c r="M200" s="17">
        <v>489.97451533999998</v>
      </c>
      <c r="N200" s="17">
        <v>158.44132910000002</v>
      </c>
      <c r="O200" s="17">
        <v>191.01101881999998</v>
      </c>
      <c r="P200" s="17">
        <v>388.43298600000003</v>
      </c>
      <c r="Q200" s="17">
        <v>83.940009000000003</v>
      </c>
      <c r="R200" s="17">
        <v>199.95337899999998</v>
      </c>
      <c r="S200" s="17">
        <v>100.802924</v>
      </c>
      <c r="T200" s="89">
        <f t="shared" si="32"/>
        <v>6.714607089179248</v>
      </c>
      <c r="U200" s="89">
        <f t="shared" si="33"/>
        <v>2.1712787875418535</v>
      </c>
      <c r="V200" s="89">
        <f t="shared" si="34"/>
        <v>2.6176135715755215</v>
      </c>
      <c r="W200" s="89">
        <f t="shared" si="35"/>
        <v>4.1937882656047192</v>
      </c>
      <c r="X200" s="89">
        <f t="shared" si="36"/>
        <v>0.90627376522279834</v>
      </c>
      <c r="Y200" s="89">
        <f t="shared" si="37"/>
        <v>1.0883373324268715</v>
      </c>
      <c r="Z200" s="89">
        <f t="shared" si="38"/>
        <v>2.1588334789832007</v>
      </c>
      <c r="AA200" s="89">
        <v>29308740.993193053</v>
      </c>
      <c r="AB200" s="89">
        <f t="shared" si="31"/>
        <v>433497.13050130237</v>
      </c>
      <c r="AC200" s="15">
        <v>20219169156.049999</v>
      </c>
      <c r="AD200" s="89">
        <f t="shared" si="39"/>
        <v>299055896.40659666</v>
      </c>
      <c r="AE200" s="13">
        <v>74.385391899321064</v>
      </c>
      <c r="AF200" s="13">
        <v>3210.4491510000003</v>
      </c>
      <c r="AG200" s="13">
        <v>3066.9547240000002</v>
      </c>
      <c r="AH200" s="13">
        <v>2075.9638329999998</v>
      </c>
      <c r="AI200" s="13">
        <v>5051.6849991700001</v>
      </c>
      <c r="AJ200" s="13">
        <v>1998.20623</v>
      </c>
      <c r="AK200" s="13">
        <v>1216.7740940000001</v>
      </c>
      <c r="AL200" s="89">
        <f t="shared" si="24"/>
        <v>32.679653410016293</v>
      </c>
      <c r="AM200" s="89">
        <f t="shared" si="25"/>
        <v>22.45372812065305</v>
      </c>
      <c r="AN200" s="89">
        <f t="shared" si="26"/>
        <v>23.015120099778269</v>
      </c>
      <c r="AO200" s="89">
        <f t="shared" si="27"/>
        <v>9.2957548196120996</v>
      </c>
      <c r="AP200" s="89">
        <f t="shared" si="28"/>
        <v>24.421556294515824</v>
      </c>
      <c r="AQ200" s="89">
        <f t="shared" si="29"/>
        <v>13.93478597592472</v>
      </c>
    </row>
    <row r="201" spans="1:43" x14ac:dyDescent="0.25">
      <c r="A201" s="70">
        <v>40026</v>
      </c>
      <c r="B201" s="13">
        <v>2009</v>
      </c>
      <c r="C201" s="13">
        <v>8</v>
      </c>
      <c r="D201" s="15">
        <v>199.9</v>
      </c>
      <c r="E201" s="15">
        <v>100.815978602047</v>
      </c>
      <c r="F201" s="17">
        <v>68.03</v>
      </c>
      <c r="G201" s="17">
        <v>130.69999999999999</v>
      </c>
      <c r="H201" s="17">
        <v>99.6</v>
      </c>
      <c r="I201" s="17">
        <v>340.8</v>
      </c>
      <c r="J201" s="17">
        <v>77.971396054128164</v>
      </c>
      <c r="K201" s="17">
        <v>94.567147867613642</v>
      </c>
      <c r="L201" s="17">
        <f t="shared" si="30"/>
        <v>82.450827599539977</v>
      </c>
      <c r="M201" s="17">
        <v>496.82907493000005</v>
      </c>
      <c r="N201" s="17">
        <v>164.17484258000002</v>
      </c>
      <c r="O201" s="17">
        <v>177.59282005</v>
      </c>
      <c r="P201" s="17">
        <v>369.941644</v>
      </c>
      <c r="Q201" s="17">
        <v>74.835135000000008</v>
      </c>
      <c r="R201" s="17">
        <v>181.941687</v>
      </c>
      <c r="S201" s="17">
        <v>106.56895499999999</v>
      </c>
      <c r="T201" s="89">
        <f t="shared" si="32"/>
        <v>6.3719402251705048</v>
      </c>
      <c r="U201" s="89">
        <f t="shared" si="33"/>
        <v>2.1055778258225484</v>
      </c>
      <c r="V201" s="89">
        <f t="shared" si="34"/>
        <v>2.277666285809659</v>
      </c>
      <c r="W201" s="89">
        <f t="shared" si="35"/>
        <v>3.9119467208410299</v>
      </c>
      <c r="X201" s="89">
        <f t="shared" si="36"/>
        <v>0.79134389359783952</v>
      </c>
      <c r="Y201" s="89">
        <f t="shared" si="37"/>
        <v>1.1269130707969315</v>
      </c>
      <c r="Z201" s="89">
        <f t="shared" si="38"/>
        <v>1.9239417821366851</v>
      </c>
      <c r="AA201" s="89">
        <v>29418024.305583064</v>
      </c>
      <c r="AB201" s="89">
        <f t="shared" si="31"/>
        <v>432427.22777573223</v>
      </c>
      <c r="AC201" s="15">
        <v>20323514462.369999</v>
      </c>
      <c r="AD201" s="89">
        <f t="shared" si="39"/>
        <v>298743414.11686021</v>
      </c>
      <c r="AE201" s="13">
        <v>74.630279911398077</v>
      </c>
      <c r="AF201" s="13">
        <v>1291.0997980000002</v>
      </c>
      <c r="AG201" s="13">
        <v>1149.045885</v>
      </c>
      <c r="AH201" s="13">
        <v>1947.2980310000003</v>
      </c>
      <c r="AI201" s="13">
        <v>4644.6697363900003</v>
      </c>
      <c r="AJ201" s="13">
        <v>1365.942556</v>
      </c>
      <c r="AK201" s="13">
        <v>1166.4568850000001</v>
      </c>
      <c r="AL201" s="89">
        <f t="shared" si="24"/>
        <v>13.142302504071663</v>
      </c>
      <c r="AM201" s="89">
        <f t="shared" si="25"/>
        <v>8.4123719525587521</v>
      </c>
      <c r="AN201" s="89">
        <f t="shared" si="26"/>
        <v>21.588669966740579</v>
      </c>
      <c r="AO201" s="89">
        <f t="shared" si="27"/>
        <v>8.5467940092558514</v>
      </c>
      <c r="AP201" s="89">
        <f t="shared" si="28"/>
        <v>16.694194285656309</v>
      </c>
      <c r="AQ201" s="89">
        <f t="shared" si="29"/>
        <v>13.358541345324562</v>
      </c>
    </row>
    <row r="202" spans="1:43" x14ac:dyDescent="0.25">
      <c r="A202" s="70">
        <v>40057</v>
      </c>
      <c r="B202" s="13">
        <v>2009</v>
      </c>
      <c r="C202" s="13">
        <v>9</v>
      </c>
      <c r="D202" s="15">
        <v>212.18</v>
      </c>
      <c r="E202" s="15">
        <v>93.581367561893501</v>
      </c>
      <c r="F202" s="17">
        <v>68.11</v>
      </c>
      <c r="G202" s="17">
        <v>129.81</v>
      </c>
      <c r="H202" s="17">
        <v>99.4</v>
      </c>
      <c r="I202" s="17">
        <v>319.19</v>
      </c>
      <c r="J202" s="17">
        <v>83.755762239899084</v>
      </c>
      <c r="K202" s="17">
        <v>94.581481225025868</v>
      </c>
      <c r="L202" s="17">
        <f t="shared" si="30"/>
        <v>88.554081787564201</v>
      </c>
      <c r="M202" s="17">
        <v>492.61565447999988</v>
      </c>
      <c r="N202" s="17">
        <v>185.17482948</v>
      </c>
      <c r="O202" s="17">
        <v>145.20735494999997</v>
      </c>
      <c r="P202" s="17">
        <v>399.29094399999997</v>
      </c>
      <c r="Q202" s="17">
        <v>82.996694999999988</v>
      </c>
      <c r="R202" s="17">
        <v>207.29469199999997</v>
      </c>
      <c r="S202" s="17">
        <v>97.258602999999994</v>
      </c>
      <c r="T202" s="89">
        <f t="shared" si="32"/>
        <v>5.8815732948500408</v>
      </c>
      <c r="U202" s="89">
        <f t="shared" si="33"/>
        <v>2.2108906244517166</v>
      </c>
      <c r="V202" s="89">
        <f t="shared" si="34"/>
        <v>1.7336998800642152</v>
      </c>
      <c r="W202" s="89">
        <f t="shared" si="35"/>
        <v>4.2216609301139725</v>
      </c>
      <c r="X202" s="89">
        <f t="shared" si="36"/>
        <v>0.87751528021152836</v>
      </c>
      <c r="Y202" s="89">
        <f t="shared" si="37"/>
        <v>1.0283049254494627</v>
      </c>
      <c r="Z202" s="89">
        <f t="shared" si="38"/>
        <v>2.1917048592928006</v>
      </c>
      <c r="AA202" s="89">
        <v>29746016.813953061</v>
      </c>
      <c r="AB202" s="89">
        <f t="shared" si="31"/>
        <v>436734.94074222672</v>
      </c>
      <c r="AC202" s="15">
        <v>20978539903.439999</v>
      </c>
      <c r="AD202" s="89">
        <f t="shared" si="39"/>
        <v>308009688.78931141</v>
      </c>
      <c r="AE202" s="13">
        <v>75.71067432396417</v>
      </c>
      <c r="AF202" s="13">
        <v>1311.5282380000001</v>
      </c>
      <c r="AG202" s="13">
        <v>1148.966921</v>
      </c>
      <c r="AH202" s="13">
        <v>1881.7848899999999</v>
      </c>
      <c r="AI202" s="13">
        <v>4550.6848008099996</v>
      </c>
      <c r="AJ202" s="13">
        <v>1137.3436839999999</v>
      </c>
      <c r="AK202" s="13">
        <v>1395.754737</v>
      </c>
      <c r="AL202" s="89">
        <f t="shared" si="24"/>
        <v>13.350246722312706</v>
      </c>
      <c r="AM202" s="89">
        <f t="shared" si="25"/>
        <v>8.411793842887473</v>
      </c>
      <c r="AN202" s="89">
        <f t="shared" si="26"/>
        <v>20.862360199556541</v>
      </c>
      <c r="AO202" s="89">
        <f t="shared" si="27"/>
        <v>8.3738495524988945</v>
      </c>
      <c r="AP202" s="89">
        <f t="shared" si="28"/>
        <v>13.900318389567836</v>
      </c>
      <c r="AQ202" s="89">
        <f t="shared" si="29"/>
        <v>15.984514817405453</v>
      </c>
    </row>
    <row r="203" spans="1:43" x14ac:dyDescent="0.25">
      <c r="A203" s="70">
        <v>40087</v>
      </c>
      <c r="B203" s="13">
        <v>2009</v>
      </c>
      <c r="C203" s="13">
        <v>10</v>
      </c>
      <c r="D203" s="15">
        <v>216.77</v>
      </c>
      <c r="E203" s="15">
        <v>98.9006517596859</v>
      </c>
      <c r="F203" s="17">
        <v>68.319999999999993</v>
      </c>
      <c r="G203" s="17">
        <v>132.47999999999999</v>
      </c>
      <c r="H203" s="17">
        <v>105.6</v>
      </c>
      <c r="I203" s="17">
        <v>326.72000000000003</v>
      </c>
      <c r="J203" s="17">
        <v>84.82322055977383</v>
      </c>
      <c r="K203" s="17">
        <v>95.416741008930344</v>
      </c>
      <c r="L203" s="17">
        <f t="shared" si="30"/>
        <v>88.897629140189323</v>
      </c>
      <c r="M203" s="17">
        <v>528.08945511000002</v>
      </c>
      <c r="N203" s="17">
        <v>182.66130293999998</v>
      </c>
      <c r="O203" s="17">
        <v>186.07524331000005</v>
      </c>
      <c r="P203" s="17">
        <v>454.80283699999995</v>
      </c>
      <c r="Q203" s="17">
        <v>93.307634000000007</v>
      </c>
      <c r="R203" s="17">
        <v>250.82314499999995</v>
      </c>
      <c r="S203" s="17">
        <v>101.41192100000001</v>
      </c>
      <c r="T203" s="89">
        <f t="shared" si="32"/>
        <v>6.2257652046807417</v>
      </c>
      <c r="U203" s="89">
        <f t="shared" si="33"/>
        <v>2.1534351293733409</v>
      </c>
      <c r="V203" s="89">
        <f t="shared" si="34"/>
        <v>2.1936828392276762</v>
      </c>
      <c r="W203" s="89">
        <f t="shared" si="35"/>
        <v>4.7664889011188674</v>
      </c>
      <c r="X203" s="89">
        <f t="shared" si="36"/>
        <v>0.97789583896254706</v>
      </c>
      <c r="Y203" s="89">
        <f t="shared" si="37"/>
        <v>1.0628315317383199</v>
      </c>
      <c r="Z203" s="89">
        <f t="shared" si="38"/>
        <v>2.6287121352900185</v>
      </c>
      <c r="AA203" s="89">
        <v>30140397.921523057</v>
      </c>
      <c r="AB203" s="89">
        <f t="shared" si="31"/>
        <v>441165.07496374502</v>
      </c>
      <c r="AC203" s="15">
        <v>21997227703.239998</v>
      </c>
      <c r="AD203" s="89">
        <f t="shared" si="39"/>
        <v>321973473.40807962</v>
      </c>
      <c r="AE203" s="13">
        <v>76.434302034043384</v>
      </c>
      <c r="AF203" s="13">
        <v>1694.1597379999998</v>
      </c>
      <c r="AG203" s="13">
        <v>1509.9730939999999</v>
      </c>
      <c r="AH203" s="13">
        <v>2397.6431590000002</v>
      </c>
      <c r="AI203" s="13">
        <v>4758.9974802999996</v>
      </c>
      <c r="AJ203" s="13">
        <v>1208.815253</v>
      </c>
      <c r="AK203" s="13">
        <v>1451.101363</v>
      </c>
      <c r="AL203" s="89">
        <f t="shared" si="24"/>
        <v>17.245111339576546</v>
      </c>
      <c r="AM203" s="89">
        <f t="shared" si="25"/>
        <v>11.054785079434804</v>
      </c>
      <c r="AN203" s="89">
        <f t="shared" si="26"/>
        <v>26.581409745011086</v>
      </c>
      <c r="AO203" s="89">
        <f t="shared" si="27"/>
        <v>8.7571718686515521</v>
      </c>
      <c r="AP203" s="89">
        <f t="shared" si="28"/>
        <v>14.773825297706578</v>
      </c>
      <c r="AQ203" s="89">
        <f t="shared" si="29"/>
        <v>16.618357526255522</v>
      </c>
    </row>
    <row r="204" spans="1:43" x14ac:dyDescent="0.25">
      <c r="A204" s="70">
        <v>40118</v>
      </c>
      <c r="B204" s="13">
        <v>2009</v>
      </c>
      <c r="C204" s="13">
        <v>11</v>
      </c>
      <c r="D204" s="15">
        <v>209.7</v>
      </c>
      <c r="E204" s="15">
        <v>89.464123949112206</v>
      </c>
      <c r="F204" s="17">
        <v>68.19</v>
      </c>
      <c r="G204" s="17">
        <v>129.62</v>
      </c>
      <c r="H204" s="17">
        <v>101.4</v>
      </c>
      <c r="I204" s="17">
        <v>294.45999999999998</v>
      </c>
      <c r="J204" s="17">
        <v>90.96218827615715</v>
      </c>
      <c r="K204" s="17">
        <v>96.602730602369746</v>
      </c>
      <c r="L204" s="17">
        <f t="shared" si="30"/>
        <v>94.16109431789269</v>
      </c>
      <c r="M204" s="17">
        <v>499.08236123000006</v>
      </c>
      <c r="N204" s="17">
        <v>206.45762165000002</v>
      </c>
      <c r="O204" s="17">
        <v>164.70992580000001</v>
      </c>
      <c r="P204" s="17">
        <v>433.41032499999994</v>
      </c>
      <c r="Q204" s="17">
        <v>98.461604999999992</v>
      </c>
      <c r="R204" s="17">
        <v>191.31671900000001</v>
      </c>
      <c r="S204" s="17">
        <v>131.76698300000001</v>
      </c>
      <c r="T204" s="89">
        <f t="shared" si="32"/>
        <v>5.486701350178695</v>
      </c>
      <c r="U204" s="89">
        <f t="shared" si="33"/>
        <v>2.2697081673453576</v>
      </c>
      <c r="V204" s="89">
        <f t="shared" si="34"/>
        <v>1.8107515762477921</v>
      </c>
      <c r="W204" s="89">
        <f t="shared" si="35"/>
        <v>4.4865225061181455</v>
      </c>
      <c r="X204" s="89">
        <f t="shared" si="36"/>
        <v>1.0192424622579421</v>
      </c>
      <c r="Y204" s="89">
        <f t="shared" si="37"/>
        <v>1.3640088864813895</v>
      </c>
      <c r="Z204" s="89">
        <f t="shared" si="38"/>
        <v>1.9804483559319477</v>
      </c>
      <c r="AA204" s="89">
        <v>30335103.365923062</v>
      </c>
      <c r="AB204" s="89">
        <f t="shared" si="31"/>
        <v>444861.46599095268</v>
      </c>
      <c r="AC204" s="15">
        <v>22774183566.759998</v>
      </c>
      <c r="AD204" s="89">
        <f t="shared" si="39"/>
        <v>333981281.22539961</v>
      </c>
      <c r="AE204" s="13">
        <v>77.098893110050994</v>
      </c>
      <c r="AF204" s="13">
        <v>1618.6117230000002</v>
      </c>
      <c r="AG204" s="13">
        <v>1425.4947380000001</v>
      </c>
      <c r="AH204" s="13">
        <v>1965.821649</v>
      </c>
      <c r="AI204" s="13">
        <v>4220.0259397700002</v>
      </c>
      <c r="AJ204" s="13">
        <v>1127.9118659999999</v>
      </c>
      <c r="AK204" s="13">
        <v>1436.902409</v>
      </c>
      <c r="AL204" s="89">
        <f t="shared" si="24"/>
        <v>16.476096528908798</v>
      </c>
      <c r="AM204" s="89">
        <f t="shared" si="25"/>
        <v>10.436303814334872</v>
      </c>
      <c r="AN204" s="89">
        <f t="shared" si="26"/>
        <v>21.794031585365854</v>
      </c>
      <c r="AO204" s="89">
        <f t="shared" si="27"/>
        <v>7.7653944129434711</v>
      </c>
      <c r="AP204" s="89">
        <f t="shared" si="28"/>
        <v>13.78504516561906</v>
      </c>
      <c r="AQ204" s="89">
        <f t="shared" si="29"/>
        <v>16.455747732007225</v>
      </c>
    </row>
    <row r="205" spans="1:43" x14ac:dyDescent="0.25">
      <c r="A205" s="70">
        <v>40148</v>
      </c>
      <c r="B205" s="13">
        <v>2009</v>
      </c>
      <c r="C205" s="13">
        <v>12</v>
      </c>
      <c r="D205" s="15">
        <v>208.2</v>
      </c>
      <c r="E205" s="15">
        <v>86.747658805696005</v>
      </c>
      <c r="F205" s="17">
        <v>68.349999999999994</v>
      </c>
      <c r="G205" s="17">
        <v>129.22999999999999</v>
      </c>
      <c r="H205" s="17">
        <v>94.1</v>
      </c>
      <c r="I205" s="17">
        <v>285.32</v>
      </c>
      <c r="J205" s="17">
        <v>93.594280327768871</v>
      </c>
      <c r="K205" s="17">
        <v>97.534314063736247</v>
      </c>
      <c r="L205" s="17">
        <f t="shared" si="30"/>
        <v>95.960361464794161</v>
      </c>
      <c r="M205" s="17">
        <v>496.20853496999996</v>
      </c>
      <c r="N205" s="17">
        <v>199.40337436000002</v>
      </c>
      <c r="O205" s="17">
        <v>160.74641499999998</v>
      </c>
      <c r="P205" s="17">
        <v>452.92358100000001</v>
      </c>
      <c r="Q205" s="17">
        <v>102.79108600000001</v>
      </c>
      <c r="R205" s="17">
        <v>218.570708</v>
      </c>
      <c r="S205" s="17">
        <v>128.874403</v>
      </c>
      <c r="T205" s="89">
        <f t="shared" si="32"/>
        <v>5.3016972109008016</v>
      </c>
      <c r="U205" s="89">
        <f t="shared" si="33"/>
        <v>2.1305081214544925</v>
      </c>
      <c r="V205" s="89">
        <f t="shared" si="34"/>
        <v>1.7174811798014058</v>
      </c>
      <c r="W205" s="89">
        <f t="shared" si="35"/>
        <v>4.6437357492874325</v>
      </c>
      <c r="X205" s="89">
        <f t="shared" si="36"/>
        <v>1.0538966412664632</v>
      </c>
      <c r="Y205" s="89">
        <f t="shared" si="37"/>
        <v>1.3213237232158499</v>
      </c>
      <c r="Z205" s="89">
        <f t="shared" si="38"/>
        <v>2.2409621690389856</v>
      </c>
      <c r="AA205" s="89">
        <v>30825430.525347903</v>
      </c>
      <c r="AB205" s="89">
        <f t="shared" si="31"/>
        <v>450993.86284342216</v>
      </c>
      <c r="AC205" s="15">
        <v>24918276594.050007</v>
      </c>
      <c r="AD205" s="89">
        <f t="shared" si="39"/>
        <v>364568787.03803962</v>
      </c>
      <c r="AE205" s="13">
        <v>75.934804076647509</v>
      </c>
      <c r="AF205" s="13">
        <v>1613.609246</v>
      </c>
      <c r="AG205" s="13">
        <v>1412.1160629999999</v>
      </c>
      <c r="AH205" s="13">
        <v>2586.3234419999999</v>
      </c>
      <c r="AI205" s="13">
        <v>8553.531621189999</v>
      </c>
      <c r="AJ205" s="13">
        <v>1711.411777</v>
      </c>
      <c r="AK205" s="13">
        <v>2626.9607129999999</v>
      </c>
      <c r="AL205" s="89">
        <f t="shared" si="24"/>
        <v>16.425175549674268</v>
      </c>
      <c r="AM205" s="89">
        <f t="shared" si="25"/>
        <v>10.338356124167214</v>
      </c>
      <c r="AN205" s="89">
        <f t="shared" si="26"/>
        <v>28.673208891352548</v>
      </c>
      <c r="AO205" s="89">
        <f t="shared" si="27"/>
        <v>15.739606251269686</v>
      </c>
      <c r="AP205" s="89">
        <f t="shared" si="28"/>
        <v>20.916429159117808</v>
      </c>
      <c r="AQ205" s="89">
        <f t="shared" si="29"/>
        <v>30.08457813436781</v>
      </c>
    </row>
    <row r="206" spans="1:43" x14ac:dyDescent="0.25">
      <c r="A206" s="70">
        <v>40179</v>
      </c>
      <c r="B206" s="13">
        <v>2010</v>
      </c>
      <c r="C206" s="13">
        <v>1</v>
      </c>
      <c r="D206" s="15">
        <v>183.89</v>
      </c>
      <c r="E206" s="15">
        <v>88.0159453521579</v>
      </c>
      <c r="F206" s="17">
        <v>68.47</v>
      </c>
      <c r="G206" s="17">
        <v>125.81</v>
      </c>
      <c r="H206" s="17">
        <v>91.2</v>
      </c>
      <c r="I206" s="17">
        <v>295</v>
      </c>
      <c r="J206" s="17">
        <v>95.074559756957086</v>
      </c>
      <c r="K206" s="17">
        <v>99.134213267183569</v>
      </c>
      <c r="L206" s="17">
        <f t="shared" si="30"/>
        <v>95.904891584416944</v>
      </c>
      <c r="M206" s="17">
        <v>492.57867976415997</v>
      </c>
      <c r="N206" s="17">
        <v>193.05367231999998</v>
      </c>
      <c r="O206" s="17">
        <v>166.57698429000001</v>
      </c>
      <c r="P206" s="17">
        <v>401.57465999999999</v>
      </c>
      <c r="Q206" s="17">
        <v>70.768164000000013</v>
      </c>
      <c r="R206" s="17">
        <v>207.88322099999999</v>
      </c>
      <c r="S206" s="17">
        <v>120.49336</v>
      </c>
      <c r="T206" s="89">
        <f t="shared" si="32"/>
        <v>5.1809725022483262</v>
      </c>
      <c r="U206" s="89">
        <f t="shared" si="33"/>
        <v>2.0305502630094825</v>
      </c>
      <c r="V206" s="89">
        <f t="shared" si="34"/>
        <v>1.7520668485431585</v>
      </c>
      <c r="W206" s="89">
        <f t="shared" si="35"/>
        <v>4.0508180452059266</v>
      </c>
      <c r="X206" s="89">
        <f t="shared" si="36"/>
        <v>0.7138621639056919</v>
      </c>
      <c r="Y206" s="89">
        <f t="shared" si="37"/>
        <v>1.2154568642739907</v>
      </c>
      <c r="Z206" s="89">
        <f t="shared" si="38"/>
        <v>2.0969876508700316</v>
      </c>
      <c r="AA206" s="89">
        <v>30618984.564567905</v>
      </c>
      <c r="AB206" s="89">
        <f t="shared" si="31"/>
        <v>447188.32429630356</v>
      </c>
      <c r="AC206" s="15">
        <v>24478799306.720001</v>
      </c>
      <c r="AD206" s="89">
        <f t="shared" si="39"/>
        <v>357511308.7004528</v>
      </c>
      <c r="AE206" s="13">
        <v>77.014216253340734</v>
      </c>
      <c r="AF206" s="13">
        <v>1670.436901</v>
      </c>
      <c r="AG206" s="13">
        <v>1516.77846</v>
      </c>
      <c r="AH206" s="13">
        <v>1786.2486399999998</v>
      </c>
      <c r="AI206" s="13">
        <v>4216.4397810000009</v>
      </c>
      <c r="AJ206" s="13">
        <v>1989.353222</v>
      </c>
      <c r="AK206" s="13">
        <v>725.04848000000004</v>
      </c>
      <c r="AL206" s="89">
        <f t="shared" si="24"/>
        <v>17.003632949918568</v>
      </c>
      <c r="AM206" s="89">
        <f t="shared" si="25"/>
        <v>11.10460839007248</v>
      </c>
      <c r="AN206" s="89">
        <f t="shared" si="26"/>
        <v>19.803199999999997</v>
      </c>
      <c r="AO206" s="89">
        <f t="shared" si="27"/>
        <v>7.7587954162373043</v>
      </c>
      <c r="AP206" s="89">
        <f t="shared" si="28"/>
        <v>24.313357135689362</v>
      </c>
      <c r="AQ206" s="89">
        <f t="shared" si="29"/>
        <v>8.3034274322490091</v>
      </c>
    </row>
    <row r="207" spans="1:43" x14ac:dyDescent="0.25">
      <c r="A207" s="70">
        <v>40210</v>
      </c>
      <c r="B207" s="13">
        <v>2010</v>
      </c>
      <c r="C207" s="13">
        <v>2</v>
      </c>
      <c r="D207" s="15">
        <v>177.81</v>
      </c>
      <c r="E207" s="15">
        <v>89.391786404999195</v>
      </c>
      <c r="F207" s="17">
        <v>68.58</v>
      </c>
      <c r="G207" s="17">
        <v>127.61</v>
      </c>
      <c r="H207" s="17">
        <v>89</v>
      </c>
      <c r="I207" s="17">
        <v>321.13</v>
      </c>
      <c r="J207" s="17">
        <v>94.72262600351462</v>
      </c>
      <c r="K207" s="17">
        <v>98.849585532210966</v>
      </c>
      <c r="L207" s="17">
        <f t="shared" si="30"/>
        <v>95.825010791419501</v>
      </c>
      <c r="M207" s="17">
        <v>450.16553479416001</v>
      </c>
      <c r="N207" s="17">
        <v>164.93463766000005</v>
      </c>
      <c r="O207" s="17">
        <v>194.64253585</v>
      </c>
      <c r="P207" s="17">
        <v>339.50421100000005</v>
      </c>
      <c r="Q207" s="17">
        <v>67.264554000000004</v>
      </c>
      <c r="R207" s="17">
        <v>188.82431400000002</v>
      </c>
      <c r="S207" s="17">
        <v>80.964138999999989</v>
      </c>
      <c r="T207" s="89">
        <f t="shared" si="32"/>
        <v>4.7524604604760103</v>
      </c>
      <c r="U207" s="89">
        <f t="shared" si="33"/>
        <v>1.7412380190333856</v>
      </c>
      <c r="V207" s="89">
        <f t="shared" si="34"/>
        <v>2.0548684518393516</v>
      </c>
      <c r="W207" s="89">
        <f t="shared" si="35"/>
        <v>3.434553712816224</v>
      </c>
      <c r="X207" s="89">
        <f t="shared" si="36"/>
        <v>0.68047380914997646</v>
      </c>
      <c r="Y207" s="89">
        <f t="shared" si="37"/>
        <v>0.81906402099801567</v>
      </c>
      <c r="Z207" s="89">
        <f t="shared" si="38"/>
        <v>1.9102185708049331</v>
      </c>
      <c r="AA207" s="89">
        <v>30698699.208537906</v>
      </c>
      <c r="AB207" s="89">
        <f t="shared" si="31"/>
        <v>447633.40928168426</v>
      </c>
      <c r="AC207" s="15">
        <v>24335354754.379997</v>
      </c>
      <c r="AD207" s="89">
        <f t="shared" si="39"/>
        <v>354846234.38874304</v>
      </c>
      <c r="AE207" s="13">
        <v>76.397551277547919</v>
      </c>
      <c r="AF207" s="13">
        <v>1338.9070830000001</v>
      </c>
      <c r="AG207" s="13">
        <v>1210.2232369999999</v>
      </c>
      <c r="AH207" s="13">
        <v>1939.9174229999999</v>
      </c>
      <c r="AI207" s="13">
        <v>4357.8924860000006</v>
      </c>
      <c r="AJ207" s="13">
        <v>1434.408291</v>
      </c>
      <c r="AK207" s="13">
        <v>1061.7773090000001</v>
      </c>
      <c r="AL207" s="89">
        <f t="shared" si="24"/>
        <v>13.628940177117265</v>
      </c>
      <c r="AM207" s="89">
        <f t="shared" si="25"/>
        <v>8.8602623691339044</v>
      </c>
      <c r="AN207" s="89">
        <f t="shared" si="26"/>
        <v>21.506845044345894</v>
      </c>
      <c r="AO207" s="89">
        <f t="shared" si="27"/>
        <v>8.0190867179449441</v>
      </c>
      <c r="AP207" s="89">
        <f t="shared" si="28"/>
        <v>17.530964673239325</v>
      </c>
      <c r="AQ207" s="89">
        <f t="shared" si="29"/>
        <v>12.159725973758519</v>
      </c>
    </row>
    <row r="208" spans="1:43" x14ac:dyDescent="0.25">
      <c r="A208" s="70">
        <v>40238</v>
      </c>
      <c r="B208" s="13">
        <v>2010</v>
      </c>
      <c r="C208" s="13">
        <v>3</v>
      </c>
      <c r="D208" s="15">
        <v>202.92</v>
      </c>
      <c r="E208" s="15">
        <v>100.40051362829</v>
      </c>
      <c r="F208" s="17">
        <v>68.5</v>
      </c>
      <c r="G208" s="17">
        <v>143.44</v>
      </c>
      <c r="H208" s="17">
        <v>105.1</v>
      </c>
      <c r="I208" s="17">
        <v>363.36</v>
      </c>
      <c r="J208" s="17">
        <v>94.528264747309635</v>
      </c>
      <c r="K208" s="17">
        <v>99.022612444522878</v>
      </c>
      <c r="L208" s="17">
        <f t="shared" si="30"/>
        <v>95.461291531031677</v>
      </c>
      <c r="M208" s="17">
        <v>554.60396586416005</v>
      </c>
      <c r="N208" s="17">
        <v>205.13707888999997</v>
      </c>
      <c r="O208" s="17">
        <v>237.18244282000001</v>
      </c>
      <c r="P208" s="17">
        <v>461.58716800000002</v>
      </c>
      <c r="Q208" s="17">
        <v>87.77023299999999</v>
      </c>
      <c r="R208" s="17">
        <v>248.07722200000001</v>
      </c>
      <c r="S208" s="17">
        <v>123.73161400000001</v>
      </c>
      <c r="T208" s="89">
        <f t="shared" si="32"/>
        <v>5.8670702074846304</v>
      </c>
      <c r="U208" s="89">
        <f t="shared" si="33"/>
        <v>2.1701136632346607</v>
      </c>
      <c r="V208" s="89">
        <f t="shared" si="34"/>
        <v>2.5091166483805623</v>
      </c>
      <c r="W208" s="89">
        <f t="shared" si="35"/>
        <v>4.661431935646041</v>
      </c>
      <c r="X208" s="89">
        <f t="shared" si="36"/>
        <v>0.88636555664670025</v>
      </c>
      <c r="Y208" s="89">
        <f t="shared" si="37"/>
        <v>1.249528879772994</v>
      </c>
      <c r="Z208" s="89">
        <f t="shared" si="38"/>
        <v>2.5052583028849549</v>
      </c>
      <c r="AA208" s="89">
        <v>30933432.622867912</v>
      </c>
      <c r="AB208" s="89">
        <f t="shared" si="31"/>
        <v>451582.95799807168</v>
      </c>
      <c r="AC208" s="15">
        <v>23935776493.27</v>
      </c>
      <c r="AD208" s="89">
        <f t="shared" si="39"/>
        <v>349427394.06233579</v>
      </c>
      <c r="AE208" s="13">
        <v>76.531218152097154</v>
      </c>
      <c r="AF208" s="13">
        <v>1525.0590280000001</v>
      </c>
      <c r="AG208" s="13">
        <v>1339.872496</v>
      </c>
      <c r="AH208" s="13">
        <v>1998.8007709999999</v>
      </c>
      <c r="AI208" s="13">
        <v>4704.9681779999992</v>
      </c>
      <c r="AJ208" s="13">
        <v>1356.6273309999999</v>
      </c>
      <c r="AK208" s="13">
        <v>1295.1731050000001</v>
      </c>
      <c r="AL208" s="89">
        <f t="shared" si="24"/>
        <v>15.523809324104237</v>
      </c>
      <c r="AM208" s="89">
        <f t="shared" si="25"/>
        <v>9.8094479537301407</v>
      </c>
      <c r="AN208" s="89">
        <f t="shared" si="26"/>
        <v>22.159653780487805</v>
      </c>
      <c r="AO208" s="89">
        <f t="shared" si="27"/>
        <v>8.6577509531871026</v>
      </c>
      <c r="AP208" s="89">
        <f t="shared" si="28"/>
        <v>16.580346030997639</v>
      </c>
      <c r="AQ208" s="89">
        <f t="shared" si="29"/>
        <v>14.832630074016743</v>
      </c>
    </row>
    <row r="209" spans="1:43" x14ac:dyDescent="0.25">
      <c r="A209" s="70">
        <v>40269</v>
      </c>
      <c r="B209" s="13">
        <v>2010</v>
      </c>
      <c r="C209" s="13">
        <v>4</v>
      </c>
      <c r="D209" s="15">
        <v>216.94</v>
      </c>
      <c r="E209" s="15">
        <v>90.764105761613706</v>
      </c>
      <c r="F209" s="17">
        <v>68.56</v>
      </c>
      <c r="G209" s="17">
        <v>136.87</v>
      </c>
      <c r="H209" s="17">
        <v>99.3</v>
      </c>
      <c r="I209" s="17">
        <v>323.7</v>
      </c>
      <c r="J209" s="17">
        <v>98.5398228499147</v>
      </c>
      <c r="K209" s="17">
        <v>101.00881231339005</v>
      </c>
      <c r="L209" s="17">
        <f t="shared" si="30"/>
        <v>97.555669246149478</v>
      </c>
      <c r="M209" s="17">
        <v>490.23883026416007</v>
      </c>
      <c r="N209" s="17">
        <v>160.43930291000001</v>
      </c>
      <c r="O209" s="17">
        <v>216.59351252000002</v>
      </c>
      <c r="P209" s="17">
        <v>434.71410699999996</v>
      </c>
      <c r="Q209" s="17">
        <v>85.769702999999993</v>
      </c>
      <c r="R209" s="17">
        <v>214.31760199999999</v>
      </c>
      <c r="S209" s="17">
        <v>106.485449</v>
      </c>
      <c r="T209" s="89">
        <f t="shared" si="32"/>
        <v>4.9750325917557143</v>
      </c>
      <c r="U209" s="89">
        <f t="shared" si="33"/>
        <v>1.6281671538456484</v>
      </c>
      <c r="V209" s="89">
        <f t="shared" si="34"/>
        <v>2.1980302608204609</v>
      </c>
      <c r="W209" s="89">
        <f t="shared" si="35"/>
        <v>4.3037245666373689</v>
      </c>
      <c r="X209" s="89">
        <f t="shared" si="36"/>
        <v>0.84913089299467082</v>
      </c>
      <c r="Y209" s="89">
        <f t="shared" si="37"/>
        <v>1.0542193949337622</v>
      </c>
      <c r="Z209" s="89">
        <f t="shared" si="38"/>
        <v>2.1217713295653646</v>
      </c>
      <c r="AA209" s="89">
        <v>31704520.741307907</v>
      </c>
      <c r="AB209" s="89">
        <f t="shared" si="31"/>
        <v>462434.66658850503</v>
      </c>
      <c r="AC209" s="15">
        <v>23333191175.939995</v>
      </c>
      <c r="AD209" s="89">
        <f t="shared" si="39"/>
        <v>340332426.72024494</v>
      </c>
      <c r="AE209" s="13">
        <v>76.581047369673811</v>
      </c>
      <c r="AF209" s="13">
        <v>2549.7893590000003</v>
      </c>
      <c r="AG209" s="13">
        <v>2384.5820910000002</v>
      </c>
      <c r="AH209" s="13">
        <v>2053.2185090000003</v>
      </c>
      <c r="AI209" s="13">
        <v>3679.8623050000006</v>
      </c>
      <c r="AJ209" s="13">
        <v>1037.926817</v>
      </c>
      <c r="AK209" s="13">
        <v>874.949881</v>
      </c>
      <c r="AL209" s="89">
        <f t="shared" si="24"/>
        <v>25.954696243892514</v>
      </c>
      <c r="AM209" s="89">
        <f t="shared" si="25"/>
        <v>17.457955128486713</v>
      </c>
      <c r="AN209" s="89">
        <f t="shared" si="26"/>
        <v>22.762954645232817</v>
      </c>
      <c r="AO209" s="89">
        <f t="shared" si="27"/>
        <v>6.7714233494037988</v>
      </c>
      <c r="AP209" s="89">
        <f t="shared" si="28"/>
        <v>12.68527132504893</v>
      </c>
      <c r="AQ209" s="89">
        <f t="shared" si="29"/>
        <v>10.020133886410473</v>
      </c>
    </row>
    <row r="210" spans="1:43" x14ac:dyDescent="0.25">
      <c r="A210" s="70">
        <v>40299</v>
      </c>
      <c r="B210" s="13">
        <v>2010</v>
      </c>
      <c r="C210" s="13">
        <v>5</v>
      </c>
      <c r="D210" s="15">
        <v>219.62</v>
      </c>
      <c r="E210" s="15">
        <v>106.725289689259</v>
      </c>
      <c r="F210" s="17">
        <v>68.55</v>
      </c>
      <c r="G210" s="17">
        <v>136.52000000000001</v>
      </c>
      <c r="H210" s="17">
        <v>104.3</v>
      </c>
      <c r="I210" s="17">
        <v>394.4</v>
      </c>
      <c r="J210" s="17">
        <v>96.285299345553611</v>
      </c>
      <c r="K210" s="17">
        <v>100.50876711124424</v>
      </c>
      <c r="L210" s="17">
        <f t="shared" si="30"/>
        <v>95.797911080715934</v>
      </c>
      <c r="M210" s="17">
        <v>630.34869964416009</v>
      </c>
      <c r="N210" s="17">
        <v>232.78568825000005</v>
      </c>
      <c r="O210" s="17">
        <v>251.57391751</v>
      </c>
      <c r="P210" s="17">
        <v>475.31006500000001</v>
      </c>
      <c r="Q210" s="17">
        <v>94.744149999999991</v>
      </c>
      <c r="R210" s="17">
        <v>245.64469499999998</v>
      </c>
      <c r="S210" s="17">
        <v>132.19238900000002</v>
      </c>
      <c r="T210" s="89">
        <f t="shared" si="32"/>
        <v>6.5466764285784933</v>
      </c>
      <c r="U210" s="89">
        <f t="shared" si="33"/>
        <v>2.4176659348024341</v>
      </c>
      <c r="V210" s="89">
        <f t="shared" si="34"/>
        <v>2.6127967531901071</v>
      </c>
      <c r="W210" s="89">
        <f t="shared" si="35"/>
        <v>4.7290408455007853</v>
      </c>
      <c r="X210" s="89">
        <f t="shared" si="36"/>
        <v>0.94264562906374216</v>
      </c>
      <c r="Y210" s="89">
        <f t="shared" si="37"/>
        <v>1.3152324200105647</v>
      </c>
      <c r="Z210" s="89">
        <f t="shared" si="38"/>
        <v>2.4440126176069561</v>
      </c>
      <c r="AA210" s="89">
        <v>34666118.225564256</v>
      </c>
      <c r="AB210" s="89">
        <f t="shared" si="31"/>
        <v>505705.59045316203</v>
      </c>
      <c r="AC210" s="15">
        <v>24512104756.539993</v>
      </c>
      <c r="AD210" s="89">
        <f t="shared" si="39"/>
        <v>357579938.09686351</v>
      </c>
      <c r="AE210" s="13">
        <v>75.012624250737062</v>
      </c>
      <c r="AF210" s="13">
        <v>1811.1079830000001</v>
      </c>
      <c r="AG210" s="13">
        <v>1624.55952</v>
      </c>
      <c r="AH210" s="13">
        <v>1932.3239349999999</v>
      </c>
      <c r="AI210" s="13">
        <v>5270.6718570000003</v>
      </c>
      <c r="AJ210" s="13">
        <v>1278.4034710000001</v>
      </c>
      <c r="AK210" s="13">
        <v>1688.3634609999999</v>
      </c>
      <c r="AL210" s="89">
        <f t="shared" si="24"/>
        <v>18.435545429560264</v>
      </c>
      <c r="AM210" s="89">
        <f t="shared" si="25"/>
        <v>11.893692949703492</v>
      </c>
      <c r="AN210" s="89">
        <f t="shared" si="26"/>
        <v>21.422660033259422</v>
      </c>
      <c r="AO210" s="89">
        <f t="shared" si="27"/>
        <v>9.6987190066980702</v>
      </c>
      <c r="AP210" s="89">
        <f t="shared" si="28"/>
        <v>15.624314380268412</v>
      </c>
      <c r="AQ210" s="89">
        <f t="shared" si="29"/>
        <v>19.335539435479237</v>
      </c>
    </row>
    <row r="211" spans="1:43" x14ac:dyDescent="0.25">
      <c r="A211" s="70">
        <v>40330</v>
      </c>
      <c r="B211" s="13">
        <v>2010</v>
      </c>
      <c r="C211" s="13">
        <v>6</v>
      </c>
      <c r="D211" s="15">
        <v>219.08</v>
      </c>
      <c r="E211" s="15">
        <v>104.835185806358</v>
      </c>
      <c r="F211" s="17">
        <v>68.650000000000006</v>
      </c>
      <c r="G211" s="17">
        <v>136.09</v>
      </c>
      <c r="H211" s="17">
        <v>102.5</v>
      </c>
      <c r="I211" s="17">
        <v>391.81</v>
      </c>
      <c r="J211" s="17">
        <v>96.22563760513242</v>
      </c>
      <c r="K211" s="17">
        <v>99.047513386139684</v>
      </c>
      <c r="L211" s="17">
        <f t="shared" si="30"/>
        <v>97.150987758767755</v>
      </c>
      <c r="M211" s="17">
        <v>621.48640915416001</v>
      </c>
      <c r="N211" s="17">
        <v>190.77565913000001</v>
      </c>
      <c r="O211" s="17">
        <v>274.00216747000002</v>
      </c>
      <c r="P211" s="17">
        <v>435.70631800000001</v>
      </c>
      <c r="Q211" s="17">
        <v>96.131224000000003</v>
      </c>
      <c r="R211" s="17">
        <v>229.04743499999998</v>
      </c>
      <c r="S211" s="17">
        <v>109.17799500000001</v>
      </c>
      <c r="T211" s="89">
        <f t="shared" si="32"/>
        <v>6.458636436419015</v>
      </c>
      <c r="U211" s="89">
        <f t="shared" si="33"/>
        <v>1.9825865941554908</v>
      </c>
      <c r="V211" s="89">
        <f t="shared" si="34"/>
        <v>2.8474965122536684</v>
      </c>
      <c r="W211" s="89">
        <f t="shared" si="35"/>
        <v>4.3989627109707028</v>
      </c>
      <c r="X211" s="89">
        <f t="shared" si="36"/>
        <v>0.97055666228822479</v>
      </c>
      <c r="Y211" s="89">
        <f t="shared" si="37"/>
        <v>1.1022790100178117</v>
      </c>
      <c r="Z211" s="89">
        <f t="shared" si="38"/>
        <v>2.3125006087437221</v>
      </c>
      <c r="AA211" s="89">
        <v>35092359.540919416</v>
      </c>
      <c r="AB211" s="89">
        <f t="shared" si="31"/>
        <v>511177.85201630607</v>
      </c>
      <c r="AC211" s="15">
        <v>24569067452.02</v>
      </c>
      <c r="AD211" s="89">
        <f t="shared" si="39"/>
        <v>357888819.40305895</v>
      </c>
      <c r="AE211" s="13">
        <v>74.337420426148512</v>
      </c>
      <c r="AF211" s="13">
        <v>1524.1746400000002</v>
      </c>
      <c r="AG211" s="13">
        <v>1343.4951140000001</v>
      </c>
      <c r="AH211" s="13">
        <v>2055.452918</v>
      </c>
      <c r="AI211" s="13">
        <v>3729.9038289999999</v>
      </c>
      <c r="AJ211" s="13">
        <v>1003.751839</v>
      </c>
      <c r="AK211" s="13">
        <v>983.67474800000002</v>
      </c>
      <c r="AL211" s="89">
        <f t="shared" si="24"/>
        <v>15.514807003257332</v>
      </c>
      <c r="AM211" s="89">
        <f t="shared" si="25"/>
        <v>9.8359697928106016</v>
      </c>
      <c r="AN211" s="89">
        <f t="shared" si="26"/>
        <v>22.787726363636363</v>
      </c>
      <c r="AO211" s="89">
        <f t="shared" si="27"/>
        <v>6.8635062361990276</v>
      </c>
      <c r="AP211" s="89">
        <f t="shared" si="28"/>
        <v>12.267593641654438</v>
      </c>
      <c r="AQ211" s="89">
        <f t="shared" si="29"/>
        <v>11.265276891489837</v>
      </c>
    </row>
    <row r="212" spans="1:43" x14ac:dyDescent="0.25">
      <c r="A212" s="70">
        <v>40360</v>
      </c>
      <c r="B212" s="13">
        <v>2010</v>
      </c>
      <c r="C212" s="13">
        <v>7</v>
      </c>
      <c r="D212" s="15">
        <v>211.36</v>
      </c>
      <c r="E212" s="15">
        <v>107.614184853041</v>
      </c>
      <c r="F212" s="17">
        <v>69.069999999999993</v>
      </c>
      <c r="G212" s="17">
        <v>141.63999999999999</v>
      </c>
      <c r="H212" s="17">
        <v>106.9</v>
      </c>
      <c r="I212" s="17">
        <v>403.81</v>
      </c>
      <c r="J212" s="17">
        <v>99.180144750650854</v>
      </c>
      <c r="K212" s="17">
        <v>98.288864629827728</v>
      </c>
      <c r="L212" s="17">
        <f t="shared" si="30"/>
        <v>100.90679663884595</v>
      </c>
      <c r="M212" s="17">
        <v>645.96758134415995</v>
      </c>
      <c r="N212" s="17">
        <v>182.24117122999999</v>
      </c>
      <c r="O212" s="17">
        <v>283.24513880999996</v>
      </c>
      <c r="P212" s="17">
        <v>467.46356199999997</v>
      </c>
      <c r="Q212" s="17">
        <v>106.18175600000001</v>
      </c>
      <c r="R212" s="17">
        <v>241.41965499999998</v>
      </c>
      <c r="S212" s="17">
        <v>117.90137999999999</v>
      </c>
      <c r="T212" s="89">
        <f t="shared" si="32"/>
        <v>6.5130735891562699</v>
      </c>
      <c r="U212" s="89">
        <f t="shared" si="33"/>
        <v>1.8374763586822056</v>
      </c>
      <c r="V212" s="89">
        <f t="shared" si="34"/>
        <v>2.8558653500870315</v>
      </c>
      <c r="W212" s="89">
        <f t="shared" si="35"/>
        <v>4.7560175179614275</v>
      </c>
      <c r="X212" s="89">
        <f t="shared" si="36"/>
        <v>1.0803030068553363</v>
      </c>
      <c r="Y212" s="89">
        <f t="shared" si="37"/>
        <v>1.1995395454412487</v>
      </c>
      <c r="Z212" s="89">
        <f t="shared" si="38"/>
        <v>2.4562259001487776</v>
      </c>
      <c r="AA212" s="89">
        <v>35692323.997160241</v>
      </c>
      <c r="AB212" s="89">
        <f t="shared" si="31"/>
        <v>516755.81290227658</v>
      </c>
      <c r="AC212" s="15">
        <v>24824967083.890003</v>
      </c>
      <c r="AD212" s="89">
        <f t="shared" si="39"/>
        <v>359417505.19603312</v>
      </c>
      <c r="AE212" s="13">
        <v>75.401871517793808</v>
      </c>
      <c r="AF212" s="13">
        <v>2786.372065</v>
      </c>
      <c r="AG212" s="13">
        <v>2587.1007989999998</v>
      </c>
      <c r="AH212" s="13">
        <v>2262.7102150000001</v>
      </c>
      <c r="AI212" s="13">
        <v>5136.2804919999999</v>
      </c>
      <c r="AJ212" s="13">
        <v>2082.9730629999999</v>
      </c>
      <c r="AK212" s="13">
        <v>823.88009099999999</v>
      </c>
      <c r="AL212" s="89">
        <f t="shared" si="24"/>
        <v>28.36290782776873</v>
      </c>
      <c r="AM212" s="89">
        <f t="shared" si="25"/>
        <v>18.940631078409837</v>
      </c>
      <c r="AN212" s="89">
        <f t="shared" si="26"/>
        <v>25.085479101995567</v>
      </c>
      <c r="AO212" s="89">
        <f t="shared" si="27"/>
        <v>9.4514214853525669</v>
      </c>
      <c r="AP212" s="89">
        <f t="shared" si="28"/>
        <v>25.457554457737107</v>
      </c>
      <c r="AQ212" s="89">
        <f t="shared" si="29"/>
        <v>9.4352705194185216</v>
      </c>
    </row>
    <row r="213" spans="1:43" x14ac:dyDescent="0.25">
      <c r="A213" s="70">
        <v>40391</v>
      </c>
      <c r="B213" s="13">
        <v>2010</v>
      </c>
      <c r="C213" s="13">
        <v>8</v>
      </c>
      <c r="D213" s="15">
        <v>206.23</v>
      </c>
      <c r="E213" s="15">
        <v>108.572371769607</v>
      </c>
      <c r="F213" s="17">
        <v>69.8</v>
      </c>
      <c r="G213" s="17">
        <v>141.55000000000001</v>
      </c>
      <c r="H213" s="17">
        <v>108.1</v>
      </c>
      <c r="I213" s="17">
        <v>407.76</v>
      </c>
      <c r="J213" s="17">
        <v>98.035539707847803</v>
      </c>
      <c r="K213" s="17">
        <v>98.610148236955368</v>
      </c>
      <c r="L213" s="17">
        <f t="shared" si="30"/>
        <v>99.417292703255242</v>
      </c>
      <c r="M213" s="17">
        <v>609.62752692416007</v>
      </c>
      <c r="N213" s="17">
        <v>157.11946950000001</v>
      </c>
      <c r="O213" s="17">
        <v>288.31239063999999</v>
      </c>
      <c r="P213" s="17">
        <v>452.68786399999999</v>
      </c>
      <c r="Q213" s="17">
        <v>104.21280999999999</v>
      </c>
      <c r="R213" s="17">
        <v>214.38012800000001</v>
      </c>
      <c r="S213" s="17">
        <v>128.73167899999999</v>
      </c>
      <c r="T213" s="89">
        <f t="shared" si="32"/>
        <v>6.2184339346821487</v>
      </c>
      <c r="U213" s="89">
        <f t="shared" si="33"/>
        <v>1.6026786813050258</v>
      </c>
      <c r="V213" s="89">
        <f t="shared" si="34"/>
        <v>2.9408966533890606</v>
      </c>
      <c r="W213" s="89">
        <f t="shared" si="35"/>
        <v>4.5906823191484634</v>
      </c>
      <c r="X213" s="89">
        <f t="shared" si="36"/>
        <v>1.0568162796954903</v>
      </c>
      <c r="Y213" s="89">
        <f t="shared" si="37"/>
        <v>1.3054607593801</v>
      </c>
      <c r="Z213" s="89">
        <f t="shared" si="38"/>
        <v>2.174016892103793</v>
      </c>
      <c r="AA213" s="89">
        <v>36370565.029802062</v>
      </c>
      <c r="AB213" s="89">
        <f t="shared" si="31"/>
        <v>521068.26690260833</v>
      </c>
      <c r="AC213" s="15">
        <v>24776480404.599995</v>
      </c>
      <c r="AD213" s="89">
        <f t="shared" si="39"/>
        <v>354963902.6446991</v>
      </c>
      <c r="AE213" s="13">
        <v>75.305598829063328</v>
      </c>
      <c r="AF213" s="13">
        <v>1688.8332869999999</v>
      </c>
      <c r="AG213" s="13">
        <v>1496.55125</v>
      </c>
      <c r="AH213" s="13">
        <v>2490.3982999999998</v>
      </c>
      <c r="AI213" s="13">
        <v>4495.5650180000002</v>
      </c>
      <c r="AJ213" s="13">
        <v>1524.6225179999999</v>
      </c>
      <c r="AK213" s="13">
        <v>980.74087999999995</v>
      </c>
      <c r="AL213" s="89">
        <f t="shared" si="24"/>
        <v>17.190892579397396</v>
      </c>
      <c r="AM213" s="89">
        <f t="shared" si="25"/>
        <v>10.956521341240208</v>
      </c>
      <c r="AN213" s="89">
        <f t="shared" si="26"/>
        <v>27.609737250554321</v>
      </c>
      <c r="AO213" s="89">
        <f t="shared" si="27"/>
        <v>8.2724220116296188</v>
      </c>
      <c r="AP213" s="89">
        <f t="shared" si="28"/>
        <v>18.633539467657183</v>
      </c>
      <c r="AQ213" s="89">
        <f t="shared" si="29"/>
        <v>11.231677538197216</v>
      </c>
    </row>
    <row r="214" spans="1:43" x14ac:dyDescent="0.25">
      <c r="A214" s="70">
        <v>40422</v>
      </c>
      <c r="B214" s="13">
        <v>2010</v>
      </c>
      <c r="C214" s="13">
        <v>9</v>
      </c>
      <c r="D214" s="15">
        <v>223.63</v>
      </c>
      <c r="E214" s="15">
        <v>102.879978133756</v>
      </c>
      <c r="F214" s="17">
        <v>70.34</v>
      </c>
      <c r="G214" s="17">
        <v>139.46</v>
      </c>
      <c r="H214" s="17">
        <v>105.8</v>
      </c>
      <c r="I214" s="17">
        <v>388.37</v>
      </c>
      <c r="J214" s="17">
        <v>101.42164879431303</v>
      </c>
      <c r="K214" s="17">
        <v>99.044945766451477</v>
      </c>
      <c r="L214" s="17">
        <f t="shared" si="30"/>
        <v>102.39962070701299</v>
      </c>
      <c r="M214" s="17">
        <v>662.36461164416005</v>
      </c>
      <c r="N214" s="17">
        <v>212.45121462999998</v>
      </c>
      <c r="O214" s="17">
        <v>275.26516994000002</v>
      </c>
      <c r="P214" s="17">
        <v>535.73727099999996</v>
      </c>
      <c r="Q214" s="17">
        <v>114.93862100000001</v>
      </c>
      <c r="R214" s="17">
        <v>243.494663</v>
      </c>
      <c r="S214" s="17">
        <v>174.16134599999998</v>
      </c>
      <c r="T214" s="89">
        <f t="shared" si="32"/>
        <v>6.5308010618863115</v>
      </c>
      <c r="U214" s="89">
        <f t="shared" si="33"/>
        <v>2.0947324082736927</v>
      </c>
      <c r="V214" s="89">
        <f t="shared" si="34"/>
        <v>2.7140671958335867</v>
      </c>
      <c r="W214" s="89">
        <f t="shared" si="35"/>
        <v>5.4090318981371484</v>
      </c>
      <c r="X214" s="89">
        <f t="shared" si="36"/>
        <v>1.1604693213828994</v>
      </c>
      <c r="Y214" s="89">
        <f t="shared" si="37"/>
        <v>1.7584072024298281</v>
      </c>
      <c r="Z214" s="89">
        <f t="shared" si="38"/>
        <v>2.4584259309320209</v>
      </c>
      <c r="AA214" s="89">
        <v>36897616.22673206</v>
      </c>
      <c r="AB214" s="89">
        <f t="shared" si="31"/>
        <v>524560.93583639548</v>
      </c>
      <c r="AC214" s="15">
        <v>24862942744.700001</v>
      </c>
      <c r="AD214" s="89">
        <f t="shared" si="39"/>
        <v>353468051.53113449</v>
      </c>
      <c r="AE214" s="13">
        <v>75.681686650931752</v>
      </c>
      <c r="AF214" s="13">
        <v>1786.8517929999998</v>
      </c>
      <c r="AG214" s="13">
        <v>1566.7743399999999</v>
      </c>
      <c r="AH214" s="13">
        <v>2393.9606599999997</v>
      </c>
      <c r="AI214" s="13">
        <v>4977.1931420000001</v>
      </c>
      <c r="AJ214" s="13">
        <v>1552.330921</v>
      </c>
      <c r="AK214" s="13">
        <v>1067.6406939999999</v>
      </c>
      <c r="AL214" s="89">
        <f t="shared" ref="AL214:AL277" si="40">AF214/F$294</f>
        <v>18.188637958061889</v>
      </c>
      <c r="AM214" s="89">
        <f t="shared" ref="AM214:AM277" si="41">AG214/G$294</f>
        <v>11.470637235522366</v>
      </c>
      <c r="AN214" s="89">
        <f t="shared" ref="AN214:AN277" si="42">AH214/H$294</f>
        <v>26.540583813747226</v>
      </c>
      <c r="AO214" s="89">
        <f t="shared" ref="AO214:AO277" si="43">AI214/I$294</f>
        <v>9.1586801523627255</v>
      </c>
      <c r="AP214" s="89">
        <f t="shared" ref="AP214:AP277" si="44">AJ214/J$294</f>
        <v>18.972184355024805</v>
      </c>
      <c r="AQ214" s="89">
        <f t="shared" ref="AQ214:AQ277" si="45">AK214/K$294</f>
        <v>12.226874851658154</v>
      </c>
    </row>
    <row r="215" spans="1:43" x14ac:dyDescent="0.25">
      <c r="A215" s="70">
        <v>40452</v>
      </c>
      <c r="B215" s="13">
        <v>2010</v>
      </c>
      <c r="C215" s="13">
        <v>10</v>
      </c>
      <c r="D215" s="15">
        <v>228.56</v>
      </c>
      <c r="E215" s="15">
        <v>104.674710675602</v>
      </c>
      <c r="F215" s="17">
        <v>71.2</v>
      </c>
      <c r="G215" s="17">
        <v>139.33000000000001</v>
      </c>
      <c r="H215" s="17">
        <v>107.7</v>
      </c>
      <c r="I215" s="17">
        <v>395.91</v>
      </c>
      <c r="J215" s="17">
        <v>107.34099213726341</v>
      </c>
      <c r="K215" s="17">
        <v>100.37146660337054</v>
      </c>
      <c r="L215" s="17">
        <f t="shared" ref="L215:L278" si="46">100*J215/K215</f>
        <v>106.94373188889804</v>
      </c>
      <c r="M215" s="17">
        <v>676.39400397416011</v>
      </c>
      <c r="N215" s="17">
        <v>225.27420951000002</v>
      </c>
      <c r="O215" s="17">
        <v>275.94035413</v>
      </c>
      <c r="P215" s="17">
        <v>481.14502499999998</v>
      </c>
      <c r="Q215" s="17">
        <v>113.781116</v>
      </c>
      <c r="R215" s="17">
        <v>243.903705</v>
      </c>
      <c r="S215" s="17">
        <v>120.946006</v>
      </c>
      <c r="T215" s="89">
        <f t="shared" si="32"/>
        <v>6.3013578550607603</v>
      </c>
      <c r="U215" s="89">
        <f t="shared" si="33"/>
        <v>2.098678287060439</v>
      </c>
      <c r="V215" s="89">
        <f t="shared" si="34"/>
        <v>2.5706894322081393</v>
      </c>
      <c r="W215" s="89">
        <f t="shared" si="35"/>
        <v>4.7936434654412317</v>
      </c>
      <c r="X215" s="89">
        <f t="shared" si="36"/>
        <v>1.133600213790033</v>
      </c>
      <c r="Y215" s="89">
        <f t="shared" si="37"/>
        <v>1.2049839470606933</v>
      </c>
      <c r="Z215" s="89">
        <f t="shared" si="38"/>
        <v>2.4300103730058433</v>
      </c>
      <c r="AA215" s="89">
        <v>37629895.052335687</v>
      </c>
      <c r="AB215" s="89">
        <f t="shared" si="31"/>
        <v>528509.76197100687</v>
      </c>
      <c r="AC215" s="15">
        <v>25656465097.079998</v>
      </c>
      <c r="AD215" s="89">
        <f t="shared" si="39"/>
        <v>360343610.91404492</v>
      </c>
      <c r="AE215" s="13">
        <v>76.988875219208154</v>
      </c>
      <c r="AF215" s="13">
        <v>1932.2643099999998</v>
      </c>
      <c r="AG215" s="13">
        <v>1705.2923189999999</v>
      </c>
      <c r="AH215" s="13">
        <v>2380.9976980000001</v>
      </c>
      <c r="AI215" s="13">
        <v>4375.6345089999995</v>
      </c>
      <c r="AJ215" s="13">
        <v>1287.0062929999999</v>
      </c>
      <c r="AK215" s="13">
        <v>1274.3654320000001</v>
      </c>
      <c r="AL215" s="89">
        <f t="shared" si="40"/>
        <v>19.668814230456025</v>
      </c>
      <c r="AM215" s="89">
        <f t="shared" si="41"/>
        <v>12.484752317153523</v>
      </c>
      <c r="AN215" s="89">
        <f t="shared" si="42"/>
        <v>26.396870266075389</v>
      </c>
      <c r="AO215" s="89">
        <f t="shared" si="43"/>
        <v>8.0517343386574396</v>
      </c>
      <c r="AP215" s="89">
        <f t="shared" si="44"/>
        <v>15.729455830940747</v>
      </c>
      <c r="AQ215" s="89">
        <f t="shared" si="45"/>
        <v>14.59433565984258</v>
      </c>
    </row>
    <row r="216" spans="1:43" x14ac:dyDescent="0.25">
      <c r="A216" s="70">
        <v>40483</v>
      </c>
      <c r="B216" s="13">
        <v>2010</v>
      </c>
      <c r="C216" s="13">
        <v>11</v>
      </c>
      <c r="D216" s="15">
        <v>220.02</v>
      </c>
      <c r="E216" s="15">
        <v>100.169985296918</v>
      </c>
      <c r="F216" s="17">
        <v>71.989999999999995</v>
      </c>
      <c r="G216" s="17">
        <v>139.68</v>
      </c>
      <c r="H216" s="17">
        <v>106.8</v>
      </c>
      <c r="I216" s="17">
        <v>383.07</v>
      </c>
      <c r="J216" s="17">
        <v>108.11727175965122</v>
      </c>
      <c r="K216" s="17">
        <v>102.39126983985692</v>
      </c>
      <c r="L216" s="17">
        <f t="shared" si="46"/>
        <v>105.59227552187792</v>
      </c>
      <c r="M216" s="17">
        <v>614.26952959416008</v>
      </c>
      <c r="N216" s="17">
        <v>220.80490104</v>
      </c>
      <c r="O216" s="17">
        <v>268.32050161000001</v>
      </c>
      <c r="P216" s="17">
        <v>527.849874</v>
      </c>
      <c r="Q216" s="17">
        <v>123.89418599999999</v>
      </c>
      <c r="R216" s="17">
        <v>261.13145699999995</v>
      </c>
      <c r="S216" s="17">
        <v>140.112213</v>
      </c>
      <c r="T216" s="89">
        <f t="shared" si="32"/>
        <v>5.6815115623681702</v>
      </c>
      <c r="U216" s="89">
        <f t="shared" si="33"/>
        <v>2.042272223913101</v>
      </c>
      <c r="V216" s="89">
        <f t="shared" si="34"/>
        <v>2.4817542770269547</v>
      </c>
      <c r="W216" s="89">
        <f t="shared" si="35"/>
        <v>5.1552234367790666</v>
      </c>
      <c r="X216" s="89">
        <f t="shared" si="36"/>
        <v>1.2100073198991896</v>
      </c>
      <c r="Y216" s="89">
        <f t="shared" si="37"/>
        <v>1.3683999936629343</v>
      </c>
      <c r="Z216" s="89">
        <f t="shared" si="38"/>
        <v>2.5503293142903449</v>
      </c>
      <c r="AA216" s="89">
        <v>38285445.374905691</v>
      </c>
      <c r="AB216" s="89">
        <f t="shared" ref="AB216:AB279" si="47">AA216/F216</f>
        <v>531816.16022927756</v>
      </c>
      <c r="AC216" s="15">
        <v>26523335722.549999</v>
      </c>
      <c r="AD216" s="89">
        <f t="shared" si="39"/>
        <v>368430833.76232809</v>
      </c>
      <c r="AE216" s="13">
        <v>75.746876468331862</v>
      </c>
      <c r="AF216" s="13">
        <v>1813.649645</v>
      </c>
      <c r="AG216" s="13">
        <v>1568.616767</v>
      </c>
      <c r="AH216" s="13">
        <v>2581.502806</v>
      </c>
      <c r="AI216" s="13">
        <v>5344.9235489999992</v>
      </c>
      <c r="AJ216" s="13">
        <v>1842.8725019999999</v>
      </c>
      <c r="AK216" s="13">
        <v>1266.92427</v>
      </c>
      <c r="AL216" s="89">
        <f t="shared" si="40"/>
        <v>18.461417396172639</v>
      </c>
      <c r="AM216" s="89">
        <f t="shared" si="41"/>
        <v>11.484125975547258</v>
      </c>
      <c r="AN216" s="89">
        <f t="shared" si="42"/>
        <v>28.619765033259423</v>
      </c>
      <c r="AO216" s="89">
        <f t="shared" si="43"/>
        <v>9.8353517389224177</v>
      </c>
      <c r="AP216" s="89">
        <f t="shared" si="44"/>
        <v>22.523107913244882</v>
      </c>
      <c r="AQ216" s="89">
        <f t="shared" si="45"/>
        <v>14.509117704929263</v>
      </c>
    </row>
    <row r="217" spans="1:43" x14ac:dyDescent="0.25">
      <c r="A217" s="70">
        <v>40513</v>
      </c>
      <c r="B217" s="13">
        <v>2010</v>
      </c>
      <c r="C217" s="13">
        <v>12</v>
      </c>
      <c r="D217" s="15">
        <v>222</v>
      </c>
      <c r="E217" s="15">
        <v>95.955942628395704</v>
      </c>
      <c r="F217" s="17">
        <v>73.260000000000005</v>
      </c>
      <c r="G217" s="17">
        <v>136.69</v>
      </c>
      <c r="H217" s="17">
        <v>96.6</v>
      </c>
      <c r="I217" s="17">
        <v>368.84</v>
      </c>
      <c r="J217" s="17">
        <v>110.52819254189185</v>
      </c>
      <c r="K217" s="17">
        <v>103.72180086884646</v>
      </c>
      <c r="L217" s="17">
        <f t="shared" si="46"/>
        <v>106.56216110405941</v>
      </c>
      <c r="M217" s="17">
        <v>611.47929830416012</v>
      </c>
      <c r="N217" s="17">
        <v>250.49204569000003</v>
      </c>
      <c r="O217" s="17">
        <v>255.59612483999999</v>
      </c>
      <c r="P217" s="17">
        <v>590.59378900000002</v>
      </c>
      <c r="Q217" s="17">
        <v>135.16909099999998</v>
      </c>
      <c r="R217" s="17">
        <v>264.37908300000004</v>
      </c>
      <c r="S217" s="17">
        <v>189.85030699999999</v>
      </c>
      <c r="T217" s="89">
        <f t="shared" si="32"/>
        <v>5.5323378066858391</v>
      </c>
      <c r="U217" s="89">
        <f t="shared" si="33"/>
        <v>2.2663181214608188</v>
      </c>
      <c r="V217" s="89">
        <f t="shared" si="34"/>
        <v>2.312497101073332</v>
      </c>
      <c r="W217" s="89">
        <f t="shared" si="35"/>
        <v>5.6940178829597325</v>
      </c>
      <c r="X217" s="89">
        <f t="shared" si="36"/>
        <v>1.303188817275915</v>
      </c>
      <c r="Y217" s="89">
        <f t="shared" si="37"/>
        <v>1.8303799722881866</v>
      </c>
      <c r="Z217" s="89">
        <f t="shared" si="38"/>
        <v>2.5489249201746946</v>
      </c>
      <c r="AA217" s="89">
        <v>39063717.516962327</v>
      </c>
      <c r="AB217" s="89">
        <f t="shared" si="47"/>
        <v>533220.27732681308</v>
      </c>
      <c r="AC217" s="15">
        <v>31889947754.156998</v>
      </c>
      <c r="AD217" s="89">
        <f t="shared" si="39"/>
        <v>435298222.14246511</v>
      </c>
      <c r="AE217" s="13">
        <v>73.535978429913669</v>
      </c>
      <c r="AF217" s="13">
        <v>2591.0364879999997</v>
      </c>
      <c r="AG217" s="13">
        <v>2334.7053209999999</v>
      </c>
      <c r="AH217" s="13">
        <v>2517.361817</v>
      </c>
      <c r="AI217" s="13">
        <v>8967.2941299999984</v>
      </c>
      <c r="AJ217" s="13">
        <v>2882.5248350000002</v>
      </c>
      <c r="AK217" s="13">
        <v>2694.6741569999999</v>
      </c>
      <c r="AL217" s="89">
        <f t="shared" si="40"/>
        <v>26.374557084690551</v>
      </c>
      <c r="AM217" s="89">
        <f t="shared" si="41"/>
        <v>17.092798308807378</v>
      </c>
      <c r="AN217" s="89">
        <f t="shared" si="42"/>
        <v>27.90866759423503</v>
      </c>
      <c r="AO217" s="89">
        <f t="shared" si="43"/>
        <v>16.50098286839393</v>
      </c>
      <c r="AP217" s="89">
        <f t="shared" si="44"/>
        <v>35.229468045594295</v>
      </c>
      <c r="AQ217" s="89">
        <f t="shared" si="45"/>
        <v>30.860048580760107</v>
      </c>
    </row>
    <row r="218" spans="1:43" x14ac:dyDescent="0.25">
      <c r="A218" s="70">
        <v>40544</v>
      </c>
      <c r="B218" s="13">
        <v>2011</v>
      </c>
      <c r="C218" s="13">
        <v>1</v>
      </c>
      <c r="D218" s="15">
        <v>197.77</v>
      </c>
      <c r="E218" s="15">
        <v>91.273038456843096</v>
      </c>
      <c r="F218" s="17">
        <v>74.209999999999994</v>
      </c>
      <c r="G218" s="17">
        <v>132.66</v>
      </c>
      <c r="H218" s="17">
        <v>93.2</v>
      </c>
      <c r="I218" s="17">
        <v>351.35</v>
      </c>
      <c r="J218" s="17">
        <v>113.50642449759086</v>
      </c>
      <c r="K218" s="17">
        <v>105.64667650223149</v>
      </c>
      <c r="L218" s="17">
        <f t="shared" si="46"/>
        <v>107.43965475827662</v>
      </c>
      <c r="M218" s="17">
        <v>639.74865886416012</v>
      </c>
      <c r="N218" s="17">
        <v>277.24508192000002</v>
      </c>
      <c r="O218" s="17">
        <v>256.04079502000002</v>
      </c>
      <c r="P218" s="17">
        <v>511.42843199999999</v>
      </c>
      <c r="Q218" s="17">
        <v>107.450811</v>
      </c>
      <c r="R218" s="17">
        <v>267.96416499999998</v>
      </c>
      <c r="S218" s="17">
        <v>133.53419500000001</v>
      </c>
      <c r="T218" s="89">
        <f t="shared" si="32"/>
        <v>5.6362330299439449</v>
      </c>
      <c r="U218" s="89">
        <f t="shared" si="33"/>
        <v>2.4425496895630299</v>
      </c>
      <c r="V218" s="89">
        <f t="shared" si="34"/>
        <v>2.2557383527258796</v>
      </c>
      <c r="W218" s="89">
        <f t="shared" si="35"/>
        <v>4.8409325208559446</v>
      </c>
      <c r="X218" s="89">
        <f t="shared" si="36"/>
        <v>1.0170770587159021</v>
      </c>
      <c r="Y218" s="89">
        <f t="shared" si="37"/>
        <v>1.2639696715606523</v>
      </c>
      <c r="Z218" s="89">
        <f t="shared" si="38"/>
        <v>2.5364183131150368</v>
      </c>
      <c r="AA218" s="89">
        <v>38975011.753832929</v>
      </c>
      <c r="AB218" s="89">
        <f t="shared" si="47"/>
        <v>525198.9186610016</v>
      </c>
      <c r="AC218" s="15">
        <v>30625673592.200497</v>
      </c>
      <c r="AD218" s="89">
        <f t="shared" si="39"/>
        <v>412689308.61340117</v>
      </c>
      <c r="AE218" s="13">
        <v>74.258002834989441</v>
      </c>
      <c r="AF218" s="13">
        <v>2067.0914469999998</v>
      </c>
      <c r="AG218" s="13">
        <v>1836.308718</v>
      </c>
      <c r="AH218" s="13">
        <v>2313.0776879999999</v>
      </c>
      <c r="AI218" s="13">
        <v>3405.46485768</v>
      </c>
      <c r="AJ218" s="13">
        <v>844.25439100000006</v>
      </c>
      <c r="AK218" s="13">
        <v>683.20847500000002</v>
      </c>
      <c r="AL218" s="89">
        <f t="shared" si="40"/>
        <v>21.041240299267098</v>
      </c>
      <c r="AM218" s="89">
        <f t="shared" si="41"/>
        <v>13.443946980013179</v>
      </c>
      <c r="AN218" s="89">
        <f t="shared" si="42"/>
        <v>25.643876807095342</v>
      </c>
      <c r="AO218" s="89">
        <f t="shared" si="43"/>
        <v>6.2664964994847629</v>
      </c>
      <c r="AP218" s="89">
        <f t="shared" si="44"/>
        <v>10.318257358600407</v>
      </c>
      <c r="AQ218" s="89">
        <f t="shared" si="45"/>
        <v>7.824265755663693</v>
      </c>
    </row>
    <row r="219" spans="1:43" x14ac:dyDescent="0.25">
      <c r="A219" s="70">
        <v>40575</v>
      </c>
      <c r="B219" s="13">
        <v>2011</v>
      </c>
      <c r="C219" s="13">
        <v>2</v>
      </c>
      <c r="D219" s="15">
        <v>190.96</v>
      </c>
      <c r="E219" s="15">
        <v>97.255067812085102</v>
      </c>
      <c r="F219" s="17">
        <v>75.44</v>
      </c>
      <c r="G219" s="17">
        <v>136.18</v>
      </c>
      <c r="H219" s="17">
        <v>95.4</v>
      </c>
      <c r="I219" s="17">
        <v>375.7</v>
      </c>
      <c r="J219" s="17">
        <v>117.4962051015752</v>
      </c>
      <c r="K219" s="17">
        <v>107.63636859978041</v>
      </c>
      <c r="L219" s="17">
        <f t="shared" si="46"/>
        <v>109.16032065189432</v>
      </c>
      <c r="M219" s="17">
        <v>650.26586080416007</v>
      </c>
      <c r="N219" s="17">
        <v>277.19598521000006</v>
      </c>
      <c r="O219" s="17">
        <v>294.86712563000003</v>
      </c>
      <c r="P219" s="17">
        <v>482.69111599999997</v>
      </c>
      <c r="Q219" s="17">
        <v>103.798148</v>
      </c>
      <c r="R219" s="17">
        <v>249.75300900000002</v>
      </c>
      <c r="S219" s="17">
        <v>125.57404400000001</v>
      </c>
      <c r="T219" s="89">
        <f t="shared" si="32"/>
        <v>5.534356281907205</v>
      </c>
      <c r="U219" s="89">
        <f t="shared" si="33"/>
        <v>2.3591909625537673</v>
      </c>
      <c r="V219" s="89">
        <f t="shared" si="34"/>
        <v>2.5095885043698907</v>
      </c>
      <c r="W219" s="89">
        <f t="shared" si="35"/>
        <v>4.4844611749655838</v>
      </c>
      <c r="X219" s="89">
        <f t="shared" si="36"/>
        <v>0.96434085755854604</v>
      </c>
      <c r="Y219" s="89">
        <f t="shared" si="37"/>
        <v>1.1666506928240628</v>
      </c>
      <c r="Z219" s="89">
        <f t="shared" si="38"/>
        <v>2.3203403482390388</v>
      </c>
      <c r="AA219" s="89">
        <v>39341676.212031588</v>
      </c>
      <c r="AB219" s="89">
        <f t="shared" si="47"/>
        <v>521496.23822947493</v>
      </c>
      <c r="AC219" s="15">
        <v>30614212861.374001</v>
      </c>
      <c r="AD219" s="89">
        <f t="shared" si="39"/>
        <v>405808760.09244436</v>
      </c>
      <c r="AE219" s="13">
        <v>73.976551336131052</v>
      </c>
      <c r="AF219" s="13">
        <v>1880.6883560000001</v>
      </c>
      <c r="AG219" s="13">
        <v>1659.9029379999999</v>
      </c>
      <c r="AH219" s="13">
        <v>2171.9504059999999</v>
      </c>
      <c r="AI219" s="13">
        <v>4132.5201061200005</v>
      </c>
      <c r="AJ219" s="13">
        <v>1381.0271210000001</v>
      </c>
      <c r="AK219" s="13">
        <v>778.1875</v>
      </c>
      <c r="AL219" s="89">
        <f t="shared" si="40"/>
        <v>19.143814698697071</v>
      </c>
      <c r="AM219" s="89">
        <f t="shared" si="41"/>
        <v>12.152448480855114</v>
      </c>
      <c r="AN219" s="89">
        <f t="shared" si="42"/>
        <v>24.079272793791574</v>
      </c>
      <c r="AO219" s="89">
        <f t="shared" si="43"/>
        <v>7.6043723430737522</v>
      </c>
      <c r="AP219" s="89">
        <f t="shared" si="44"/>
        <v>16.878553911702408</v>
      </c>
      <c r="AQ219" s="89">
        <f t="shared" si="45"/>
        <v>8.911988112758026</v>
      </c>
    </row>
    <row r="220" spans="1:43" x14ac:dyDescent="0.25">
      <c r="A220" s="70">
        <v>40603</v>
      </c>
      <c r="B220" s="13">
        <v>2011</v>
      </c>
      <c r="C220" s="13">
        <v>3</v>
      </c>
      <c r="D220" s="15">
        <v>210.78</v>
      </c>
      <c r="E220" s="15">
        <v>103.228626060187</v>
      </c>
      <c r="F220" s="17">
        <v>76.11</v>
      </c>
      <c r="G220" s="17">
        <v>144.93</v>
      </c>
      <c r="H220" s="17">
        <v>104.4</v>
      </c>
      <c r="I220" s="17">
        <v>400.13</v>
      </c>
      <c r="J220" s="17">
        <v>122.05042665545815</v>
      </c>
      <c r="K220" s="17">
        <v>111.30415153811789</v>
      </c>
      <c r="L220" s="17">
        <f t="shared" si="46"/>
        <v>109.65487357734364</v>
      </c>
      <c r="M220" s="17">
        <v>579.80578303416007</v>
      </c>
      <c r="N220" s="17">
        <v>205.49779910000001</v>
      </c>
      <c r="O220" s="17">
        <v>282.89865866000002</v>
      </c>
      <c r="P220" s="17">
        <v>612.06359699999996</v>
      </c>
      <c r="Q220" s="17">
        <v>135.69997699999999</v>
      </c>
      <c r="R220" s="17">
        <v>325.098884</v>
      </c>
      <c r="S220" s="17">
        <v>147.87249600000001</v>
      </c>
      <c r="T220" s="89">
        <f t="shared" si="32"/>
        <v>4.7505428610333409</v>
      </c>
      <c r="U220" s="89">
        <f t="shared" si="33"/>
        <v>1.6837122551001755</v>
      </c>
      <c r="V220" s="89">
        <f t="shared" si="34"/>
        <v>2.3178834061646327</v>
      </c>
      <c r="W220" s="89">
        <f t="shared" si="35"/>
        <v>5.4990185769520821</v>
      </c>
      <c r="X220" s="89">
        <f t="shared" si="36"/>
        <v>1.2191816309163217</v>
      </c>
      <c r="Y220" s="89">
        <f t="shared" si="37"/>
        <v>1.3285442991707161</v>
      </c>
      <c r="Z220" s="89">
        <f t="shared" si="38"/>
        <v>2.9208154368677315</v>
      </c>
      <c r="AA220" s="89">
        <v>39999762.060050875</v>
      </c>
      <c r="AB220" s="89">
        <f t="shared" si="47"/>
        <v>525551.99132900895</v>
      </c>
      <c r="AC220" s="15">
        <v>30579820453.317497</v>
      </c>
      <c r="AD220" s="89">
        <f t="shared" si="39"/>
        <v>401784528.35787016</v>
      </c>
      <c r="AE220" s="13">
        <v>73.895757930347614</v>
      </c>
      <c r="AF220" s="13">
        <v>1849.7624059999998</v>
      </c>
      <c r="AG220" s="13">
        <v>1613.9580189999999</v>
      </c>
      <c r="AH220" s="13">
        <v>2516.5977720000001</v>
      </c>
      <c r="AI220" s="13">
        <v>5502.9976942800004</v>
      </c>
      <c r="AJ220" s="13">
        <v>2067.4995680000002</v>
      </c>
      <c r="AK220" s="13">
        <v>1050.8726260000001</v>
      </c>
      <c r="AL220" s="89">
        <f t="shared" si="40"/>
        <v>18.829014719055372</v>
      </c>
      <c r="AM220" s="89">
        <f t="shared" si="41"/>
        <v>11.816077450765063</v>
      </c>
      <c r="AN220" s="89">
        <f t="shared" si="42"/>
        <v>27.900197028824834</v>
      </c>
      <c r="AO220" s="89">
        <f t="shared" si="43"/>
        <v>10.126228643971736</v>
      </c>
      <c r="AP220" s="89">
        <f t="shared" si="44"/>
        <v>25.268441430491965</v>
      </c>
      <c r="AQ220" s="89">
        <f t="shared" si="45"/>
        <v>12.034842953574572</v>
      </c>
    </row>
    <row r="221" spans="1:43" x14ac:dyDescent="0.25">
      <c r="A221" s="70">
        <v>40634</v>
      </c>
      <c r="B221" s="13">
        <v>2011</v>
      </c>
      <c r="C221" s="13">
        <v>4</v>
      </c>
      <c r="D221" s="15">
        <v>228.85</v>
      </c>
      <c r="E221" s="15">
        <v>90.662547656917397</v>
      </c>
      <c r="F221" s="17">
        <v>76.13</v>
      </c>
      <c r="G221" s="17">
        <v>139.88999999999999</v>
      </c>
      <c r="H221" s="17">
        <v>97.5</v>
      </c>
      <c r="I221" s="17">
        <v>348.47</v>
      </c>
      <c r="J221" s="17">
        <v>129.21835375780134</v>
      </c>
      <c r="K221" s="17">
        <v>112.83744132225755</v>
      </c>
      <c r="L221" s="17">
        <f t="shared" si="46"/>
        <v>114.517266825256</v>
      </c>
      <c r="M221" s="17">
        <v>705.10450278415999</v>
      </c>
      <c r="N221" s="17">
        <v>306.60956191999998</v>
      </c>
      <c r="O221" s="17">
        <v>297.30899462999997</v>
      </c>
      <c r="P221" s="17">
        <v>581.45712400000002</v>
      </c>
      <c r="Q221" s="17">
        <v>129.26784499999999</v>
      </c>
      <c r="R221" s="17">
        <v>305.96589399999999</v>
      </c>
      <c r="S221" s="17">
        <v>144.522896</v>
      </c>
      <c r="T221" s="89">
        <f t="shared" si="32"/>
        <v>5.4566900310908082</v>
      </c>
      <c r="U221" s="89">
        <f t="shared" si="33"/>
        <v>2.3728019511430198</v>
      </c>
      <c r="V221" s="89">
        <f t="shared" si="34"/>
        <v>2.3008263608376951</v>
      </c>
      <c r="W221" s="89">
        <f t="shared" si="35"/>
        <v>5.1530513027089153</v>
      </c>
      <c r="X221" s="89">
        <f t="shared" si="36"/>
        <v>1.1456112748145193</v>
      </c>
      <c r="Y221" s="89">
        <f t="shared" si="37"/>
        <v>1.2808062138457263</v>
      </c>
      <c r="Z221" s="89">
        <f t="shared" si="38"/>
        <v>2.7115635591751692</v>
      </c>
      <c r="AA221" s="89">
        <v>40980133.878125697</v>
      </c>
      <c r="AB221" s="89">
        <f t="shared" si="47"/>
        <v>538291.52604920138</v>
      </c>
      <c r="AC221" s="15">
        <v>29954875936.120998</v>
      </c>
      <c r="AD221" s="89">
        <f t="shared" si="39"/>
        <v>393470063.52451068</v>
      </c>
      <c r="AE221" s="13">
        <v>75.196112931474573</v>
      </c>
      <c r="AF221" s="13">
        <v>2465.195682</v>
      </c>
      <c r="AG221" s="13">
        <v>2196.2065710000002</v>
      </c>
      <c r="AH221" s="13">
        <v>1999.6287320000001</v>
      </c>
      <c r="AI221" s="13">
        <v>4421.9715139999998</v>
      </c>
      <c r="AJ221" s="13">
        <v>1901.3934280000001</v>
      </c>
      <c r="AK221" s="13">
        <v>829.57131900000002</v>
      </c>
      <c r="AL221" s="89">
        <f t="shared" si="40"/>
        <v>25.093604254885996</v>
      </c>
      <c r="AM221" s="89">
        <f t="shared" si="41"/>
        <v>16.078824006149791</v>
      </c>
      <c r="AN221" s="89">
        <f t="shared" si="42"/>
        <v>22.168832949002219</v>
      </c>
      <c r="AO221" s="89">
        <f t="shared" si="43"/>
        <v>8.1370004305903123</v>
      </c>
      <c r="AP221" s="89">
        <f t="shared" si="44"/>
        <v>23.23833543443833</v>
      </c>
      <c r="AQ221" s="89">
        <f t="shared" si="45"/>
        <v>9.5004478144573099</v>
      </c>
    </row>
    <row r="222" spans="1:43" x14ac:dyDescent="0.25">
      <c r="A222" s="70">
        <v>40664</v>
      </c>
      <c r="B222" s="13">
        <v>2011</v>
      </c>
      <c r="C222" s="13">
        <v>5</v>
      </c>
      <c r="D222" s="15">
        <v>229.3</v>
      </c>
      <c r="E222" s="15">
        <v>98.696678921481507</v>
      </c>
      <c r="F222" s="17">
        <v>76.28</v>
      </c>
      <c r="G222" s="17">
        <v>143.22999999999999</v>
      </c>
      <c r="H222" s="17">
        <v>107.1</v>
      </c>
      <c r="I222" s="17">
        <v>379.79</v>
      </c>
      <c r="J222" s="17">
        <v>126.57270026836743</v>
      </c>
      <c r="K222" s="17">
        <v>111.98203829246523</v>
      </c>
      <c r="L222" s="17">
        <f t="shared" si="46"/>
        <v>113.02946633083739</v>
      </c>
      <c r="M222" s="17">
        <v>775.02223516415995</v>
      </c>
      <c r="N222" s="17">
        <v>321.80754675999998</v>
      </c>
      <c r="O222" s="17">
        <v>316.07560389999992</v>
      </c>
      <c r="P222" s="17">
        <v>556.13386000000003</v>
      </c>
      <c r="Q222" s="17">
        <v>131.98351400000001</v>
      </c>
      <c r="R222" s="17">
        <v>291.34238700000003</v>
      </c>
      <c r="S222" s="17">
        <v>130.071921</v>
      </c>
      <c r="T222" s="89">
        <f t="shared" si="32"/>
        <v>6.1231389827420042</v>
      </c>
      <c r="U222" s="89">
        <f t="shared" si="33"/>
        <v>2.5424720028701553</v>
      </c>
      <c r="V222" s="89">
        <f t="shared" si="34"/>
        <v>2.4971862275975503</v>
      </c>
      <c r="W222" s="89">
        <f t="shared" si="35"/>
        <v>4.9662773466181829</v>
      </c>
      <c r="X222" s="89">
        <f t="shared" si="36"/>
        <v>1.1786132491649832</v>
      </c>
      <c r="Y222" s="89">
        <f t="shared" si="37"/>
        <v>1.1615427168800869</v>
      </c>
      <c r="Z222" s="89">
        <f t="shared" si="38"/>
        <v>2.6016885515076673</v>
      </c>
      <c r="AA222" s="89">
        <v>42473669.237178423</v>
      </c>
      <c r="AB222" s="89">
        <f t="shared" si="47"/>
        <v>556812.65386966988</v>
      </c>
      <c r="AC222" s="15">
        <v>30189594596.744492</v>
      </c>
      <c r="AD222" s="89">
        <f t="shared" si="39"/>
        <v>395773395.34274369</v>
      </c>
      <c r="AE222" s="13">
        <v>75.170231521101314</v>
      </c>
      <c r="AF222" s="13">
        <v>2926.5855279999996</v>
      </c>
      <c r="AG222" s="13">
        <v>2669.3516629999999</v>
      </c>
      <c r="AH222" s="13">
        <v>2351.2881219999999</v>
      </c>
      <c r="AI222" s="13">
        <v>5541.7336560800004</v>
      </c>
      <c r="AJ222" s="13">
        <v>1745.6317329999999</v>
      </c>
      <c r="AK222" s="13">
        <v>1816.349512</v>
      </c>
      <c r="AL222" s="89">
        <f t="shared" si="40"/>
        <v>29.790162133550485</v>
      </c>
      <c r="AM222" s="89">
        <f t="shared" si="41"/>
        <v>19.542804473241084</v>
      </c>
      <c r="AN222" s="89">
        <f t="shared" si="42"/>
        <v>26.067495809312636</v>
      </c>
      <c r="AO222" s="89">
        <f t="shared" si="43"/>
        <v>10.197507831738553</v>
      </c>
      <c r="AP222" s="89">
        <f t="shared" si="44"/>
        <v>21.334656551917924</v>
      </c>
      <c r="AQ222" s="89">
        <f t="shared" si="45"/>
        <v>20.801266095327723</v>
      </c>
    </row>
    <row r="223" spans="1:43" x14ac:dyDescent="0.25">
      <c r="A223" s="70">
        <v>40695</v>
      </c>
      <c r="B223" s="13">
        <v>2011</v>
      </c>
      <c r="C223" s="13">
        <v>6</v>
      </c>
      <c r="D223" s="15">
        <v>225.42</v>
      </c>
      <c r="E223" s="15">
        <v>108.470528121973</v>
      </c>
      <c r="F223" s="17">
        <v>76.39</v>
      </c>
      <c r="G223" s="17">
        <v>141.75</v>
      </c>
      <c r="H223" s="17">
        <v>102.8</v>
      </c>
      <c r="I223" s="17">
        <v>418.34</v>
      </c>
      <c r="J223" s="17">
        <v>130.69785620427623</v>
      </c>
      <c r="K223" s="17">
        <v>111.05274258542919</v>
      </c>
      <c r="L223" s="17">
        <f t="shared" si="46"/>
        <v>117.6898950548067</v>
      </c>
      <c r="M223" s="17">
        <v>767.56539854416008</v>
      </c>
      <c r="N223" s="17">
        <v>289.24714548000003</v>
      </c>
      <c r="O223" s="17">
        <v>323.44389561000003</v>
      </c>
      <c r="P223" s="17">
        <v>684.49020199999995</v>
      </c>
      <c r="Q223" s="17">
        <v>116.63808499999999</v>
      </c>
      <c r="R223" s="17">
        <v>370.726315</v>
      </c>
      <c r="S223" s="17">
        <v>196.34953899999999</v>
      </c>
      <c r="T223" s="89">
        <f t="shared" si="32"/>
        <v>5.8728231727418843</v>
      </c>
      <c r="U223" s="89">
        <f t="shared" si="33"/>
        <v>2.213097856998639</v>
      </c>
      <c r="V223" s="89">
        <f t="shared" si="34"/>
        <v>2.474745225388153</v>
      </c>
      <c r="W223" s="89">
        <f t="shared" si="35"/>
        <v>6.1636496863050851</v>
      </c>
      <c r="X223" s="89">
        <f t="shared" si="36"/>
        <v>1.0502945022746664</v>
      </c>
      <c r="Y223" s="89">
        <f t="shared" si="37"/>
        <v>1.7680746501956475</v>
      </c>
      <c r="Z223" s="89">
        <f t="shared" si="38"/>
        <v>3.3382904948503418</v>
      </c>
      <c r="AA223" s="89">
        <v>43438199.605955169</v>
      </c>
      <c r="AB223" s="89">
        <f t="shared" si="47"/>
        <v>568637.25102703448</v>
      </c>
      <c r="AC223" s="15">
        <v>31304695453.921501</v>
      </c>
      <c r="AD223" s="89">
        <f t="shared" si="39"/>
        <v>409800961.56462234</v>
      </c>
      <c r="AE223" s="13">
        <v>75.145314956171717</v>
      </c>
      <c r="AF223" s="13">
        <v>1803.753107</v>
      </c>
      <c r="AG223" s="13">
        <v>1569.0804599999999</v>
      </c>
      <c r="AH223" s="13">
        <v>2591.807476</v>
      </c>
      <c r="AI223" s="13">
        <v>6422.9202559999994</v>
      </c>
      <c r="AJ223" s="13">
        <v>2116.4979760000001</v>
      </c>
      <c r="AK223" s="13">
        <v>1969.4273439999999</v>
      </c>
      <c r="AL223" s="89">
        <f t="shared" si="40"/>
        <v>18.360679020765474</v>
      </c>
      <c r="AM223" s="89">
        <f t="shared" si="41"/>
        <v>11.487520755545793</v>
      </c>
      <c r="AN223" s="89">
        <f t="shared" si="42"/>
        <v>28.734007494456762</v>
      </c>
      <c r="AO223" s="89">
        <f t="shared" si="43"/>
        <v>11.819005329015161</v>
      </c>
      <c r="AP223" s="89">
        <f t="shared" si="44"/>
        <v>25.86728721595108</v>
      </c>
      <c r="AQ223" s="89">
        <f t="shared" si="45"/>
        <v>22.554349791879993</v>
      </c>
    </row>
    <row r="224" spans="1:43" x14ac:dyDescent="0.25">
      <c r="A224" s="70">
        <v>40725</v>
      </c>
      <c r="B224" s="13">
        <v>2011</v>
      </c>
      <c r="C224" s="13">
        <v>7</v>
      </c>
      <c r="D224" s="15">
        <v>222.23</v>
      </c>
      <c r="E224" s="15">
        <v>113.357690674667</v>
      </c>
      <c r="F224" s="17">
        <v>76.790000000000006</v>
      </c>
      <c r="G224" s="17">
        <v>145.19</v>
      </c>
      <c r="H224" s="17">
        <v>106.1</v>
      </c>
      <c r="I224" s="17">
        <v>432.81</v>
      </c>
      <c r="J224" s="17">
        <v>136.69020520480743</v>
      </c>
      <c r="K224" s="17">
        <v>112.19797907035471</v>
      </c>
      <c r="L224" s="17">
        <f t="shared" si="46"/>
        <v>121.82947174039084</v>
      </c>
      <c r="M224" s="17">
        <v>879.1026096341601</v>
      </c>
      <c r="N224" s="17">
        <v>312.63955181000006</v>
      </c>
      <c r="O224" s="17">
        <v>404.40313527000001</v>
      </c>
      <c r="P224" s="17">
        <v>698.43317400000001</v>
      </c>
      <c r="Q224" s="17">
        <v>153.38032800000002</v>
      </c>
      <c r="R224" s="17">
        <v>325.41173900000001</v>
      </c>
      <c r="S224" s="17">
        <v>218.62831900000003</v>
      </c>
      <c r="T224" s="89">
        <f t="shared" si="32"/>
        <v>6.431350427171953</v>
      </c>
      <c r="U224" s="89">
        <f t="shared" si="33"/>
        <v>2.287212542709713</v>
      </c>
      <c r="V224" s="89">
        <f t="shared" si="34"/>
        <v>2.9585377727984934</v>
      </c>
      <c r="W224" s="89">
        <f t="shared" si="35"/>
        <v>6.2250067228219992</v>
      </c>
      <c r="X224" s="89">
        <f t="shared" si="36"/>
        <v>1.3670507193701018</v>
      </c>
      <c r="Y224" s="89">
        <f t="shared" si="37"/>
        <v>1.9485940906556549</v>
      </c>
      <c r="Z224" s="89">
        <f t="shared" si="38"/>
        <v>2.9003351191909417</v>
      </c>
      <c r="AA224" s="89">
        <v>44322351.142153114</v>
      </c>
      <c r="AB224" s="89">
        <f t="shared" si="47"/>
        <v>577189.10199444077</v>
      </c>
      <c r="AC224" s="15">
        <v>31423747251.936302</v>
      </c>
      <c r="AD224" s="89">
        <f t="shared" si="39"/>
        <v>409216659.09540695</v>
      </c>
      <c r="AE224" s="13">
        <v>74.852670052715808</v>
      </c>
      <c r="AF224" s="13">
        <v>3881.4824150000004</v>
      </c>
      <c r="AG224" s="13">
        <v>3605.3570260000001</v>
      </c>
      <c r="AH224" s="13">
        <v>2734.2839530000001</v>
      </c>
      <c r="AI224" s="13">
        <v>5278.18592472</v>
      </c>
      <c r="AJ224" s="13">
        <v>2063.762757</v>
      </c>
      <c r="AK224" s="13">
        <v>1135.974359</v>
      </c>
      <c r="AL224" s="89">
        <f t="shared" si="40"/>
        <v>39.510203735749194</v>
      </c>
      <c r="AM224" s="89">
        <f t="shared" si="41"/>
        <v>26.395468379822827</v>
      </c>
      <c r="AN224" s="89">
        <f t="shared" si="42"/>
        <v>30.313569323725055</v>
      </c>
      <c r="AO224" s="89">
        <f t="shared" si="43"/>
        <v>9.7125458647136753</v>
      </c>
      <c r="AP224" s="89">
        <f t="shared" si="44"/>
        <v>25.222771099357789</v>
      </c>
      <c r="AQ224" s="89">
        <f t="shared" si="45"/>
        <v>13.009448216279392</v>
      </c>
    </row>
    <row r="225" spans="1:43" x14ac:dyDescent="0.25">
      <c r="A225" s="70">
        <v>40756</v>
      </c>
      <c r="B225" s="13">
        <v>2011</v>
      </c>
      <c r="C225" s="13">
        <v>8</v>
      </c>
      <c r="D225" s="15">
        <v>217.94</v>
      </c>
      <c r="E225" s="15">
        <v>111.495855542559</v>
      </c>
      <c r="F225" s="17">
        <v>77.08</v>
      </c>
      <c r="G225" s="17">
        <v>147.51</v>
      </c>
      <c r="H225" s="17">
        <v>110.8</v>
      </c>
      <c r="I225" s="17">
        <v>430.83</v>
      </c>
      <c r="J225" s="17">
        <v>135.2222062488122</v>
      </c>
      <c r="K225" s="17">
        <v>113.04983739500545</v>
      </c>
      <c r="L225" s="17">
        <f t="shared" si="46"/>
        <v>119.61291529888244</v>
      </c>
      <c r="M225" s="17">
        <v>904.61961373416</v>
      </c>
      <c r="N225" s="17">
        <v>330.47867863000005</v>
      </c>
      <c r="O225" s="17">
        <v>399.14201922999996</v>
      </c>
      <c r="P225" s="17">
        <v>752.02868100000001</v>
      </c>
      <c r="Q225" s="17">
        <v>195.676152</v>
      </c>
      <c r="R225" s="17">
        <v>352.34257600000001</v>
      </c>
      <c r="S225" s="17">
        <v>200.86068799999998</v>
      </c>
      <c r="T225" s="89">
        <f t="shared" si="32"/>
        <v>6.6898746798261639</v>
      </c>
      <c r="U225" s="89">
        <f t="shared" si="33"/>
        <v>2.443967509462988</v>
      </c>
      <c r="V225" s="89">
        <f t="shared" si="34"/>
        <v>2.9517490529297294</v>
      </c>
      <c r="W225" s="89">
        <f t="shared" si="35"/>
        <v>6.6521871975131619</v>
      </c>
      <c r="X225" s="89">
        <f t="shared" si="36"/>
        <v>1.7308839756778367</v>
      </c>
      <c r="Y225" s="89">
        <f t="shared" si="37"/>
        <v>1.7767445989168138</v>
      </c>
      <c r="Z225" s="89">
        <f t="shared" si="38"/>
        <v>3.1167013073082628</v>
      </c>
      <c r="AA225" s="89">
        <v>44968002.30379311</v>
      </c>
      <c r="AB225" s="89">
        <f t="shared" si="47"/>
        <v>583393.90638029459</v>
      </c>
      <c r="AC225" s="15">
        <v>32277966441.108501</v>
      </c>
      <c r="AD225" s="89">
        <f t="shared" si="39"/>
        <v>418759294.77307343</v>
      </c>
      <c r="AE225" s="13">
        <v>75.504171872464966</v>
      </c>
      <c r="AF225" s="13">
        <v>2366.2905479999999</v>
      </c>
      <c r="AG225" s="13">
        <v>2022.282389</v>
      </c>
      <c r="AH225" s="13">
        <v>2479.0770069999999</v>
      </c>
      <c r="AI225" s="13">
        <v>6874.7757796400001</v>
      </c>
      <c r="AJ225" s="13">
        <v>1989.250736</v>
      </c>
      <c r="AK225" s="13">
        <v>2209.2165359999999</v>
      </c>
      <c r="AL225" s="89">
        <f t="shared" si="40"/>
        <v>24.086833754071662</v>
      </c>
      <c r="AM225" s="89">
        <f t="shared" si="41"/>
        <v>14.80549373306977</v>
      </c>
      <c r="AN225" s="89">
        <f t="shared" si="42"/>
        <v>27.48422402439024</v>
      </c>
      <c r="AO225" s="89">
        <f t="shared" si="43"/>
        <v>12.650478028190783</v>
      </c>
      <c r="AP225" s="89">
        <f t="shared" si="44"/>
        <v>24.31210457848039</v>
      </c>
      <c r="AQ225" s="89">
        <f t="shared" si="45"/>
        <v>25.30047258191691</v>
      </c>
    </row>
    <row r="226" spans="1:43" x14ac:dyDescent="0.25">
      <c r="A226" s="70">
        <v>40787</v>
      </c>
      <c r="B226" s="13">
        <v>2011</v>
      </c>
      <c r="C226" s="13">
        <v>9</v>
      </c>
      <c r="D226" s="15">
        <v>234.53</v>
      </c>
      <c r="E226" s="15">
        <v>106.398914111935</v>
      </c>
      <c r="F226" s="17">
        <v>77.319999999999993</v>
      </c>
      <c r="G226" s="17">
        <v>142.30000000000001</v>
      </c>
      <c r="H226" s="17">
        <v>104.8</v>
      </c>
      <c r="I226" s="17">
        <v>413.73</v>
      </c>
      <c r="J226" s="17">
        <v>134.64201769853867</v>
      </c>
      <c r="K226" s="17">
        <v>111.71422864095365</v>
      </c>
      <c r="L226" s="17">
        <f t="shared" si="46"/>
        <v>120.52360682834258</v>
      </c>
      <c r="M226" s="17">
        <v>932.08939787416</v>
      </c>
      <c r="N226" s="17">
        <v>334.35261464000001</v>
      </c>
      <c r="O226" s="17">
        <v>385.48416270000001</v>
      </c>
      <c r="P226" s="17">
        <v>770.61972200000002</v>
      </c>
      <c r="Q226" s="17">
        <v>199.90296799999999</v>
      </c>
      <c r="R226" s="17">
        <v>341.45782599999995</v>
      </c>
      <c r="S226" s="17">
        <v>226.63363600000002</v>
      </c>
      <c r="T226" s="89">
        <f t="shared" si="32"/>
        <v>6.9227230385175398</v>
      </c>
      <c r="U226" s="89">
        <f t="shared" si="33"/>
        <v>2.4832709755479914</v>
      </c>
      <c r="V226" s="89">
        <f t="shared" si="34"/>
        <v>2.8630301988127727</v>
      </c>
      <c r="W226" s="89">
        <f t="shared" si="35"/>
        <v>6.8981340280005856</v>
      </c>
      <c r="X226" s="89">
        <f t="shared" si="36"/>
        <v>1.7894136712207218</v>
      </c>
      <c r="Y226" s="89">
        <f t="shared" si="37"/>
        <v>2.0286908727481268</v>
      </c>
      <c r="Z226" s="89">
        <f t="shared" si="38"/>
        <v>3.0565294157598824</v>
      </c>
      <c r="AA226" s="89">
        <v>45664630.9628722</v>
      </c>
      <c r="AB226" s="89">
        <f t="shared" si="47"/>
        <v>590592.74395851267</v>
      </c>
      <c r="AC226" s="15">
        <v>32551186280.851994</v>
      </c>
      <c r="AD226" s="89">
        <f t="shared" si="39"/>
        <v>420993097.26916707</v>
      </c>
      <c r="AE226" s="13">
        <v>74.20595412927139</v>
      </c>
      <c r="AF226" s="13">
        <v>2412.433082</v>
      </c>
      <c r="AG226" s="13">
        <v>2070.8138250000002</v>
      </c>
      <c r="AH226" s="13">
        <v>2547.7648520000002</v>
      </c>
      <c r="AI226" s="13">
        <v>5892.7209211200006</v>
      </c>
      <c r="AJ226" s="13">
        <v>2028.1702230000001</v>
      </c>
      <c r="AK226" s="13">
        <v>1522.2896470000001</v>
      </c>
      <c r="AL226" s="89">
        <f t="shared" si="40"/>
        <v>24.556525671824105</v>
      </c>
      <c r="AM226" s="89">
        <f t="shared" si="41"/>
        <v>15.160801120140567</v>
      </c>
      <c r="AN226" s="89">
        <f t="shared" si="42"/>
        <v>28.245730066518849</v>
      </c>
      <c r="AO226" s="89">
        <f t="shared" si="43"/>
        <v>10.843369868099515</v>
      </c>
      <c r="AP226" s="89">
        <f t="shared" si="44"/>
        <v>24.787768415603036</v>
      </c>
      <c r="AQ226" s="89">
        <f t="shared" si="45"/>
        <v>17.433622665795344</v>
      </c>
    </row>
    <row r="227" spans="1:43" x14ac:dyDescent="0.25">
      <c r="A227" s="70">
        <v>40817</v>
      </c>
      <c r="B227" s="13">
        <v>2011</v>
      </c>
      <c r="C227" s="13">
        <v>10</v>
      </c>
      <c r="D227" s="15">
        <v>238.54</v>
      </c>
      <c r="E227" s="15">
        <v>108.664982862268</v>
      </c>
      <c r="F227" s="17">
        <v>77.69</v>
      </c>
      <c r="G227" s="17">
        <v>142.02000000000001</v>
      </c>
      <c r="H227" s="17">
        <v>106.3</v>
      </c>
      <c r="I227" s="17">
        <v>422.42</v>
      </c>
      <c r="J227" s="17">
        <v>130.93277265618053</v>
      </c>
      <c r="K227" s="17">
        <v>110.03527923192331</v>
      </c>
      <c r="L227" s="17">
        <f t="shared" si="46"/>
        <v>118.99163029359993</v>
      </c>
      <c r="M227" s="17">
        <v>802.08466542416011</v>
      </c>
      <c r="N227" s="17">
        <v>240.19891121000001</v>
      </c>
      <c r="O227" s="17">
        <v>388.59254840000006</v>
      </c>
      <c r="P227" s="17">
        <v>732.39173099999994</v>
      </c>
      <c r="Q227" s="17">
        <v>185.674892</v>
      </c>
      <c r="R227" s="17">
        <v>318.37405899999999</v>
      </c>
      <c r="S227" s="17">
        <v>224.32241799999997</v>
      </c>
      <c r="T227" s="89">
        <f t="shared" si="32"/>
        <v>6.1259274446923477</v>
      </c>
      <c r="U227" s="89">
        <f t="shared" si="33"/>
        <v>1.8345209250303132</v>
      </c>
      <c r="V227" s="89">
        <f t="shared" si="34"/>
        <v>2.9678784044420601</v>
      </c>
      <c r="W227" s="89">
        <f t="shared" si="35"/>
        <v>6.6559719402022406</v>
      </c>
      <c r="X227" s="89">
        <f t="shared" si="36"/>
        <v>1.6874123762493458</v>
      </c>
      <c r="Y227" s="89">
        <f t="shared" si="37"/>
        <v>2.0386408755976491</v>
      </c>
      <c r="Z227" s="89">
        <f t="shared" si="38"/>
        <v>2.8933816610666958</v>
      </c>
      <c r="AA227" s="89">
        <v>46135771.262596749</v>
      </c>
      <c r="AB227" s="89">
        <f t="shared" si="47"/>
        <v>593844.39776801073</v>
      </c>
      <c r="AC227" s="15">
        <v>33253313803.415497</v>
      </c>
      <c r="AD227" s="89">
        <f t="shared" si="39"/>
        <v>428025663.57852358</v>
      </c>
      <c r="AE227" s="13">
        <v>73.844102902548556</v>
      </c>
      <c r="AF227" s="13">
        <v>2550.7708579999999</v>
      </c>
      <c r="AG227" s="13">
        <v>2240.1894590000002</v>
      </c>
      <c r="AH227" s="13">
        <v>2960.183035</v>
      </c>
      <c r="AI227" s="13">
        <v>6017.0457812799996</v>
      </c>
      <c r="AJ227" s="13">
        <v>893.901116</v>
      </c>
      <c r="AK227" s="13">
        <v>2285.5833189999998</v>
      </c>
      <c r="AL227" s="89">
        <f t="shared" si="40"/>
        <v>25.96468707247557</v>
      </c>
      <c r="AM227" s="89">
        <f t="shared" si="41"/>
        <v>16.400830653781391</v>
      </c>
      <c r="AN227" s="89">
        <f t="shared" si="42"/>
        <v>32.817993736141908</v>
      </c>
      <c r="AO227" s="89">
        <f t="shared" si="43"/>
        <v>11.072143716472837</v>
      </c>
      <c r="AP227" s="89">
        <f t="shared" si="44"/>
        <v>10.925026705639148</v>
      </c>
      <c r="AQ227" s="89">
        <f t="shared" si="45"/>
        <v>26.175043122185894</v>
      </c>
    </row>
    <row r="228" spans="1:43" x14ac:dyDescent="0.25">
      <c r="A228" s="70">
        <v>40848</v>
      </c>
      <c r="B228" s="13">
        <v>2011</v>
      </c>
      <c r="C228" s="13">
        <v>11</v>
      </c>
      <c r="D228" s="15">
        <v>231.96</v>
      </c>
      <c r="E228" s="15">
        <v>103.582508940468</v>
      </c>
      <c r="F228" s="17">
        <v>77.94</v>
      </c>
      <c r="G228" s="17">
        <v>141.87</v>
      </c>
      <c r="H228" s="17">
        <v>104.2</v>
      </c>
      <c r="I228" s="17">
        <v>406.1</v>
      </c>
      <c r="J228" s="17">
        <v>127.32782609070752</v>
      </c>
      <c r="K228" s="17">
        <v>109.19462512347124</v>
      </c>
      <c r="L228" s="17">
        <f t="shared" si="46"/>
        <v>116.60631276194432</v>
      </c>
      <c r="M228" s="17">
        <v>786.86225741416013</v>
      </c>
      <c r="N228" s="17">
        <v>247.97354040000002</v>
      </c>
      <c r="O228" s="17">
        <v>403.60983343000009</v>
      </c>
      <c r="P228" s="17">
        <v>768.73051900000007</v>
      </c>
      <c r="Q228" s="17">
        <v>188.474323</v>
      </c>
      <c r="R228" s="17">
        <v>321.69136500000002</v>
      </c>
      <c r="S228" s="17">
        <v>256.50782400000003</v>
      </c>
      <c r="T228" s="89">
        <f t="shared" si="32"/>
        <v>6.1798138048285267</v>
      </c>
      <c r="U228" s="89">
        <f t="shared" si="33"/>
        <v>1.9475204125714458</v>
      </c>
      <c r="V228" s="89">
        <f t="shared" si="34"/>
        <v>3.1698478315531049</v>
      </c>
      <c r="W228" s="89">
        <f t="shared" si="35"/>
        <v>7.0400032797471681</v>
      </c>
      <c r="X228" s="89">
        <f t="shared" si="36"/>
        <v>1.7260402953614582</v>
      </c>
      <c r="Y228" s="89">
        <f t="shared" si="37"/>
        <v>2.349088370512332</v>
      </c>
      <c r="Z228" s="89">
        <f t="shared" si="38"/>
        <v>2.9460366262190032</v>
      </c>
      <c r="AA228" s="89">
        <v>46831478.055570155</v>
      </c>
      <c r="AB228" s="89">
        <f t="shared" si="47"/>
        <v>600865.76925288886</v>
      </c>
      <c r="AC228" s="15">
        <v>34233064460.819</v>
      </c>
      <c r="AD228" s="89">
        <f t="shared" si="39"/>
        <v>439223305.88682324</v>
      </c>
      <c r="AE228" s="13">
        <v>73.208605340521686</v>
      </c>
      <c r="AF228" s="13">
        <v>2284.8386030000001</v>
      </c>
      <c r="AG228" s="13">
        <v>1992.8292960000001</v>
      </c>
      <c r="AH228" s="13">
        <v>3030.1174289999999</v>
      </c>
      <c r="AI228" s="13">
        <v>8210.7913584800008</v>
      </c>
      <c r="AJ228" s="13">
        <v>2409.8894759999998</v>
      </c>
      <c r="AK228" s="13">
        <v>2699.3063649999999</v>
      </c>
      <c r="AL228" s="89">
        <f t="shared" si="40"/>
        <v>23.257721936074923</v>
      </c>
      <c r="AM228" s="89">
        <f t="shared" si="41"/>
        <v>14.589862332528003</v>
      </c>
      <c r="AN228" s="89">
        <f t="shared" si="42"/>
        <v>33.593319611973392</v>
      </c>
      <c r="AO228" s="89">
        <f t="shared" si="43"/>
        <v>15.108919767554836</v>
      </c>
      <c r="AP228" s="89">
        <f t="shared" si="44"/>
        <v>29.453041742190564</v>
      </c>
      <c r="AQ228" s="89">
        <f t="shared" si="45"/>
        <v>30.913097727182819</v>
      </c>
    </row>
    <row r="229" spans="1:43" x14ac:dyDescent="0.25">
      <c r="A229" s="70">
        <v>40878</v>
      </c>
      <c r="B229" s="13">
        <v>2011</v>
      </c>
      <c r="C229" s="13">
        <v>12</v>
      </c>
      <c r="D229" s="15">
        <v>235.53</v>
      </c>
      <c r="E229" s="15">
        <v>100.255362635167</v>
      </c>
      <c r="F229" s="17">
        <v>78.319999999999993</v>
      </c>
      <c r="G229" s="17">
        <v>139.22999999999999</v>
      </c>
      <c r="H229" s="17">
        <v>95.7</v>
      </c>
      <c r="I229" s="17">
        <v>393.27</v>
      </c>
      <c r="J229" s="17">
        <v>124.08095377776675</v>
      </c>
      <c r="K229" s="17">
        <v>108.4520992184837</v>
      </c>
      <c r="L229" s="17">
        <f t="shared" si="46"/>
        <v>114.41083637099337</v>
      </c>
      <c r="M229" s="17">
        <v>800.4062731641601</v>
      </c>
      <c r="N229" s="17">
        <v>285.80196435000005</v>
      </c>
      <c r="O229" s="17">
        <v>362.61887804999998</v>
      </c>
      <c r="P229" s="17">
        <v>785.277423</v>
      </c>
      <c r="Q229" s="17">
        <v>169.55017800000002</v>
      </c>
      <c r="R229" s="17">
        <v>373.76544000000001</v>
      </c>
      <c r="S229" s="17">
        <v>240.470146</v>
      </c>
      <c r="T229" s="89">
        <f t="shared" si="32"/>
        <v>6.4506779549560456</v>
      </c>
      <c r="U229" s="89">
        <f t="shared" si="33"/>
        <v>2.3033508016216668</v>
      </c>
      <c r="V229" s="89">
        <f t="shared" si="34"/>
        <v>2.9224378682602881</v>
      </c>
      <c r="W229" s="89">
        <f t="shared" si="35"/>
        <v>7.2407766069885691</v>
      </c>
      <c r="X229" s="89">
        <f t="shared" si="36"/>
        <v>1.5633646487416564</v>
      </c>
      <c r="Y229" s="89">
        <f t="shared" si="37"/>
        <v>2.217293604576132</v>
      </c>
      <c r="Z229" s="89">
        <f t="shared" si="38"/>
        <v>3.4463642722767922</v>
      </c>
      <c r="AA229" s="89">
        <v>47842990.732680157</v>
      </c>
      <c r="AB229" s="89">
        <f t="shared" si="47"/>
        <v>610865.56093820429</v>
      </c>
      <c r="AC229" s="15">
        <v>37092335620.642502</v>
      </c>
      <c r="AD229" s="89">
        <f t="shared" si="39"/>
        <v>473599790.86622196</v>
      </c>
      <c r="AE229" s="13">
        <v>71.930049766508048</v>
      </c>
      <c r="AF229" s="13">
        <v>2944.5860559999996</v>
      </c>
      <c r="AG229" s="13">
        <v>2667.8782379999998</v>
      </c>
      <c r="AH229" s="13">
        <v>3134.2781640000003</v>
      </c>
      <c r="AI229" s="13">
        <v>12531.407143599999</v>
      </c>
      <c r="AJ229" s="13">
        <v>3322.8617749999999</v>
      </c>
      <c r="AK229" s="13">
        <v>5133.3158370000001</v>
      </c>
      <c r="AL229" s="89">
        <f t="shared" si="40"/>
        <v>29.973392263843646</v>
      </c>
      <c r="AM229" s="89">
        <f t="shared" si="41"/>
        <v>19.532017263342848</v>
      </c>
      <c r="AN229" s="89">
        <f t="shared" si="42"/>
        <v>34.748094944567633</v>
      </c>
      <c r="AO229" s="89">
        <f t="shared" si="43"/>
        <v>23.059412526865888</v>
      </c>
      <c r="AP229" s="89">
        <f t="shared" si="44"/>
        <v>40.611151481124786</v>
      </c>
      <c r="AQ229" s="89">
        <f t="shared" si="45"/>
        <v>58.787952412980836</v>
      </c>
    </row>
    <row r="230" spans="1:43" x14ac:dyDescent="0.25">
      <c r="A230" s="71">
        <v>40909</v>
      </c>
      <c r="B230" s="72">
        <v>2012</v>
      </c>
      <c r="C230" s="72">
        <v>1</v>
      </c>
      <c r="D230" s="22">
        <v>205.62</v>
      </c>
      <c r="E230" s="22">
        <v>93.741652341786605</v>
      </c>
      <c r="F230" s="21">
        <v>78.55</v>
      </c>
      <c r="G230" s="21">
        <v>133.34</v>
      </c>
      <c r="H230" s="21">
        <v>88.7</v>
      </c>
      <c r="I230" s="21">
        <v>365.02</v>
      </c>
      <c r="J230" s="21">
        <v>126.02364470819965</v>
      </c>
      <c r="K230" s="21">
        <v>109.47196184199136</v>
      </c>
      <c r="L230" s="21">
        <f t="shared" si="46"/>
        <v>115.11956357382041</v>
      </c>
      <c r="M230" s="21">
        <v>669.84034548999989</v>
      </c>
      <c r="N230" s="21">
        <v>216.83652429</v>
      </c>
      <c r="O230" s="21">
        <v>358.09831489999999</v>
      </c>
      <c r="P230" s="21">
        <v>634.65654700000005</v>
      </c>
      <c r="Q230" s="21">
        <v>124.09976900000001</v>
      </c>
      <c r="R230" s="21">
        <v>329.42937999999998</v>
      </c>
      <c r="S230" s="21">
        <v>165.35648500000002</v>
      </c>
      <c r="T230" s="90">
        <f t="shared" si="32"/>
        <v>5.3151957875918905</v>
      </c>
      <c r="U230" s="90">
        <f t="shared" si="33"/>
        <v>1.7206019139667976</v>
      </c>
      <c r="V230" s="90">
        <f t="shared" si="34"/>
        <v>2.841516889383382</v>
      </c>
      <c r="W230" s="90">
        <f t="shared" si="35"/>
        <v>5.7974346702221782</v>
      </c>
      <c r="X230" s="90">
        <f t="shared" si="36"/>
        <v>1.1336214945989733</v>
      </c>
      <c r="Y230" s="90">
        <f t="shared" si="37"/>
        <v>1.5104916566551603</v>
      </c>
      <c r="Z230" s="90">
        <f t="shared" si="38"/>
        <v>3.009258027872824</v>
      </c>
      <c r="AA230" s="90">
        <v>47905621.617304392</v>
      </c>
      <c r="AB230" s="90">
        <f t="shared" si="47"/>
        <v>609874.24083137361</v>
      </c>
      <c r="AC230" s="22">
        <v>36302490735.386002</v>
      </c>
      <c r="AD230" s="90">
        <f t="shared" si="39"/>
        <v>462157743.28944623</v>
      </c>
      <c r="AE230" s="72">
        <v>71.234709313079094</v>
      </c>
      <c r="AF230" s="72">
        <v>2962.7363830000004</v>
      </c>
      <c r="AG230" s="72">
        <v>2711.9602770000001</v>
      </c>
      <c r="AH230" s="72">
        <v>2779.8836419999998</v>
      </c>
      <c r="AI230" s="72">
        <v>4186.7053643538002</v>
      </c>
      <c r="AJ230" s="72">
        <v>848.917145</v>
      </c>
      <c r="AK230" s="72">
        <v>1323.4280249999999</v>
      </c>
      <c r="AL230" s="90">
        <f t="shared" si="40"/>
        <v>30.158147221091212</v>
      </c>
      <c r="AM230" s="90">
        <f t="shared" si="41"/>
        <v>19.854749813309905</v>
      </c>
      <c r="AN230" s="90">
        <f t="shared" si="42"/>
        <v>30.819109113082035</v>
      </c>
      <c r="AO230" s="90">
        <f t="shared" si="43"/>
        <v>7.7040802376597224</v>
      </c>
      <c r="AP230" s="90">
        <f t="shared" si="44"/>
        <v>10.375244324004111</v>
      </c>
      <c r="AQ230" s="90">
        <f t="shared" si="45"/>
        <v>15.156212129969747</v>
      </c>
    </row>
    <row r="231" spans="1:43" x14ac:dyDescent="0.25">
      <c r="A231" s="70">
        <v>40940</v>
      </c>
      <c r="B231" s="13">
        <v>2012</v>
      </c>
      <c r="C231" s="13">
        <v>2</v>
      </c>
      <c r="D231" s="15">
        <v>198.87</v>
      </c>
      <c r="E231" s="15">
        <v>103.467339966121</v>
      </c>
      <c r="F231" s="17">
        <v>78.94</v>
      </c>
      <c r="G231" s="17">
        <v>135.35</v>
      </c>
      <c r="H231" s="17">
        <v>89.8</v>
      </c>
      <c r="I231" s="17">
        <v>402.95</v>
      </c>
      <c r="J231" s="17">
        <v>129.87537487564214</v>
      </c>
      <c r="K231" s="17">
        <v>108.05588294514681</v>
      </c>
      <c r="L231" s="17">
        <f t="shared" si="46"/>
        <v>120.19278482187936</v>
      </c>
      <c r="M231" s="17">
        <v>734.46509825999999</v>
      </c>
      <c r="N231" s="17">
        <v>215.34638494999999</v>
      </c>
      <c r="O231" s="17">
        <v>409.93889479000001</v>
      </c>
      <c r="P231" s="17">
        <v>617.67324900000006</v>
      </c>
      <c r="Q231" s="17">
        <v>130.65236300000001</v>
      </c>
      <c r="R231" s="17">
        <v>299.35450300000002</v>
      </c>
      <c r="S231" s="17">
        <v>185.43646200000001</v>
      </c>
      <c r="T231" s="89">
        <f t="shared" si="32"/>
        <v>5.6551528645308062</v>
      </c>
      <c r="U231" s="89">
        <f t="shared" si="33"/>
        <v>1.6581001991809285</v>
      </c>
      <c r="V231" s="89">
        <f t="shared" si="34"/>
        <v>3.1564020137191013</v>
      </c>
      <c r="W231" s="89">
        <f t="shared" si="35"/>
        <v>5.7162389697334115</v>
      </c>
      <c r="X231" s="89">
        <f t="shared" si="36"/>
        <v>1.2091184620306514</v>
      </c>
      <c r="Y231" s="89">
        <f t="shared" si="37"/>
        <v>1.7161162996940618</v>
      </c>
      <c r="Z231" s="89">
        <f t="shared" si="38"/>
        <v>2.7703674695061586</v>
      </c>
      <c r="AA231" s="89">
        <v>48050182.291464403</v>
      </c>
      <c r="AB231" s="89">
        <f t="shared" si="47"/>
        <v>608692.45365422347</v>
      </c>
      <c r="AC231" s="15">
        <v>36223958792.8395</v>
      </c>
      <c r="AD231" s="89">
        <f t="shared" si="39"/>
        <v>458879640.1423803</v>
      </c>
      <c r="AE231" s="13">
        <v>71.445105504610439</v>
      </c>
      <c r="AF231" s="13">
        <v>2073.9261429999997</v>
      </c>
      <c r="AG231" s="13">
        <v>1848.7633229999999</v>
      </c>
      <c r="AH231" s="13">
        <v>2738.689073</v>
      </c>
      <c r="AI231" s="13">
        <v>4348.4289711399997</v>
      </c>
      <c r="AJ231" s="13">
        <v>1854.9795099999999</v>
      </c>
      <c r="AK231" s="13">
        <v>869.87428299999999</v>
      </c>
      <c r="AL231" s="89">
        <f t="shared" si="40"/>
        <v>21.110811716205209</v>
      </c>
      <c r="AM231" s="89">
        <f t="shared" si="41"/>
        <v>13.535129387217218</v>
      </c>
      <c r="AN231" s="89">
        <f t="shared" si="42"/>
        <v>30.36240657427938</v>
      </c>
      <c r="AO231" s="89">
        <f t="shared" si="43"/>
        <v>8.0016726246503733</v>
      </c>
      <c r="AP231" s="89">
        <f t="shared" si="44"/>
        <v>22.671076612867122</v>
      </c>
      <c r="AQ231" s="89">
        <f t="shared" si="45"/>
        <v>9.9620069323780083</v>
      </c>
    </row>
    <row r="232" spans="1:43" x14ac:dyDescent="0.25">
      <c r="A232" s="70">
        <v>40969</v>
      </c>
      <c r="B232" s="13">
        <v>2012</v>
      </c>
      <c r="C232" s="13">
        <v>3</v>
      </c>
      <c r="D232" s="15">
        <v>225.06</v>
      </c>
      <c r="E232" s="15">
        <v>115.619857014366</v>
      </c>
      <c r="F232" s="17">
        <v>79.17</v>
      </c>
      <c r="G232" s="17">
        <v>146.35</v>
      </c>
      <c r="H232" s="17">
        <v>99.7</v>
      </c>
      <c r="I232" s="17">
        <v>446.96</v>
      </c>
      <c r="J232" s="17">
        <v>129.33064081201152</v>
      </c>
      <c r="K232" s="17">
        <v>109.47585999020194</v>
      </c>
      <c r="L232" s="17">
        <f t="shared" si="46"/>
        <v>118.13621817959373</v>
      </c>
      <c r="M232" s="17">
        <v>870.25051007999991</v>
      </c>
      <c r="N232" s="17">
        <v>280.00538074000002</v>
      </c>
      <c r="O232" s="17">
        <v>434.20621612000002</v>
      </c>
      <c r="P232" s="17">
        <v>706.83710199999996</v>
      </c>
      <c r="Q232" s="17">
        <v>153.187476</v>
      </c>
      <c r="R232" s="17">
        <v>342.66520000000003</v>
      </c>
      <c r="S232" s="17">
        <v>205.55218000000002</v>
      </c>
      <c r="T232" s="89">
        <f t="shared" si="32"/>
        <v>6.7288811422882535</v>
      </c>
      <c r="U232" s="89">
        <f t="shared" si="33"/>
        <v>2.1650351299735822</v>
      </c>
      <c r="V232" s="89">
        <f t="shared" si="34"/>
        <v>3.3573344521747188</v>
      </c>
      <c r="W232" s="89">
        <f t="shared" si="35"/>
        <v>6.4565567428587611</v>
      </c>
      <c r="X232" s="89">
        <f t="shared" si="36"/>
        <v>1.3992808644180574</v>
      </c>
      <c r="Y232" s="89">
        <f t="shared" si="37"/>
        <v>1.8776027885818563</v>
      </c>
      <c r="Z232" s="89">
        <f t="shared" si="38"/>
        <v>3.1300525981770635</v>
      </c>
      <c r="AA232" s="89">
        <v>48654038.202421069</v>
      </c>
      <c r="AB232" s="89">
        <f t="shared" si="47"/>
        <v>614551.44881168462</v>
      </c>
      <c r="AC232" s="15">
        <v>36349284561.292999</v>
      </c>
      <c r="AD232" s="89">
        <f t="shared" si="39"/>
        <v>459129525.84682328</v>
      </c>
      <c r="AE232" s="13">
        <v>71.016344283987394</v>
      </c>
      <c r="AF232" s="13">
        <v>2492.8563470000004</v>
      </c>
      <c r="AG232" s="13">
        <v>2205.7902290000002</v>
      </c>
      <c r="AH232" s="13">
        <v>2926.984328</v>
      </c>
      <c r="AI232" s="13">
        <v>6707.1597790487995</v>
      </c>
      <c r="AJ232" s="13">
        <v>2214.0719370000002</v>
      </c>
      <c r="AK232" s="13">
        <v>1163.195046</v>
      </c>
      <c r="AL232" s="89">
        <f t="shared" si="40"/>
        <v>25.37516639861564</v>
      </c>
      <c r="AM232" s="89">
        <f t="shared" si="41"/>
        <v>16.148987693096128</v>
      </c>
      <c r="AN232" s="89">
        <f t="shared" si="42"/>
        <v>32.449937117516626</v>
      </c>
      <c r="AO232" s="89">
        <f t="shared" si="43"/>
        <v>12.342042873268069</v>
      </c>
      <c r="AP232" s="89">
        <f t="shared" si="44"/>
        <v>27.05981076315291</v>
      </c>
      <c r="AQ232" s="89">
        <f t="shared" si="45"/>
        <v>13.32118599022861</v>
      </c>
    </row>
    <row r="233" spans="1:43" x14ac:dyDescent="0.25">
      <c r="A233" s="70">
        <v>41000</v>
      </c>
      <c r="B233" s="13">
        <v>2012</v>
      </c>
      <c r="C233" s="13">
        <v>4</v>
      </c>
      <c r="D233" s="15">
        <v>240.07</v>
      </c>
      <c r="E233" s="15">
        <v>101.828799392335</v>
      </c>
      <c r="F233" s="17">
        <v>79.3</v>
      </c>
      <c r="G233" s="17">
        <v>139.85</v>
      </c>
      <c r="H233" s="17">
        <v>92.8</v>
      </c>
      <c r="I233" s="17">
        <v>401.55</v>
      </c>
      <c r="J233" s="17">
        <v>129.29453196023971</v>
      </c>
      <c r="K233" s="17">
        <v>109.76128585675261</v>
      </c>
      <c r="L233" s="17">
        <f t="shared" si="46"/>
        <v>117.79611631826141</v>
      </c>
      <c r="M233" s="17">
        <v>947.76259045999996</v>
      </c>
      <c r="N233" s="17">
        <v>302.69848046999999</v>
      </c>
      <c r="O233" s="17">
        <v>467.35129007000006</v>
      </c>
      <c r="P233" s="17">
        <v>622.54431900000009</v>
      </c>
      <c r="Q233" s="17">
        <v>125.359058</v>
      </c>
      <c r="R233" s="17">
        <v>336.765671</v>
      </c>
      <c r="S233" s="17">
        <v>156.94976400000002</v>
      </c>
      <c r="T233" s="89">
        <f t="shared" si="32"/>
        <v>7.3302604223932164</v>
      </c>
      <c r="U233" s="89">
        <f t="shared" si="33"/>
        <v>2.3411545397997573</v>
      </c>
      <c r="V233" s="89">
        <f t="shared" si="34"/>
        <v>3.6146253285770711</v>
      </c>
      <c r="W233" s="89">
        <f t="shared" si="35"/>
        <v>5.6718023494410499</v>
      </c>
      <c r="X233" s="89">
        <f t="shared" si="36"/>
        <v>1.1421063175553878</v>
      </c>
      <c r="Y233" s="89">
        <f t="shared" si="37"/>
        <v>1.4299191447595849</v>
      </c>
      <c r="Z233" s="89">
        <f t="shared" si="38"/>
        <v>3.0681644112616042</v>
      </c>
      <c r="AA233" s="89">
        <v>49888653.458661057</v>
      </c>
      <c r="AB233" s="89">
        <f t="shared" si="47"/>
        <v>629112.90616218233</v>
      </c>
      <c r="AC233" s="15">
        <v>36169348141.826508</v>
      </c>
      <c r="AD233" s="89">
        <f t="shared" si="39"/>
        <v>456107794.97889668</v>
      </c>
      <c r="AE233" s="13">
        <v>71.410855789364575</v>
      </c>
      <c r="AF233" s="13">
        <v>2939.1468499999996</v>
      </c>
      <c r="AG233" s="13">
        <v>2698.311987</v>
      </c>
      <c r="AH233" s="13">
        <v>2534.9548160000004</v>
      </c>
      <c r="AI233" s="13">
        <v>3461.8635137640308</v>
      </c>
      <c r="AJ233" s="13">
        <v>1105.2457179999999</v>
      </c>
      <c r="AK233" s="13">
        <v>1040.4208389999999</v>
      </c>
      <c r="AL233" s="89">
        <f t="shared" si="40"/>
        <v>29.918025753257325</v>
      </c>
      <c r="AM233" s="89">
        <f t="shared" si="41"/>
        <v>19.754828223149573</v>
      </c>
      <c r="AN233" s="89">
        <f t="shared" si="42"/>
        <v>28.103711929046568</v>
      </c>
      <c r="AO233" s="89">
        <f t="shared" si="43"/>
        <v>6.3702773328500486</v>
      </c>
      <c r="AP233" s="89">
        <f t="shared" si="44"/>
        <v>13.508025406071104</v>
      </c>
      <c r="AQ233" s="89">
        <f t="shared" si="45"/>
        <v>11.915146605970582</v>
      </c>
    </row>
    <row r="234" spans="1:43" x14ac:dyDescent="0.25">
      <c r="A234" s="70">
        <v>41030</v>
      </c>
      <c r="B234" s="13">
        <v>2012</v>
      </c>
      <c r="C234" s="13">
        <v>5</v>
      </c>
      <c r="D234" s="15">
        <v>239.26</v>
      </c>
      <c r="E234" s="15">
        <v>122.922712829188</v>
      </c>
      <c r="F234" s="17">
        <v>79.69</v>
      </c>
      <c r="G234" s="17">
        <v>144.56</v>
      </c>
      <c r="H234" s="17">
        <v>102.5</v>
      </c>
      <c r="I234" s="17">
        <v>473.61</v>
      </c>
      <c r="J234" s="17">
        <v>129.58053693627394</v>
      </c>
      <c r="K234" s="17">
        <v>107.722550858353</v>
      </c>
      <c r="L234" s="17">
        <f t="shared" si="46"/>
        <v>120.29100304787856</v>
      </c>
      <c r="M234" s="17">
        <v>1014.6671009</v>
      </c>
      <c r="N234" s="17">
        <v>315.62277170000004</v>
      </c>
      <c r="O234" s="17">
        <v>510.55176796000001</v>
      </c>
      <c r="P234" s="17">
        <v>768.02892500000007</v>
      </c>
      <c r="Q234" s="17">
        <v>158.42234999999999</v>
      </c>
      <c r="R234" s="17">
        <v>374.49706100000003</v>
      </c>
      <c r="S234" s="17">
        <v>232.87812499999998</v>
      </c>
      <c r="T234" s="89">
        <f t="shared" si="32"/>
        <v>7.8303974106775032</v>
      </c>
      <c r="U234" s="89">
        <f t="shared" si="33"/>
        <v>2.4357266852136852</v>
      </c>
      <c r="V234" s="89">
        <f t="shared" si="34"/>
        <v>3.9400343603382573</v>
      </c>
      <c r="W234" s="89">
        <f t="shared" si="35"/>
        <v>7.1296949327713186</v>
      </c>
      <c r="X234" s="89">
        <f t="shared" si="36"/>
        <v>1.4706516763450337</v>
      </c>
      <c r="Y234" s="89">
        <f t="shared" si="37"/>
        <v>2.1618326259857796</v>
      </c>
      <c r="Z234" s="89">
        <f t="shared" si="38"/>
        <v>3.4764964068891695</v>
      </c>
      <c r="AA234" s="89">
        <v>50905760.876889847</v>
      </c>
      <c r="AB234" s="89">
        <f t="shared" si="47"/>
        <v>638797.3506950665</v>
      </c>
      <c r="AC234" s="15">
        <v>36674820896.785202</v>
      </c>
      <c r="AD234" s="89">
        <f t="shared" si="39"/>
        <v>460218608.3170436</v>
      </c>
      <c r="AE234" s="13">
        <v>70.429490061038152</v>
      </c>
      <c r="AF234" s="13">
        <v>3628.1434219999996</v>
      </c>
      <c r="AG234" s="13">
        <v>3359.5342089999999</v>
      </c>
      <c r="AH234" s="13">
        <v>3138.6613749999997</v>
      </c>
      <c r="AI234" s="13">
        <v>8059.8461687520312</v>
      </c>
      <c r="AJ234" s="13">
        <v>2458.966402</v>
      </c>
      <c r="AK234" s="13">
        <v>1962.7591609999999</v>
      </c>
      <c r="AL234" s="89">
        <f t="shared" si="40"/>
        <v>36.931427341205207</v>
      </c>
      <c r="AM234" s="89">
        <f t="shared" si="41"/>
        <v>24.595755245625593</v>
      </c>
      <c r="AN234" s="89">
        <f t="shared" si="42"/>
        <v>34.796689301552099</v>
      </c>
      <c r="AO234" s="89">
        <f t="shared" si="43"/>
        <v>14.831161064242659</v>
      </c>
      <c r="AP234" s="89">
        <f t="shared" si="44"/>
        <v>30.052847154202912</v>
      </c>
      <c r="AQ234" s="89">
        <f t="shared" si="45"/>
        <v>22.477984176100126</v>
      </c>
    </row>
    <row r="235" spans="1:43" x14ac:dyDescent="0.25">
      <c r="A235" s="70">
        <v>41061</v>
      </c>
      <c r="B235" s="13">
        <v>2012</v>
      </c>
      <c r="C235" s="13">
        <v>6</v>
      </c>
      <c r="D235" s="15">
        <v>234.23</v>
      </c>
      <c r="E235" s="15">
        <v>118.191978274382</v>
      </c>
      <c r="F235" s="17">
        <v>79.86</v>
      </c>
      <c r="G235" s="17">
        <v>142.28</v>
      </c>
      <c r="H235" s="17">
        <v>98.3</v>
      </c>
      <c r="I235" s="17">
        <v>439.55</v>
      </c>
      <c r="J235" s="17">
        <v>129.11576015120571</v>
      </c>
      <c r="K235" s="17">
        <v>105.09428130837564</v>
      </c>
      <c r="L235" s="17">
        <f t="shared" si="46"/>
        <v>122.85707513650948</v>
      </c>
      <c r="M235" s="17">
        <v>1013.6835852900001</v>
      </c>
      <c r="N235" s="17">
        <v>300.46619714000002</v>
      </c>
      <c r="O235" s="17">
        <v>455.10677787999998</v>
      </c>
      <c r="P235" s="17">
        <v>618.29659399999991</v>
      </c>
      <c r="Q235" s="17">
        <v>142.24291599999998</v>
      </c>
      <c r="R235" s="17">
        <v>291.59938199999999</v>
      </c>
      <c r="S235" s="17">
        <v>179.81547699999999</v>
      </c>
      <c r="T235" s="89">
        <f t="shared" si="32"/>
        <v>7.8509671019470364</v>
      </c>
      <c r="U235" s="89">
        <f t="shared" si="33"/>
        <v>2.3271070610445088</v>
      </c>
      <c r="V235" s="89">
        <f t="shared" si="34"/>
        <v>3.5247964876404758</v>
      </c>
      <c r="W235" s="89">
        <f t="shared" si="35"/>
        <v>5.8832563133073528</v>
      </c>
      <c r="X235" s="89">
        <f t="shared" si="36"/>
        <v>1.3534791258776486</v>
      </c>
      <c r="Y235" s="89">
        <f t="shared" si="37"/>
        <v>1.7109920231755686</v>
      </c>
      <c r="Z235" s="89">
        <f t="shared" si="38"/>
        <v>2.77464556938514</v>
      </c>
      <c r="AA235" s="89">
        <v>51738027.955909856</v>
      </c>
      <c r="AB235" s="89">
        <f t="shared" si="47"/>
        <v>647859.1028789113</v>
      </c>
      <c r="AC235" s="15">
        <v>37521500169.133904</v>
      </c>
      <c r="AD235" s="89">
        <f t="shared" si="39"/>
        <v>469840973.81835592</v>
      </c>
      <c r="AE235" s="13">
        <v>69.749852674287666</v>
      </c>
      <c r="AF235" s="13">
        <v>2302.7637489999997</v>
      </c>
      <c r="AG235" s="13">
        <v>2059.6978829999998</v>
      </c>
      <c r="AH235" s="13">
        <v>2970.5345690000004</v>
      </c>
      <c r="AI235" s="13">
        <v>6355.2246111400673</v>
      </c>
      <c r="AJ235" s="13">
        <v>2335.3123300000002</v>
      </c>
      <c r="AK235" s="13">
        <v>1748.6231459999999</v>
      </c>
      <c r="AL235" s="89">
        <f t="shared" si="40"/>
        <v>23.44018474144951</v>
      </c>
      <c r="AM235" s="89">
        <f t="shared" si="41"/>
        <v>15.079419305952118</v>
      </c>
      <c r="AN235" s="89">
        <f t="shared" si="42"/>
        <v>32.932755753880272</v>
      </c>
      <c r="AO235" s="89">
        <f t="shared" si="43"/>
        <v>11.69443657283245</v>
      </c>
      <c r="AP235" s="89">
        <f t="shared" si="44"/>
        <v>28.54157928051897</v>
      </c>
      <c r="AQ235" s="89">
        <f t="shared" si="45"/>
        <v>20.025647663121731</v>
      </c>
    </row>
    <row r="236" spans="1:43" x14ac:dyDescent="0.25">
      <c r="A236" s="70">
        <v>41091</v>
      </c>
      <c r="B236" s="13">
        <v>2012</v>
      </c>
      <c r="C236" s="13">
        <v>7</v>
      </c>
      <c r="D236" s="15">
        <v>231.2</v>
      </c>
      <c r="E236" s="15">
        <v>118.971932150868</v>
      </c>
      <c r="F236" s="17">
        <v>80.16</v>
      </c>
      <c r="G236" s="17">
        <v>147.46</v>
      </c>
      <c r="H236" s="17">
        <v>104.5</v>
      </c>
      <c r="I236" s="17">
        <v>435.11</v>
      </c>
      <c r="J236" s="17">
        <v>129.91090203091505</v>
      </c>
      <c r="K236" s="17">
        <v>105.48896251463148</v>
      </c>
      <c r="L236" s="17">
        <f t="shared" si="46"/>
        <v>123.15117992832303</v>
      </c>
      <c r="M236" s="17">
        <v>1001.93851431</v>
      </c>
      <c r="N236" s="17">
        <v>321.33704412999998</v>
      </c>
      <c r="O236" s="17">
        <v>473.16008993000003</v>
      </c>
      <c r="P236" s="17">
        <v>727.86114699999996</v>
      </c>
      <c r="Q236" s="17">
        <v>161.562681</v>
      </c>
      <c r="R236" s="17">
        <v>363.48231999999996</v>
      </c>
      <c r="S236" s="17">
        <v>195.174477</v>
      </c>
      <c r="T236" s="89">
        <f t="shared" si="32"/>
        <v>7.7125052528044753</v>
      </c>
      <c r="U236" s="89">
        <f t="shared" si="33"/>
        <v>2.4735186893978383</v>
      </c>
      <c r="V236" s="89">
        <f t="shared" si="34"/>
        <v>3.6421892430352116</v>
      </c>
      <c r="W236" s="89">
        <f t="shared" si="35"/>
        <v>6.899879661808642</v>
      </c>
      <c r="X236" s="89">
        <f t="shared" si="36"/>
        <v>1.531560052812075</v>
      </c>
      <c r="Y236" s="89">
        <f t="shared" si="37"/>
        <v>1.8501886107082435</v>
      </c>
      <c r="Z236" s="89">
        <f t="shared" si="38"/>
        <v>3.4456905379990292</v>
      </c>
      <c r="AA236" s="89">
        <v>52679974.98311986</v>
      </c>
      <c r="AB236" s="89">
        <f t="shared" si="47"/>
        <v>657185.31665568694</v>
      </c>
      <c r="AC236" s="15">
        <v>36808320116.5326</v>
      </c>
      <c r="AD236" s="89">
        <f t="shared" si="39"/>
        <v>459185630.19626498</v>
      </c>
      <c r="AE236" s="13">
        <v>69.32283427630037</v>
      </c>
      <c r="AF236" s="13">
        <v>4755.2462179999993</v>
      </c>
      <c r="AG236" s="13">
        <v>4488.2344569999996</v>
      </c>
      <c r="AH236" s="13">
        <v>3130.3180050000001</v>
      </c>
      <c r="AI236" s="13">
        <v>6723.8236623974553</v>
      </c>
      <c r="AJ236" s="13">
        <v>2015.4849770000001</v>
      </c>
      <c r="AK236" s="13">
        <v>1726.0965289999999</v>
      </c>
      <c r="AL236" s="89">
        <f t="shared" si="40"/>
        <v>48.404379254885988</v>
      </c>
      <c r="AM236" s="89">
        <f t="shared" si="41"/>
        <v>32.859173123947578</v>
      </c>
      <c r="AN236" s="89">
        <f t="shared" si="42"/>
        <v>34.704190742793791</v>
      </c>
      <c r="AO236" s="89">
        <f t="shared" si="43"/>
        <v>12.372706577354363</v>
      </c>
      <c r="AP236" s="89">
        <f t="shared" si="44"/>
        <v>24.632732641693561</v>
      </c>
      <c r="AQ236" s="89">
        <f t="shared" si="45"/>
        <v>19.767667493914885</v>
      </c>
    </row>
    <row r="237" spans="1:43" x14ac:dyDescent="0.25">
      <c r="A237" s="70">
        <v>41122</v>
      </c>
      <c r="B237" s="13">
        <v>2012</v>
      </c>
      <c r="C237" s="13">
        <v>8</v>
      </c>
      <c r="D237" s="15">
        <v>228.37</v>
      </c>
      <c r="E237" s="15">
        <v>121.855652172316</v>
      </c>
      <c r="F237" s="17">
        <v>80.45</v>
      </c>
      <c r="G237" s="17">
        <v>149.91</v>
      </c>
      <c r="H237" s="17">
        <v>111.5</v>
      </c>
      <c r="I237" s="17">
        <v>447.76</v>
      </c>
      <c r="J237" s="17">
        <v>129.83978147333124</v>
      </c>
      <c r="K237" s="17">
        <v>105.89743679226055</v>
      </c>
      <c r="L237" s="17">
        <f t="shared" si="46"/>
        <v>122.60899357558435</v>
      </c>
      <c r="M237" s="17">
        <v>1084.1124892899998</v>
      </c>
      <c r="N237" s="17">
        <v>311.75532420000002</v>
      </c>
      <c r="O237" s="17">
        <v>475.09699587000006</v>
      </c>
      <c r="P237" s="17">
        <v>760.76117599999998</v>
      </c>
      <c r="Q237" s="17">
        <v>169.90135099999998</v>
      </c>
      <c r="R237" s="17">
        <v>384.90611699999999</v>
      </c>
      <c r="S237" s="17">
        <v>202.91793200000001</v>
      </c>
      <c r="T237" s="89">
        <f t="shared" si="32"/>
        <v>8.3496173282814219</v>
      </c>
      <c r="U237" s="89">
        <f t="shared" si="33"/>
        <v>2.4010770864092508</v>
      </c>
      <c r="V237" s="89">
        <f t="shared" si="34"/>
        <v>3.6591019368557993</v>
      </c>
      <c r="W237" s="89">
        <f t="shared" si="35"/>
        <v>7.1839432477708449</v>
      </c>
      <c r="X237" s="89">
        <f t="shared" si="36"/>
        <v>1.604395310656066</v>
      </c>
      <c r="Y237" s="89">
        <f t="shared" si="37"/>
        <v>1.916174160079672</v>
      </c>
      <c r="Z237" s="89">
        <f t="shared" si="38"/>
        <v>3.6347066431369055</v>
      </c>
      <c r="AA237" s="89">
        <v>53628356.384279862</v>
      </c>
      <c r="AB237" s="89">
        <f t="shared" si="47"/>
        <v>666604.80278781673</v>
      </c>
      <c r="AC237" s="15">
        <v>37475584248.851303</v>
      </c>
      <c r="AD237" s="89">
        <f t="shared" si="39"/>
        <v>465824540.07273215</v>
      </c>
      <c r="AE237" s="13">
        <v>69.536578162884027</v>
      </c>
      <c r="AF237" s="13">
        <v>2629.8813169999999</v>
      </c>
      <c r="AG237" s="13">
        <v>2335.0415579999999</v>
      </c>
      <c r="AH237" s="13">
        <v>5625.6131349999996</v>
      </c>
      <c r="AI237" s="13">
        <v>6311.8815868534757</v>
      </c>
      <c r="AJ237" s="13">
        <v>1924.03521</v>
      </c>
      <c r="AK237" s="13">
        <v>2117.5660520000001</v>
      </c>
      <c r="AL237" s="89">
        <f t="shared" si="40"/>
        <v>26.769964546009771</v>
      </c>
      <c r="AM237" s="89">
        <f t="shared" si="41"/>
        <v>17.095259960465626</v>
      </c>
      <c r="AN237" s="89">
        <f t="shared" si="42"/>
        <v>62.368216574279373</v>
      </c>
      <c r="AO237" s="89">
        <f t="shared" si="43"/>
        <v>11.61467979326784</v>
      </c>
      <c r="AP237" s="89">
        <f t="shared" si="44"/>
        <v>23.51505739907816</v>
      </c>
      <c r="AQ237" s="89">
        <f t="shared" si="45"/>
        <v>24.250869467067957</v>
      </c>
    </row>
    <row r="238" spans="1:43" x14ac:dyDescent="0.25">
      <c r="A238" s="70">
        <v>41153</v>
      </c>
      <c r="B238" s="13">
        <v>2012</v>
      </c>
      <c r="C238" s="13">
        <v>9</v>
      </c>
      <c r="D238" s="15">
        <v>246.13</v>
      </c>
      <c r="E238" s="15">
        <v>134.69172853571601</v>
      </c>
      <c r="F238" s="17">
        <v>80.75</v>
      </c>
      <c r="G238" s="17">
        <v>141.6</v>
      </c>
      <c r="H238" s="17">
        <v>103.4</v>
      </c>
      <c r="I238" s="17">
        <v>507.1</v>
      </c>
      <c r="J238" s="17">
        <v>130.82045425859957</v>
      </c>
      <c r="K238" s="17">
        <v>106.66382399267555</v>
      </c>
      <c r="L238" s="17">
        <f t="shared" si="46"/>
        <v>122.64744443025296</v>
      </c>
      <c r="M238" s="17">
        <v>1186.9345932799999</v>
      </c>
      <c r="N238" s="17">
        <v>358.31271389</v>
      </c>
      <c r="O238" s="17">
        <v>578.15696327000001</v>
      </c>
      <c r="P238" s="17">
        <v>647.149225</v>
      </c>
      <c r="Q238" s="17">
        <v>153.162463</v>
      </c>
      <c r="R238" s="17">
        <v>295.81200100000001</v>
      </c>
      <c r="S238" s="17">
        <v>191.234162</v>
      </c>
      <c r="T238" s="89">
        <f t="shared" si="32"/>
        <v>9.0730046765754597</v>
      </c>
      <c r="U238" s="89">
        <f t="shared" si="33"/>
        <v>2.7389655227897673</v>
      </c>
      <c r="V238" s="89">
        <f t="shared" si="34"/>
        <v>4.4194691613524535</v>
      </c>
      <c r="W238" s="89">
        <f t="shared" si="35"/>
        <v>6.0671856752898607</v>
      </c>
      <c r="X238" s="89">
        <f t="shared" si="36"/>
        <v>1.4359363584275533</v>
      </c>
      <c r="Y238" s="89">
        <f t="shared" si="37"/>
        <v>1.7928680488066111</v>
      </c>
      <c r="Z238" s="89">
        <f t="shared" si="38"/>
        <v>2.7733114183147323</v>
      </c>
      <c r="AA238" s="89">
        <v>54005841.94545804</v>
      </c>
      <c r="AB238" s="89">
        <f t="shared" si="47"/>
        <v>668802.99622858257</v>
      </c>
      <c r="AC238" s="15">
        <v>38246276917.995644</v>
      </c>
      <c r="AD238" s="89">
        <f t="shared" si="39"/>
        <v>473638104.2476241</v>
      </c>
      <c r="AE238" s="13">
        <v>70.340215503446643</v>
      </c>
      <c r="AF238" s="13">
        <v>2434.8274449999999</v>
      </c>
      <c r="AG238" s="13">
        <v>2175.8848579999999</v>
      </c>
      <c r="AH238" s="13">
        <v>3137.0024939999998</v>
      </c>
      <c r="AI238" s="13">
        <v>6417.8731899072955</v>
      </c>
      <c r="AJ238" s="13">
        <v>2199.3778769999999</v>
      </c>
      <c r="AK238" s="13">
        <v>2088.6095559999999</v>
      </c>
      <c r="AL238" s="89">
        <f t="shared" si="40"/>
        <v>24.784481321254074</v>
      </c>
      <c r="AM238" s="89">
        <f t="shared" si="41"/>
        <v>15.930045083827512</v>
      </c>
      <c r="AN238" s="89">
        <f t="shared" si="42"/>
        <v>34.778298159645232</v>
      </c>
      <c r="AO238" s="89">
        <f t="shared" si="43"/>
        <v>11.809718073581802</v>
      </c>
      <c r="AP238" s="89">
        <f t="shared" si="44"/>
        <v>26.880223787545791</v>
      </c>
      <c r="AQ238" s="89">
        <f t="shared" si="45"/>
        <v>23.919252796099681</v>
      </c>
    </row>
    <row r="239" spans="1:43" x14ac:dyDescent="0.25">
      <c r="A239" s="70">
        <v>41183</v>
      </c>
      <c r="B239" s="13">
        <v>2012</v>
      </c>
      <c r="C239" s="13">
        <v>10</v>
      </c>
      <c r="D239" s="15">
        <v>254.05</v>
      </c>
      <c r="E239" s="15">
        <v>137.221827459857</v>
      </c>
      <c r="F239" s="17">
        <v>81.05</v>
      </c>
      <c r="G239" s="17">
        <v>147.71</v>
      </c>
      <c r="H239" s="17">
        <v>111.8</v>
      </c>
      <c r="I239" s="17">
        <v>520.97</v>
      </c>
      <c r="J239" s="17">
        <v>130.15489330931692</v>
      </c>
      <c r="K239" s="17">
        <v>107.23838620910067</v>
      </c>
      <c r="L239" s="17">
        <f t="shared" si="46"/>
        <v>121.36968664889464</v>
      </c>
      <c r="M239" s="17">
        <v>1161.1477500900003</v>
      </c>
      <c r="N239" s="17">
        <v>365.01224400999996</v>
      </c>
      <c r="O239" s="17">
        <v>579.54072880000024</v>
      </c>
      <c r="P239" s="17">
        <v>828.69685000000004</v>
      </c>
      <c r="Q239" s="17">
        <v>189.57957800000003</v>
      </c>
      <c r="R239" s="17">
        <v>423.65965199999994</v>
      </c>
      <c r="S239" s="17">
        <v>209.258207</v>
      </c>
      <c r="T239" s="89">
        <f t="shared" si="32"/>
        <v>8.921276185371676</v>
      </c>
      <c r="U239" s="89">
        <f t="shared" si="33"/>
        <v>2.8044450326007926</v>
      </c>
      <c r="V239" s="89">
        <f t="shared" si="34"/>
        <v>4.4527002716886308</v>
      </c>
      <c r="W239" s="89">
        <f t="shared" si="35"/>
        <v>7.7276139570410063</v>
      </c>
      <c r="X239" s="89">
        <f t="shared" si="36"/>
        <v>1.7678331864333068</v>
      </c>
      <c r="Y239" s="89">
        <f t="shared" si="37"/>
        <v>1.9513367777837889</v>
      </c>
      <c r="Z239" s="89">
        <f t="shared" si="38"/>
        <v>3.9506343481700634</v>
      </c>
      <c r="AA239" s="89">
        <v>54859320.83883591</v>
      </c>
      <c r="AB239" s="89">
        <f t="shared" si="47"/>
        <v>676857.75248409517</v>
      </c>
      <c r="AC239" s="15">
        <v>38763625375.960518</v>
      </c>
      <c r="AD239" s="89">
        <f t="shared" si="39"/>
        <v>478268049.05565107</v>
      </c>
      <c r="AE239" s="13">
        <v>70.501781499530978</v>
      </c>
      <c r="AF239" s="13">
        <v>2730.5301810000001</v>
      </c>
      <c r="AG239" s="13">
        <v>2397.9788610000001</v>
      </c>
      <c r="AH239" s="13">
        <v>3631.0331249999999</v>
      </c>
      <c r="AI239" s="13">
        <v>9418.9407186288008</v>
      </c>
      <c r="AJ239" s="13">
        <v>2569.8326750000001</v>
      </c>
      <c r="AK239" s="13">
        <v>3373.4575580000001</v>
      </c>
      <c r="AL239" s="89">
        <f t="shared" si="40"/>
        <v>27.794484741449512</v>
      </c>
      <c r="AM239" s="89">
        <f t="shared" si="41"/>
        <v>17.556035295409622</v>
      </c>
      <c r="AN239" s="89">
        <f t="shared" si="42"/>
        <v>40.255356152993343</v>
      </c>
      <c r="AO239" s="89">
        <f t="shared" si="43"/>
        <v>17.332071100082437</v>
      </c>
      <c r="AP239" s="89">
        <f t="shared" si="44"/>
        <v>31.407825877911858</v>
      </c>
      <c r="AQ239" s="89">
        <f t="shared" si="45"/>
        <v>38.633637337774921</v>
      </c>
    </row>
    <row r="240" spans="1:43" x14ac:dyDescent="0.25">
      <c r="A240" s="70">
        <v>41214</v>
      </c>
      <c r="B240" s="13">
        <v>2012</v>
      </c>
      <c r="C240" s="13">
        <v>11</v>
      </c>
      <c r="D240" s="15">
        <v>247.1</v>
      </c>
      <c r="E240" s="15">
        <v>133.334659108784</v>
      </c>
      <c r="F240" s="17">
        <v>81.44</v>
      </c>
      <c r="G240" s="17">
        <v>144.15</v>
      </c>
      <c r="H240" s="17">
        <v>104.8</v>
      </c>
      <c r="I240" s="17">
        <v>510.48</v>
      </c>
      <c r="J240" s="17">
        <v>129.49390138058692</v>
      </c>
      <c r="K240" s="17">
        <v>105.55128307540039</v>
      </c>
      <c r="L240" s="17">
        <f t="shared" si="46"/>
        <v>122.6833986357922</v>
      </c>
      <c r="M240" s="17">
        <v>1130.7661418099997</v>
      </c>
      <c r="N240" s="17">
        <v>369.27700269000002</v>
      </c>
      <c r="O240" s="17">
        <v>563.59610191000013</v>
      </c>
      <c r="P240" s="17">
        <v>799.66995099999997</v>
      </c>
      <c r="Q240" s="17">
        <v>180.11108400000001</v>
      </c>
      <c r="R240" s="17">
        <v>398.10736699999995</v>
      </c>
      <c r="S240" s="17">
        <v>214.14469700000001</v>
      </c>
      <c r="T240" s="89">
        <f t="shared" si="32"/>
        <v>8.7321961092718965</v>
      </c>
      <c r="U240" s="89">
        <f t="shared" si="33"/>
        <v>2.8516941628369241</v>
      </c>
      <c r="V240" s="89">
        <f t="shared" si="34"/>
        <v>4.3522984163831184</v>
      </c>
      <c r="W240" s="89">
        <f t="shared" si="35"/>
        <v>7.576127240715369</v>
      </c>
      <c r="X240" s="89">
        <f t="shared" si="36"/>
        <v>1.7063846004727194</v>
      </c>
      <c r="Y240" s="89">
        <f t="shared" si="37"/>
        <v>2.0288213535692039</v>
      </c>
      <c r="Z240" s="89">
        <f t="shared" si="38"/>
        <v>3.7716961404970566</v>
      </c>
      <c r="AA240" s="89">
        <v>55627373.961961366</v>
      </c>
      <c r="AB240" s="89">
        <f t="shared" si="47"/>
        <v>683047.32271563564</v>
      </c>
      <c r="AC240" s="15">
        <v>39540627008.955383</v>
      </c>
      <c r="AD240" s="89">
        <f t="shared" si="39"/>
        <v>485518504.53039521</v>
      </c>
      <c r="AE240" s="13">
        <v>69.765269598453855</v>
      </c>
      <c r="AF240" s="13">
        <v>2533.2480599999999</v>
      </c>
      <c r="AG240" s="13">
        <v>2226.9527619999999</v>
      </c>
      <c r="AH240" s="13">
        <v>3265.7359340000003</v>
      </c>
      <c r="AI240" s="13">
        <v>7743.4857492101673</v>
      </c>
      <c r="AJ240" s="13">
        <v>2247.9414139999999</v>
      </c>
      <c r="AK240" s="13">
        <v>2729.0548509999999</v>
      </c>
      <c r="AL240" s="89">
        <f t="shared" si="40"/>
        <v>25.78631982899023</v>
      </c>
      <c r="AM240" s="89">
        <f t="shared" si="41"/>
        <v>16.303922410132511</v>
      </c>
      <c r="AN240" s="89">
        <f t="shared" si="42"/>
        <v>36.205498159645238</v>
      </c>
      <c r="AO240" s="89">
        <f t="shared" si="43"/>
        <v>14.249016909337124</v>
      </c>
      <c r="AP240" s="89">
        <f t="shared" si="44"/>
        <v>27.473754692864961</v>
      </c>
      <c r="AQ240" s="89">
        <f t="shared" si="45"/>
        <v>31.253784455772713</v>
      </c>
    </row>
    <row r="241" spans="1:43" x14ac:dyDescent="0.25">
      <c r="A241" s="70">
        <v>41244</v>
      </c>
      <c r="B241" s="13">
        <v>2012</v>
      </c>
      <c r="C241" s="13">
        <v>12</v>
      </c>
      <c r="D241" s="15">
        <v>250.32</v>
      </c>
      <c r="E241" s="15">
        <v>134.030425411154</v>
      </c>
      <c r="F241" s="17">
        <v>81.87</v>
      </c>
      <c r="G241" s="17">
        <v>139.52000000000001</v>
      </c>
      <c r="H241" s="17">
        <v>92.2</v>
      </c>
      <c r="I241" s="17">
        <v>514.72</v>
      </c>
      <c r="J241" s="17">
        <v>127.06035934728641</v>
      </c>
      <c r="K241" s="17">
        <v>105.00777091835748</v>
      </c>
      <c r="L241" s="17">
        <f t="shared" si="46"/>
        <v>121.00091091932102</v>
      </c>
      <c r="M241" s="17">
        <v>1175.5642326100003</v>
      </c>
      <c r="N241" s="17">
        <v>387.73241314000001</v>
      </c>
      <c r="O241" s="17">
        <v>566.8787953499999</v>
      </c>
      <c r="P241" s="17">
        <v>857.91116099999999</v>
      </c>
      <c r="Q241" s="17">
        <v>194.024494</v>
      </c>
      <c r="R241" s="17">
        <v>363.37049300000001</v>
      </c>
      <c r="S241" s="17">
        <v>292.88484700000004</v>
      </c>
      <c r="T241" s="89">
        <f t="shared" si="32"/>
        <v>9.2520140714926011</v>
      </c>
      <c r="U241" s="89">
        <f t="shared" si="33"/>
        <v>3.0515608104037737</v>
      </c>
      <c r="V241" s="89">
        <f t="shared" si="34"/>
        <v>4.4614921464261279</v>
      </c>
      <c r="W241" s="89">
        <f t="shared" si="35"/>
        <v>8.1699778358976651</v>
      </c>
      <c r="X241" s="89">
        <f t="shared" si="36"/>
        <v>1.8477155766962443</v>
      </c>
      <c r="Y241" s="89">
        <f t="shared" si="37"/>
        <v>2.7891730720359273</v>
      </c>
      <c r="Z241" s="89">
        <f t="shared" si="38"/>
        <v>3.4604152609097572</v>
      </c>
      <c r="AA241" s="89">
        <v>56250614.694801971</v>
      </c>
      <c r="AB241" s="89">
        <f t="shared" si="47"/>
        <v>687072.36710396933</v>
      </c>
      <c r="AC241" s="15">
        <v>44297097509.740265</v>
      </c>
      <c r="AD241" s="89">
        <f t="shared" si="39"/>
        <v>541066294.24380434</v>
      </c>
      <c r="AE241" s="13">
        <v>69.229589340857302</v>
      </c>
      <c r="AF241" s="13">
        <v>2714.8230400000002</v>
      </c>
      <c r="AG241" s="13">
        <v>2405.9941250000002</v>
      </c>
      <c r="AH241" s="13">
        <v>3681.1910010000001</v>
      </c>
      <c r="AI241" s="13">
        <v>14966.804965609799</v>
      </c>
      <c r="AJ241" s="13">
        <v>4011.192106</v>
      </c>
      <c r="AK241" s="13">
        <v>5112.7526660000003</v>
      </c>
      <c r="AL241" s="89">
        <f t="shared" si="40"/>
        <v>27.634599348534206</v>
      </c>
      <c r="AM241" s="89">
        <f t="shared" si="41"/>
        <v>17.614716487297752</v>
      </c>
      <c r="AN241" s="89">
        <f t="shared" si="42"/>
        <v>40.811430166297114</v>
      </c>
      <c r="AO241" s="89">
        <f t="shared" si="43"/>
        <v>27.540860013266961</v>
      </c>
      <c r="AP241" s="89">
        <f t="shared" si="44"/>
        <v>49.02374557444778</v>
      </c>
      <c r="AQ241" s="89">
        <f t="shared" si="45"/>
        <v>58.552458093793483</v>
      </c>
    </row>
    <row r="242" spans="1:43" x14ac:dyDescent="0.25">
      <c r="A242" s="71">
        <v>41275</v>
      </c>
      <c r="B242" s="72">
        <v>2013</v>
      </c>
      <c r="C242" s="72">
        <v>1</v>
      </c>
      <c r="D242" s="22">
        <v>221.95</v>
      </c>
      <c r="E242" s="22">
        <v>131.49104920785899</v>
      </c>
      <c r="F242" s="21">
        <v>82.42</v>
      </c>
      <c r="G242" s="21">
        <v>139.32</v>
      </c>
      <c r="H242" s="21">
        <v>94.5</v>
      </c>
      <c r="I242" s="21">
        <v>496.33</v>
      </c>
      <c r="J242" s="21">
        <v>127.14043281160933</v>
      </c>
      <c r="K242" s="21">
        <v>105.61451884435763</v>
      </c>
      <c r="L242" s="21">
        <f t="shared" si="46"/>
        <v>120.38158598153923</v>
      </c>
      <c r="M242" s="21">
        <v>1116.6107073890557</v>
      </c>
      <c r="N242" s="21">
        <v>421.46716947000004</v>
      </c>
      <c r="O242" s="21">
        <v>550.5864585600001</v>
      </c>
      <c r="P242" s="21">
        <v>789.10691799999995</v>
      </c>
      <c r="Q242" s="21">
        <v>171.31028700000002</v>
      </c>
      <c r="R242" s="21">
        <v>374.36072300000001</v>
      </c>
      <c r="S242" s="21">
        <v>239.14055299999998</v>
      </c>
      <c r="T242" s="90">
        <f t="shared" si="32"/>
        <v>8.7824988691331303</v>
      </c>
      <c r="U242" s="90">
        <f t="shared" si="33"/>
        <v>3.3149735308397927</v>
      </c>
      <c r="V242" s="90">
        <f t="shared" si="34"/>
        <v>4.3305378657616576</v>
      </c>
      <c r="W242" s="90">
        <f t="shared" si="35"/>
        <v>7.4715761301994261</v>
      </c>
      <c r="X242" s="90">
        <f t="shared" si="36"/>
        <v>1.6220334938272754</v>
      </c>
      <c r="Y242" s="90">
        <f t="shared" si="37"/>
        <v>2.2642772567322629</v>
      </c>
      <c r="Z242" s="90">
        <f t="shared" si="38"/>
        <v>3.5445952611088369</v>
      </c>
      <c r="AA242" s="90">
        <v>57422811.209617428</v>
      </c>
      <c r="AB242" s="90">
        <f t="shared" si="47"/>
        <v>696709.67252629739</v>
      </c>
      <c r="AC242" s="22">
        <v>41719308646.05513</v>
      </c>
      <c r="AD242" s="90">
        <f t="shared" si="39"/>
        <v>506179430.30884653</v>
      </c>
      <c r="AE242" s="72">
        <v>68.533760226908896</v>
      </c>
      <c r="AF242" s="72">
        <v>3432.3093319999998</v>
      </c>
      <c r="AG242" s="72">
        <v>3109.622445</v>
      </c>
      <c r="AH242" s="72">
        <v>3458.5633859999998</v>
      </c>
      <c r="AI242" s="72">
        <v>5116.5315805578002</v>
      </c>
      <c r="AJ242" s="72">
        <v>1321.587115</v>
      </c>
      <c r="AK242" s="72">
        <v>2542.1152740000002</v>
      </c>
      <c r="AL242" s="90">
        <f t="shared" si="40"/>
        <v>34.938002157980456</v>
      </c>
      <c r="AM242" s="90">
        <f t="shared" si="41"/>
        <v>22.766106193718425</v>
      </c>
      <c r="AN242" s="90">
        <f t="shared" si="42"/>
        <v>38.343274789356983</v>
      </c>
      <c r="AO242" s="90">
        <f t="shared" si="43"/>
        <v>9.4150809299238176</v>
      </c>
      <c r="AP242" s="90">
        <f t="shared" si="44"/>
        <v>16.152093634038597</v>
      </c>
      <c r="AQ242" s="90">
        <f t="shared" si="45"/>
        <v>29.112908011435053</v>
      </c>
    </row>
    <row r="243" spans="1:43" x14ac:dyDescent="0.25">
      <c r="A243" s="70">
        <v>41306</v>
      </c>
      <c r="B243" s="13">
        <v>2013</v>
      </c>
      <c r="C243" s="13">
        <v>2</v>
      </c>
      <c r="D243" s="15">
        <v>212.45</v>
      </c>
      <c r="E243" s="15">
        <v>125.465733431983</v>
      </c>
      <c r="F243" s="17">
        <v>82.95</v>
      </c>
      <c r="G243" s="17">
        <v>136.13999999999999</v>
      </c>
      <c r="H243" s="17">
        <v>88.1</v>
      </c>
      <c r="I243" s="17">
        <v>476.14</v>
      </c>
      <c r="J243" s="17">
        <v>128.54876061813044</v>
      </c>
      <c r="K243" s="17">
        <v>106.46004362577777</v>
      </c>
      <c r="L243" s="17">
        <f t="shared" si="46"/>
        <v>120.74836364899272</v>
      </c>
      <c r="M243" s="17">
        <v>826.69526116171687</v>
      </c>
      <c r="N243" s="17">
        <v>213.55017512000001</v>
      </c>
      <c r="O243" s="17">
        <v>485.60633032000004</v>
      </c>
      <c r="P243" s="17">
        <v>638.39736399999992</v>
      </c>
      <c r="Q243" s="17">
        <v>143.68055900000002</v>
      </c>
      <c r="R243" s="17">
        <v>289.65635599999996</v>
      </c>
      <c r="S243" s="17">
        <v>202.40662399999999</v>
      </c>
      <c r="T243" s="89">
        <f t="shared" si="32"/>
        <v>6.4309858546012322</v>
      </c>
      <c r="U243" s="89">
        <f t="shared" si="33"/>
        <v>1.6612386933420267</v>
      </c>
      <c r="V243" s="89">
        <f t="shared" si="34"/>
        <v>3.7776041401328797</v>
      </c>
      <c r="W243" s="89">
        <f t="shared" si="35"/>
        <v>5.996591230453161</v>
      </c>
      <c r="X243" s="89">
        <f t="shared" si="36"/>
        <v>1.3496195765714474</v>
      </c>
      <c r="Y243" s="89">
        <f t="shared" si="37"/>
        <v>1.9012449845642383</v>
      </c>
      <c r="Z243" s="89">
        <f t="shared" si="38"/>
        <v>2.7207987723373788</v>
      </c>
      <c r="AA243" s="89">
        <v>57942160.819102883</v>
      </c>
      <c r="AB243" s="89">
        <f t="shared" si="47"/>
        <v>698519.11777098104</v>
      </c>
      <c r="AC243" s="15">
        <v>41436784791.777565</v>
      </c>
      <c r="AD243" s="89">
        <f t="shared" si="39"/>
        <v>499539298.27338833</v>
      </c>
      <c r="AE243" s="13">
        <v>68.148569221409844</v>
      </c>
      <c r="AF243" s="13">
        <v>2348.4094359999995</v>
      </c>
      <c r="AG243" s="13">
        <v>2078.9316869999998</v>
      </c>
      <c r="AH243" s="13">
        <v>3513.2985950000002</v>
      </c>
      <c r="AI243" s="13">
        <v>4896.9306244338004</v>
      </c>
      <c r="AJ243" s="13">
        <v>1340.3097760000001</v>
      </c>
      <c r="AK243" s="13">
        <v>1190.697328</v>
      </c>
      <c r="AL243" s="89">
        <f t="shared" si="40"/>
        <v>23.904819177524427</v>
      </c>
      <c r="AM243" s="89">
        <f t="shared" si="41"/>
        <v>15.220233450472215</v>
      </c>
      <c r="AN243" s="89">
        <f t="shared" si="42"/>
        <v>38.950095288248335</v>
      </c>
      <c r="AO243" s="89">
        <f t="shared" si="43"/>
        <v>9.0109867224234499</v>
      </c>
      <c r="AP243" s="89">
        <f t="shared" si="44"/>
        <v>16.380917122190084</v>
      </c>
      <c r="AQ243" s="89">
        <f t="shared" si="45"/>
        <v>13.636148657012281</v>
      </c>
    </row>
    <row r="244" spans="1:43" x14ac:dyDescent="0.25">
      <c r="A244" s="70">
        <v>41334</v>
      </c>
      <c r="B244" s="13">
        <v>2013</v>
      </c>
      <c r="C244" s="13">
        <v>3</v>
      </c>
      <c r="D244" s="15">
        <v>238.29</v>
      </c>
      <c r="E244" s="15">
        <v>140.48451336410201</v>
      </c>
      <c r="F244" s="17">
        <v>83.16</v>
      </c>
      <c r="G244" s="17">
        <v>148.01</v>
      </c>
      <c r="H244" s="17">
        <v>97.7</v>
      </c>
      <c r="I244" s="17">
        <v>530.9</v>
      </c>
      <c r="J244" s="17">
        <v>125.9687706553029</v>
      </c>
      <c r="K244" s="17">
        <v>106.00758856845408</v>
      </c>
      <c r="L244" s="17">
        <f t="shared" si="46"/>
        <v>118.82995581392642</v>
      </c>
      <c r="M244" s="17">
        <v>1051.3163817997379</v>
      </c>
      <c r="N244" s="17">
        <v>250.11536529</v>
      </c>
      <c r="O244" s="17">
        <v>599.99826195000003</v>
      </c>
      <c r="P244" s="17">
        <v>767.88804200000004</v>
      </c>
      <c r="Q244" s="17">
        <v>167.22297600000002</v>
      </c>
      <c r="R244" s="17">
        <v>396.54686899999996</v>
      </c>
      <c r="S244" s="17">
        <v>196.495238</v>
      </c>
      <c r="T244" s="89">
        <f t="shared" si="32"/>
        <v>8.3458493429020422</v>
      </c>
      <c r="U244" s="89">
        <f t="shared" si="33"/>
        <v>1.9855347002981243</v>
      </c>
      <c r="V244" s="89">
        <f t="shared" si="34"/>
        <v>4.7630715043795808</v>
      </c>
      <c r="W244" s="89">
        <f t="shared" si="35"/>
        <v>7.2437082323039412</v>
      </c>
      <c r="X244" s="89">
        <f t="shared" si="36"/>
        <v>1.5774623143324902</v>
      </c>
      <c r="Y244" s="89">
        <f t="shared" si="37"/>
        <v>1.8535959609449448</v>
      </c>
      <c r="Z244" s="89">
        <f t="shared" si="38"/>
        <v>3.740740397504005</v>
      </c>
      <c r="AA244" s="89">
        <v>58390802.880593188</v>
      </c>
      <c r="AB244" s="89">
        <f t="shared" si="47"/>
        <v>702150.10678923992</v>
      </c>
      <c r="AC244" s="15">
        <v>41377359311.570045</v>
      </c>
      <c r="AD244" s="89">
        <f t="shared" si="39"/>
        <v>497563243.28487313</v>
      </c>
      <c r="AE244" s="13">
        <v>67.29108865274668</v>
      </c>
      <c r="AF244" s="13">
        <v>2660.0153850000002</v>
      </c>
      <c r="AG244" s="13">
        <v>2316.8579060000002</v>
      </c>
      <c r="AH244" s="13">
        <v>3712.179016</v>
      </c>
      <c r="AI244" s="13">
        <v>5294.3691325339996</v>
      </c>
      <c r="AJ244" s="13">
        <v>977.425656</v>
      </c>
      <c r="AK244" s="13">
        <v>1381.7583950000001</v>
      </c>
      <c r="AL244" s="89">
        <f t="shared" si="40"/>
        <v>27.07670383754072</v>
      </c>
      <c r="AM244" s="89">
        <f t="shared" si="41"/>
        <v>16.962134167947873</v>
      </c>
      <c r="AN244" s="89">
        <f t="shared" si="42"/>
        <v>41.154978004434589</v>
      </c>
      <c r="AO244" s="89">
        <f t="shared" si="43"/>
        <v>9.7423250635470318</v>
      </c>
      <c r="AP244" s="89">
        <f t="shared" si="44"/>
        <v>11.94584188725508</v>
      </c>
      <c r="AQ244" s="89">
        <f t="shared" si="45"/>
        <v>15.82422538391276</v>
      </c>
    </row>
    <row r="245" spans="1:43" x14ac:dyDescent="0.25">
      <c r="A245" s="70">
        <v>41365</v>
      </c>
      <c r="B245" s="13">
        <v>2013</v>
      </c>
      <c r="C245" s="13">
        <v>4</v>
      </c>
      <c r="D245" s="15">
        <v>257.08999999999997</v>
      </c>
      <c r="E245" s="15">
        <v>126.29224127178</v>
      </c>
      <c r="F245" s="17">
        <v>83.22</v>
      </c>
      <c r="G245" s="17">
        <v>149.79</v>
      </c>
      <c r="H245" s="17">
        <v>101.8</v>
      </c>
      <c r="I245" s="17">
        <v>480.27</v>
      </c>
      <c r="J245" s="17">
        <v>122.78113209453113</v>
      </c>
      <c r="K245" s="17">
        <v>104.42075266846531</v>
      </c>
      <c r="L245" s="17">
        <f t="shared" si="46"/>
        <v>117.58307516165854</v>
      </c>
      <c r="M245" s="17">
        <v>1001.0538430521224</v>
      </c>
      <c r="N245" s="17">
        <v>294.77782081999999</v>
      </c>
      <c r="O245" s="17">
        <v>519.29810212999996</v>
      </c>
      <c r="P245" s="17">
        <v>787.15694099999996</v>
      </c>
      <c r="Q245" s="17">
        <v>174.269272</v>
      </c>
      <c r="R245" s="17">
        <v>355.34532000000002</v>
      </c>
      <c r="S245" s="17">
        <v>252.308336</v>
      </c>
      <c r="T245" s="89">
        <f t="shared" si="32"/>
        <v>8.153156971067796</v>
      </c>
      <c r="U245" s="89">
        <f t="shared" si="33"/>
        <v>2.4008397364592295</v>
      </c>
      <c r="V245" s="89">
        <f t="shared" si="34"/>
        <v>4.2294617525613312</v>
      </c>
      <c r="W245" s="89">
        <f t="shared" si="35"/>
        <v>7.5383189728502931</v>
      </c>
      <c r="X245" s="89">
        <f t="shared" si="36"/>
        <v>1.6689141530448734</v>
      </c>
      <c r="Y245" s="89">
        <f t="shared" si="37"/>
        <v>2.4162662071693362</v>
      </c>
      <c r="Z245" s="89">
        <f t="shared" si="38"/>
        <v>3.4030143522161471</v>
      </c>
      <c r="AA245" s="89">
        <v>60147880.362602599</v>
      </c>
      <c r="AB245" s="89">
        <f t="shared" si="47"/>
        <v>722757.51457104785</v>
      </c>
      <c r="AC245" s="15">
        <v>40593427633.166298</v>
      </c>
      <c r="AD245" s="89">
        <f t="shared" si="39"/>
        <v>487784518.54321438</v>
      </c>
      <c r="AE245" s="13">
        <v>67.413118736501175</v>
      </c>
      <c r="AF245" s="13">
        <v>5566.7316129999999</v>
      </c>
      <c r="AG245" s="13">
        <v>5259.4767730000003</v>
      </c>
      <c r="AH245" s="13">
        <v>3489.8184149999997</v>
      </c>
      <c r="AI245" s="13">
        <v>8505.0612240497994</v>
      </c>
      <c r="AJ245" s="13">
        <v>2600.5258908999999</v>
      </c>
      <c r="AK245" s="13">
        <v>2580.688979</v>
      </c>
      <c r="AL245" s="89">
        <f t="shared" si="40"/>
        <v>56.6646133245114</v>
      </c>
      <c r="AM245" s="89">
        <f t="shared" si="41"/>
        <v>38.505577077384878</v>
      </c>
      <c r="AN245" s="89">
        <f t="shared" si="42"/>
        <v>38.689782871396893</v>
      </c>
      <c r="AO245" s="89">
        <f t="shared" si="43"/>
        <v>15.650414441428305</v>
      </c>
      <c r="AP245" s="89">
        <f t="shared" si="44"/>
        <v>31.782950371424008</v>
      </c>
      <c r="AQ245" s="89">
        <f t="shared" si="45"/>
        <v>29.554663244492684</v>
      </c>
    </row>
    <row r="246" spans="1:43" x14ac:dyDescent="0.25">
      <c r="A246" s="70">
        <v>41395</v>
      </c>
      <c r="B246" s="13">
        <v>2013</v>
      </c>
      <c r="C246" s="13">
        <v>5</v>
      </c>
      <c r="D246" s="15">
        <v>254.08</v>
      </c>
      <c r="E246" s="15">
        <v>140.06248567588401</v>
      </c>
      <c r="F246" s="17">
        <v>83.45</v>
      </c>
      <c r="G246" s="17">
        <v>147.03</v>
      </c>
      <c r="H246" s="17">
        <v>105</v>
      </c>
      <c r="I246" s="17">
        <v>528.62</v>
      </c>
      <c r="J246" s="17">
        <v>121.6514622392707</v>
      </c>
      <c r="K246" s="17">
        <v>103.25797355274044</v>
      </c>
      <c r="L246" s="17">
        <f t="shared" si="46"/>
        <v>117.81314125551333</v>
      </c>
      <c r="M246" s="17">
        <v>1009.7662644019537</v>
      </c>
      <c r="N246" s="17">
        <v>246.33593368999999</v>
      </c>
      <c r="O246" s="17">
        <v>554.52138464999996</v>
      </c>
      <c r="P246" s="17">
        <v>819.84571700000015</v>
      </c>
      <c r="Q246" s="17">
        <v>172.02385900000002</v>
      </c>
      <c r="R246" s="17">
        <v>404.84088100000008</v>
      </c>
      <c r="S246" s="17">
        <v>240.05060500000002</v>
      </c>
      <c r="T246" s="89">
        <f t="shared" si="32"/>
        <v>8.3004860427891156</v>
      </c>
      <c r="U246" s="89">
        <f t="shared" si="33"/>
        <v>2.0249319585283168</v>
      </c>
      <c r="V246" s="89">
        <f t="shared" si="34"/>
        <v>4.5582796494409346</v>
      </c>
      <c r="W246" s="89">
        <f t="shared" si="35"/>
        <v>7.9397811984103353</v>
      </c>
      <c r="X246" s="89">
        <f t="shared" si="36"/>
        <v>1.665961988999682</v>
      </c>
      <c r="Y246" s="89">
        <f t="shared" si="37"/>
        <v>2.3247657952283061</v>
      </c>
      <c r="Z246" s="89">
        <f t="shared" si="38"/>
        <v>3.9206742789042051</v>
      </c>
      <c r="AA246" s="89">
        <v>61598442.402687691</v>
      </c>
      <c r="AB246" s="89">
        <f t="shared" si="47"/>
        <v>738147.90176977462</v>
      </c>
      <c r="AC246" s="15">
        <v>41050277715.802544</v>
      </c>
      <c r="AD246" s="89">
        <f t="shared" si="39"/>
        <v>491914652.0767231</v>
      </c>
      <c r="AE246" s="13">
        <v>66.735926975748924</v>
      </c>
      <c r="AF246" s="13">
        <v>2696.1654349999999</v>
      </c>
      <c r="AG246" s="13">
        <v>2388.7542669999998</v>
      </c>
      <c r="AH246" s="13">
        <v>3646.2137979999998</v>
      </c>
      <c r="AI246" s="13">
        <v>8651.8467139041986</v>
      </c>
      <c r="AJ246" s="13">
        <v>3151.7345190000001</v>
      </c>
      <c r="AK246" s="13">
        <v>2432.5389369999998</v>
      </c>
      <c r="AL246" s="89">
        <f t="shared" si="40"/>
        <v>27.444680730863194</v>
      </c>
      <c r="AM246" s="89">
        <f t="shared" si="41"/>
        <v>17.488500380701367</v>
      </c>
      <c r="AN246" s="89">
        <f t="shared" si="42"/>
        <v>40.42365629711751</v>
      </c>
      <c r="AO246" s="89">
        <f t="shared" si="43"/>
        <v>15.920518758104295</v>
      </c>
      <c r="AP246" s="89">
        <f t="shared" si="44"/>
        <v>38.519678712605781</v>
      </c>
      <c r="AQ246" s="89">
        <f t="shared" si="45"/>
        <v>27.858013769644263</v>
      </c>
    </row>
    <row r="247" spans="1:43" x14ac:dyDescent="0.25">
      <c r="A247" s="70">
        <v>41426</v>
      </c>
      <c r="B247" s="13">
        <v>2013</v>
      </c>
      <c r="C247" s="13">
        <v>6</v>
      </c>
      <c r="D247" s="15">
        <v>252.94</v>
      </c>
      <c r="E247" s="15">
        <v>137.81426906468499</v>
      </c>
      <c r="F247" s="17">
        <v>83.7</v>
      </c>
      <c r="G247" s="17">
        <v>144.87</v>
      </c>
      <c r="H247" s="17">
        <v>101.7</v>
      </c>
      <c r="I247" s="17">
        <v>526.79</v>
      </c>
      <c r="J247" s="17">
        <v>118.95880537484017</v>
      </c>
      <c r="K247" s="17">
        <v>102.64421420614831</v>
      </c>
      <c r="L247" s="17">
        <f t="shared" si="46"/>
        <v>115.89431152536861</v>
      </c>
      <c r="M247" s="17">
        <v>1004.4401488167562</v>
      </c>
      <c r="N247" s="17">
        <v>213.45450148</v>
      </c>
      <c r="O247" s="17">
        <v>572.46457519000001</v>
      </c>
      <c r="P247" s="17">
        <v>643.27824299999997</v>
      </c>
      <c r="Q247" s="17">
        <v>148.20898600000001</v>
      </c>
      <c r="R247" s="17">
        <v>310.72772399999997</v>
      </c>
      <c r="S247" s="17">
        <v>179.37644800000001</v>
      </c>
      <c r="T247" s="89">
        <f t="shared" si="32"/>
        <v>8.4435964672960271</v>
      </c>
      <c r="U247" s="89">
        <f t="shared" si="33"/>
        <v>1.7943564648905403</v>
      </c>
      <c r="V247" s="89">
        <f t="shared" si="34"/>
        <v>4.812292569567755</v>
      </c>
      <c r="W247" s="89">
        <f t="shared" si="35"/>
        <v>6.2670677346514108</v>
      </c>
      <c r="X247" s="89">
        <f t="shared" si="36"/>
        <v>1.4439097921519517</v>
      </c>
      <c r="Y247" s="89">
        <f t="shared" si="37"/>
        <v>1.7475553725779851</v>
      </c>
      <c r="Z247" s="89">
        <f t="shared" si="38"/>
        <v>3.0272307738256097</v>
      </c>
      <c r="AA247" s="89">
        <v>62527964.439359434</v>
      </c>
      <c r="AB247" s="89">
        <f t="shared" si="47"/>
        <v>747048.5596100291</v>
      </c>
      <c r="AC247" s="15">
        <v>42851608478.628777</v>
      </c>
      <c r="AD247" s="89">
        <f t="shared" si="39"/>
        <v>511966648.49018848</v>
      </c>
      <c r="AE247" s="13">
        <v>67.028167876480964</v>
      </c>
      <c r="AF247" s="13">
        <v>2584.9986789999998</v>
      </c>
      <c r="AG247" s="13">
        <v>2296.4546559999999</v>
      </c>
      <c r="AH247" s="13">
        <v>3479.8339329999999</v>
      </c>
      <c r="AI247" s="13">
        <v>9364.1475609988011</v>
      </c>
      <c r="AJ247" s="13">
        <v>3155.3800860000001</v>
      </c>
      <c r="AK247" s="13">
        <v>2813.178883</v>
      </c>
      <c r="AL247" s="89">
        <f t="shared" si="40"/>
        <v>26.313097302524429</v>
      </c>
      <c r="AM247" s="89">
        <f t="shared" si="41"/>
        <v>16.812758298557725</v>
      </c>
      <c r="AN247" s="89">
        <f t="shared" si="42"/>
        <v>38.579090166297114</v>
      </c>
      <c r="AO247" s="89">
        <f t="shared" si="43"/>
        <v>17.23124459185706</v>
      </c>
      <c r="AP247" s="89">
        <f t="shared" si="44"/>
        <v>38.564233883328043</v>
      </c>
      <c r="AQ247" s="89">
        <f t="shared" si="45"/>
        <v>32.217192854367241</v>
      </c>
    </row>
    <row r="248" spans="1:43" x14ac:dyDescent="0.25">
      <c r="A248" s="70">
        <v>41456</v>
      </c>
      <c r="B248" s="13">
        <v>2013</v>
      </c>
      <c r="C248" s="13">
        <v>7</v>
      </c>
      <c r="D248" s="15">
        <v>250.11</v>
      </c>
      <c r="E248" s="15">
        <v>142.759539584892</v>
      </c>
      <c r="F248" s="17">
        <v>84.21</v>
      </c>
      <c r="G248" s="17">
        <v>152.13</v>
      </c>
      <c r="H248" s="17">
        <v>108</v>
      </c>
      <c r="I248" s="17">
        <v>542.04</v>
      </c>
      <c r="J248" s="17">
        <v>117.77970632712587</v>
      </c>
      <c r="K248" s="17">
        <v>102.66733567720046</v>
      </c>
      <c r="L248" s="17">
        <f t="shared" si="46"/>
        <v>114.7197456233214</v>
      </c>
      <c r="M248" s="17">
        <v>1036.227116258767</v>
      </c>
      <c r="N248" s="17">
        <v>246.85899001000001</v>
      </c>
      <c r="O248" s="17">
        <v>575.98979257999986</v>
      </c>
      <c r="P248" s="17">
        <v>794.21736200000009</v>
      </c>
      <c r="Q248" s="17">
        <v>175.359307</v>
      </c>
      <c r="R248" s="17">
        <v>386.47184600000003</v>
      </c>
      <c r="S248" s="17">
        <v>228.94298899999998</v>
      </c>
      <c r="T248" s="89">
        <f t="shared" si="32"/>
        <v>8.798010697876169</v>
      </c>
      <c r="U248" s="89">
        <f t="shared" si="33"/>
        <v>2.0959382367991681</v>
      </c>
      <c r="V248" s="89">
        <f t="shared" si="34"/>
        <v>4.8903992932383762</v>
      </c>
      <c r="W248" s="89">
        <f t="shared" si="35"/>
        <v>7.7358329868140681</v>
      </c>
      <c r="X248" s="89">
        <f t="shared" si="36"/>
        <v>1.7080340679274333</v>
      </c>
      <c r="Y248" s="89">
        <f t="shared" si="37"/>
        <v>2.2299496474694416</v>
      </c>
      <c r="Z248" s="89">
        <f t="shared" si="38"/>
        <v>3.7643116328168689</v>
      </c>
      <c r="AA248" s="89">
        <v>63685042.89168945</v>
      </c>
      <c r="AB248" s="89">
        <f t="shared" si="47"/>
        <v>756264.61099263094</v>
      </c>
      <c r="AC248" s="15">
        <v>42115248457.315025</v>
      </c>
      <c r="AD248" s="89">
        <f t="shared" si="39"/>
        <v>500121701.19124842</v>
      </c>
      <c r="AE248" s="13">
        <v>66.38223516630562</v>
      </c>
      <c r="AF248" s="13">
        <v>5511.9832520000009</v>
      </c>
      <c r="AG248" s="13">
        <v>5214.5416560000003</v>
      </c>
      <c r="AH248" s="13">
        <v>4041.4918880000005</v>
      </c>
      <c r="AI248" s="13">
        <v>7896.7901160725996</v>
      </c>
      <c r="AJ248" s="13">
        <v>2599.464086</v>
      </c>
      <c r="AK248" s="13">
        <v>2779.2269660000002</v>
      </c>
      <c r="AL248" s="89">
        <f t="shared" si="40"/>
        <v>56.107321376221513</v>
      </c>
      <c r="AM248" s="89">
        <f t="shared" si="41"/>
        <v>38.176598989677139</v>
      </c>
      <c r="AN248" s="89">
        <f t="shared" si="42"/>
        <v>44.805896762749448</v>
      </c>
      <c r="AO248" s="89">
        <f t="shared" si="43"/>
        <v>14.531116804196598</v>
      </c>
      <c r="AP248" s="89">
        <f t="shared" si="44"/>
        <v>31.769973268385378</v>
      </c>
      <c r="AQ248" s="89">
        <f t="shared" si="45"/>
        <v>31.82836743541699</v>
      </c>
    </row>
    <row r="249" spans="1:43" x14ac:dyDescent="0.25">
      <c r="A249" s="70">
        <v>41487</v>
      </c>
      <c r="B249" s="13">
        <v>2013</v>
      </c>
      <c r="C249" s="13">
        <v>8</v>
      </c>
      <c r="D249" s="15">
        <v>247.46</v>
      </c>
      <c r="E249" s="15">
        <v>144.29010781158399</v>
      </c>
      <c r="F249" s="17">
        <v>85.34</v>
      </c>
      <c r="G249" s="17">
        <v>151.81</v>
      </c>
      <c r="H249" s="17">
        <v>112</v>
      </c>
      <c r="I249" s="17">
        <v>545.83000000000004</v>
      </c>
      <c r="J249" s="17">
        <v>120.00401442613534</v>
      </c>
      <c r="K249" s="17">
        <v>103.22925302658888</v>
      </c>
      <c r="L249" s="17">
        <f t="shared" si="46"/>
        <v>116.25000753926386</v>
      </c>
      <c r="M249" s="17">
        <v>1055.0899020088298</v>
      </c>
      <c r="N249" s="17">
        <v>212.90323727000001</v>
      </c>
      <c r="O249" s="17">
        <v>585.75736657000016</v>
      </c>
      <c r="P249" s="17">
        <v>890.81891999999993</v>
      </c>
      <c r="Q249" s="17">
        <v>172.75065499999999</v>
      </c>
      <c r="R249" s="17">
        <v>442.75075400000003</v>
      </c>
      <c r="S249" s="17">
        <v>269.24516399999999</v>
      </c>
      <c r="T249" s="89">
        <f t="shared" si="32"/>
        <v>8.7921217223800188</v>
      </c>
      <c r="U249" s="89">
        <f t="shared" si="33"/>
        <v>1.7741342928243939</v>
      </c>
      <c r="V249" s="89">
        <f t="shared" si="34"/>
        <v>4.8811480963459308</v>
      </c>
      <c r="W249" s="89">
        <f t="shared" si="35"/>
        <v>8.6295201590827233</v>
      </c>
      <c r="X249" s="89">
        <f t="shared" si="36"/>
        <v>1.6734660954633123</v>
      </c>
      <c r="Y249" s="89">
        <f t="shared" si="37"/>
        <v>2.6082254410060508</v>
      </c>
      <c r="Z249" s="89">
        <f t="shared" si="38"/>
        <v>4.2890047251040384</v>
      </c>
      <c r="AA249" s="89">
        <v>64510599.040970586</v>
      </c>
      <c r="AB249" s="89">
        <f t="shared" si="47"/>
        <v>755924.52590778749</v>
      </c>
      <c r="AC249" s="15">
        <v>42260690996.361267</v>
      </c>
      <c r="AD249" s="89">
        <f t="shared" si="39"/>
        <v>495203784.81791967</v>
      </c>
      <c r="AE249" s="13">
        <v>66.04847585360929</v>
      </c>
      <c r="AF249" s="13">
        <v>3171.040274</v>
      </c>
      <c r="AG249" s="13">
        <v>2877.9647669999999</v>
      </c>
      <c r="AH249" s="13">
        <v>3815.0125349999998</v>
      </c>
      <c r="AI249" s="13">
        <v>8814.258178371083</v>
      </c>
      <c r="AJ249" s="13">
        <v>3144.6652939999999</v>
      </c>
      <c r="AK249" s="13">
        <v>2787.2722170000002</v>
      </c>
      <c r="AL249" s="89">
        <f t="shared" si="40"/>
        <v>32.278504417752444</v>
      </c>
      <c r="AM249" s="89">
        <f t="shared" si="41"/>
        <v>21.070098594333405</v>
      </c>
      <c r="AN249" s="89">
        <f t="shared" si="42"/>
        <v>42.295039190687355</v>
      </c>
      <c r="AO249" s="89">
        <f t="shared" si="43"/>
        <v>16.219376892336012</v>
      </c>
      <c r="AP249" s="89">
        <f t="shared" si="44"/>
        <v>38.433280485183531</v>
      </c>
      <c r="AQ249" s="89">
        <f t="shared" si="45"/>
        <v>31.920503561063001</v>
      </c>
    </row>
    <row r="250" spans="1:43" x14ac:dyDescent="0.25">
      <c r="A250" s="70">
        <v>41518</v>
      </c>
      <c r="B250" s="13">
        <v>2013</v>
      </c>
      <c r="C250" s="13">
        <v>9</v>
      </c>
      <c r="D250" s="15">
        <v>259.60000000000002</v>
      </c>
      <c r="E250" s="15">
        <v>137.697195507088</v>
      </c>
      <c r="F250" s="17">
        <v>86.5</v>
      </c>
      <c r="G250" s="17">
        <v>147.27000000000001</v>
      </c>
      <c r="H250" s="17">
        <v>107.3</v>
      </c>
      <c r="I250" s="17">
        <v>520.89</v>
      </c>
      <c r="J250" s="17">
        <v>119.60926435042595</v>
      </c>
      <c r="K250" s="17">
        <v>102.96607278379201</v>
      </c>
      <c r="L250" s="17">
        <f t="shared" si="46"/>
        <v>116.16376260322298</v>
      </c>
      <c r="M250" s="17">
        <v>998.54930869608313</v>
      </c>
      <c r="N250" s="17">
        <v>227.49799682</v>
      </c>
      <c r="O250" s="17">
        <v>540.20004530000006</v>
      </c>
      <c r="P250" s="17">
        <v>766.78075999999999</v>
      </c>
      <c r="Q250" s="17">
        <v>174.19349</v>
      </c>
      <c r="R250" s="17">
        <v>313.37166100000002</v>
      </c>
      <c r="S250" s="17">
        <v>275.88148200000001</v>
      </c>
      <c r="T250" s="89">
        <f t="shared" si="32"/>
        <v>8.3484278088240504</v>
      </c>
      <c r="U250" s="89">
        <f t="shared" si="33"/>
        <v>1.9020098322274301</v>
      </c>
      <c r="V250" s="89">
        <f t="shared" si="34"/>
        <v>4.5163729434648623</v>
      </c>
      <c r="W250" s="89">
        <f t="shared" si="35"/>
        <v>7.4469263444677054</v>
      </c>
      <c r="X250" s="89">
        <f t="shared" si="36"/>
        <v>1.6917561803660435</v>
      </c>
      <c r="Y250" s="89">
        <f t="shared" si="37"/>
        <v>2.6793435404620651</v>
      </c>
      <c r="Z250" s="89">
        <f t="shared" si="38"/>
        <v>3.0434457926546088</v>
      </c>
      <c r="AA250" s="89">
        <v>65231618.064746737</v>
      </c>
      <c r="AB250" s="89">
        <f t="shared" si="47"/>
        <v>754122.7521936039</v>
      </c>
      <c r="AC250" s="15">
        <v>42860425483.707512</v>
      </c>
      <c r="AD250" s="89">
        <f t="shared" si="39"/>
        <v>495496248.36656082</v>
      </c>
      <c r="AE250" s="13">
        <v>65.636250165906546</v>
      </c>
      <c r="AF250" s="13">
        <v>2867.6929170000003</v>
      </c>
      <c r="AG250" s="13">
        <v>2559.009094</v>
      </c>
      <c r="AH250" s="13">
        <v>4010.514897</v>
      </c>
      <c r="AI250" s="13">
        <v>8432.9769631662002</v>
      </c>
      <c r="AJ250" s="13">
        <v>2331.951458</v>
      </c>
      <c r="AK250" s="13">
        <v>2444.320013</v>
      </c>
      <c r="AL250" s="89">
        <f t="shared" si="40"/>
        <v>29.190685230048864</v>
      </c>
      <c r="AM250" s="89">
        <f t="shared" si="41"/>
        <v>18.734966644703125</v>
      </c>
      <c r="AN250" s="89">
        <f t="shared" si="42"/>
        <v>44.462471141906875</v>
      </c>
      <c r="AO250" s="89">
        <f t="shared" si="43"/>
        <v>15.51777006323826</v>
      </c>
      <c r="AP250" s="89">
        <f t="shared" si="44"/>
        <v>28.50050357796415</v>
      </c>
      <c r="AQ250" s="89">
        <f t="shared" si="45"/>
        <v>27.992933450656231</v>
      </c>
    </row>
    <row r="251" spans="1:43" x14ac:dyDescent="0.25">
      <c r="A251" s="70">
        <v>41548</v>
      </c>
      <c r="B251" s="13">
        <v>2013</v>
      </c>
      <c r="C251" s="13">
        <v>10</v>
      </c>
      <c r="D251" s="15">
        <v>271.24</v>
      </c>
      <c r="E251" s="15">
        <v>146.896386688588</v>
      </c>
      <c r="F251" s="17">
        <v>87.13</v>
      </c>
      <c r="G251" s="17">
        <v>151.9</v>
      </c>
      <c r="H251" s="17">
        <v>112.6</v>
      </c>
      <c r="I251" s="17">
        <v>548.70000000000005</v>
      </c>
      <c r="J251" s="17">
        <v>119.72615488414938</v>
      </c>
      <c r="K251" s="17">
        <v>102.84591037860898</v>
      </c>
      <c r="L251" s="17">
        <f t="shared" si="46"/>
        <v>116.41314121621247</v>
      </c>
      <c r="M251" s="17">
        <v>1113.3305057186913</v>
      </c>
      <c r="N251" s="17">
        <v>268.40762946000001</v>
      </c>
      <c r="O251" s="17">
        <v>590.12551633999999</v>
      </c>
      <c r="P251" s="17">
        <v>924.24014299999999</v>
      </c>
      <c r="Q251" s="17">
        <v>214.91976299999999</v>
      </c>
      <c r="R251" s="17">
        <v>446.791653</v>
      </c>
      <c r="S251" s="17">
        <v>259.66334599999999</v>
      </c>
      <c r="T251" s="89">
        <f t="shared" ref="T251:T289" si="48">M251/$J251</f>
        <v>9.2989748714137122</v>
      </c>
      <c r="U251" s="89">
        <f t="shared" ref="U251:U289" si="49">N251/$J251</f>
        <v>2.2418462341809882</v>
      </c>
      <c r="V251" s="89">
        <f t="shared" ref="V251:V289" si="50">O251/$J251</f>
        <v>4.9289607346951314</v>
      </c>
      <c r="W251" s="89">
        <f t="shared" ref="W251:W289" si="51">P251/$K251</f>
        <v>8.9866494408729896</v>
      </c>
      <c r="X251" s="89">
        <f t="shared" ref="X251:X289" si="52">Q251/$K251</f>
        <v>2.0897259036242763</v>
      </c>
      <c r="Y251" s="89">
        <f t="shared" ref="Y251:Y289" si="53">S251/$K251</f>
        <v>2.5247804705514825</v>
      </c>
      <c r="Z251" s="89">
        <f t="shared" ref="Z251:Z289" si="54">R251/$K251</f>
        <v>4.3442821533225366</v>
      </c>
      <c r="AA251" s="89">
        <v>66198693.940149404</v>
      </c>
      <c r="AB251" s="89">
        <f t="shared" si="47"/>
        <v>759769.24067656847</v>
      </c>
      <c r="AC251" s="15">
        <v>44062775578.303764</v>
      </c>
      <c r="AD251" s="89">
        <f t="shared" si="39"/>
        <v>505713021.67225718</v>
      </c>
      <c r="AE251" s="13">
        <v>65.717568149926436</v>
      </c>
      <c r="AF251" s="13">
        <v>3136.5812509999996</v>
      </c>
      <c r="AG251" s="13">
        <v>2804.8169029999999</v>
      </c>
      <c r="AH251" s="13">
        <v>4348.8619680000002</v>
      </c>
      <c r="AI251" s="13">
        <v>8675.3151515366008</v>
      </c>
      <c r="AJ251" s="13">
        <v>2772.6258440000001</v>
      </c>
      <c r="AK251" s="13">
        <v>3102.077859</v>
      </c>
      <c r="AL251" s="89">
        <f t="shared" si="40"/>
        <v>31.927740747149834</v>
      </c>
      <c r="AM251" s="89">
        <f t="shared" si="41"/>
        <v>20.534569902628302</v>
      </c>
      <c r="AN251" s="89">
        <f t="shared" si="42"/>
        <v>48.213547317073171</v>
      </c>
      <c r="AO251" s="89">
        <f t="shared" si="43"/>
        <v>15.963703723569482</v>
      </c>
      <c r="AP251" s="89">
        <f t="shared" si="44"/>
        <v>33.886311190649955</v>
      </c>
      <c r="AQ251" s="89">
        <f t="shared" si="45"/>
        <v>35.525732557073802</v>
      </c>
    </row>
    <row r="252" spans="1:43" x14ac:dyDescent="0.25">
      <c r="A252" s="70">
        <v>41579</v>
      </c>
      <c r="B252" s="13">
        <v>2013</v>
      </c>
      <c r="C252" s="13">
        <v>11</v>
      </c>
      <c r="D252" s="15">
        <v>257.89</v>
      </c>
      <c r="E252" s="15">
        <v>133.791859038757</v>
      </c>
      <c r="F252" s="17">
        <v>87.11</v>
      </c>
      <c r="G252" s="17">
        <v>147.79</v>
      </c>
      <c r="H252" s="17">
        <v>106.1</v>
      </c>
      <c r="I252" s="17">
        <v>500.53</v>
      </c>
      <c r="J252" s="17">
        <v>119.78974328995177</v>
      </c>
      <c r="K252" s="17">
        <v>102.18536221429459</v>
      </c>
      <c r="L252" s="17">
        <f t="shared" si="46"/>
        <v>117.22788929273328</v>
      </c>
      <c r="M252" s="17">
        <v>961.7599662011512</v>
      </c>
      <c r="N252" s="17">
        <v>228.71505877000001</v>
      </c>
      <c r="O252" s="17">
        <v>527.81696879999993</v>
      </c>
      <c r="P252" s="17">
        <v>856.51798800000006</v>
      </c>
      <c r="Q252" s="17">
        <v>180.54867000000002</v>
      </c>
      <c r="R252" s="17">
        <v>388.96036700000002</v>
      </c>
      <c r="S252" s="17">
        <v>282.51070600000003</v>
      </c>
      <c r="T252" s="89">
        <f t="shared" si="48"/>
        <v>8.0287338447099401</v>
      </c>
      <c r="U252" s="89">
        <f t="shared" si="49"/>
        <v>1.909304189895406</v>
      </c>
      <c r="V252" s="89">
        <f t="shared" si="50"/>
        <v>4.406195007217069</v>
      </c>
      <c r="W252" s="89">
        <f t="shared" si="51"/>
        <v>8.3820027589057453</v>
      </c>
      <c r="X252" s="89">
        <f t="shared" si="52"/>
        <v>1.7668741010221058</v>
      </c>
      <c r="Y252" s="89">
        <f t="shared" si="53"/>
        <v>2.7646885999928466</v>
      </c>
      <c r="Z252" s="89">
        <f t="shared" si="54"/>
        <v>3.8064196140373308</v>
      </c>
      <c r="AA252" s="89">
        <v>67758858.667657882</v>
      </c>
      <c r="AB252" s="89">
        <f t="shared" si="47"/>
        <v>777853.96243436902</v>
      </c>
      <c r="AC252" s="15">
        <v>44978060402.719994</v>
      </c>
      <c r="AD252" s="89">
        <f t="shared" si="39"/>
        <v>516336360.9541958</v>
      </c>
      <c r="AE252" s="13">
        <v>65.326728807729921</v>
      </c>
      <c r="AF252" s="13">
        <v>2789.5844259999999</v>
      </c>
      <c r="AG252" s="13">
        <v>2471.6121119999998</v>
      </c>
      <c r="AH252" s="13">
        <v>3946.2382660000003</v>
      </c>
      <c r="AI252" s="13">
        <v>9626.8532447671987</v>
      </c>
      <c r="AJ252" s="13">
        <v>2476.4892770000001</v>
      </c>
      <c r="AK252" s="13">
        <v>3452.448648</v>
      </c>
      <c r="AL252" s="89">
        <f t="shared" si="40"/>
        <v>28.395606942182411</v>
      </c>
      <c r="AM252" s="89">
        <f t="shared" si="41"/>
        <v>18.095117592795958</v>
      </c>
      <c r="AN252" s="89">
        <f t="shared" si="42"/>
        <v>43.749869911308203</v>
      </c>
      <c r="AO252" s="89">
        <f t="shared" si="43"/>
        <v>17.714657082230232</v>
      </c>
      <c r="AP252" s="89">
        <f t="shared" si="44"/>
        <v>30.267007170236027</v>
      </c>
      <c r="AQ252" s="89">
        <f t="shared" si="45"/>
        <v>39.538262065226597</v>
      </c>
    </row>
    <row r="253" spans="1:43" x14ac:dyDescent="0.25">
      <c r="A253" s="70">
        <v>41609</v>
      </c>
      <c r="B253" s="13">
        <v>2013</v>
      </c>
      <c r="C253" s="13">
        <v>12</v>
      </c>
      <c r="D253" s="15">
        <v>267.5</v>
      </c>
      <c r="E253" s="15">
        <v>142.84939709629401</v>
      </c>
      <c r="F253" s="17">
        <v>87.18</v>
      </c>
      <c r="G253" s="17">
        <v>145.77000000000001</v>
      </c>
      <c r="H253" s="17">
        <v>90.1</v>
      </c>
      <c r="I253" s="17">
        <v>532.26</v>
      </c>
      <c r="J253" s="17">
        <v>120.36212691288929</v>
      </c>
      <c r="K253" s="17">
        <v>102.45922539558349</v>
      </c>
      <c r="L253" s="17">
        <f t="shared" si="46"/>
        <v>117.47319623800075</v>
      </c>
      <c r="M253" s="17">
        <v>975.13452122680872</v>
      </c>
      <c r="N253" s="17">
        <v>252.79650989000004</v>
      </c>
      <c r="O253" s="17">
        <v>528.09817185999998</v>
      </c>
      <c r="P253" s="17">
        <v>1020.7974810000001</v>
      </c>
      <c r="Q253" s="17">
        <v>220.65505000000002</v>
      </c>
      <c r="R253" s="17">
        <v>389.16456299999999</v>
      </c>
      <c r="S253" s="17">
        <v>400.81975599999998</v>
      </c>
      <c r="T253" s="89">
        <f t="shared" si="48"/>
        <v>8.1016723967710469</v>
      </c>
      <c r="U253" s="89">
        <f t="shared" si="49"/>
        <v>2.1002994577601526</v>
      </c>
      <c r="V253" s="89">
        <f t="shared" si="50"/>
        <v>4.3875775994072033</v>
      </c>
      <c r="W253" s="89">
        <f t="shared" si="51"/>
        <v>9.9629630915011926</v>
      </c>
      <c r="X253" s="89">
        <f t="shared" si="52"/>
        <v>2.1535888949782298</v>
      </c>
      <c r="Y253" s="89">
        <f t="shared" si="53"/>
        <v>3.9119928386387874</v>
      </c>
      <c r="Z253" s="89">
        <f t="shared" si="54"/>
        <v>3.7982383870020451</v>
      </c>
      <c r="AA253" s="89">
        <v>68354199.236660615</v>
      </c>
      <c r="AB253" s="89">
        <f t="shared" si="47"/>
        <v>784058.26148956886</v>
      </c>
      <c r="AC253" s="15">
        <v>50526967044.809998</v>
      </c>
      <c r="AD253" s="89">
        <f t="shared" si="39"/>
        <v>579570624.51032341</v>
      </c>
      <c r="AE253" s="13">
        <v>65.173409913396014</v>
      </c>
      <c r="AF253" s="13">
        <v>3208.531027</v>
      </c>
      <c r="AG253" s="13">
        <v>2843.254422</v>
      </c>
      <c r="AH253" s="13">
        <v>5573.7685330000004</v>
      </c>
      <c r="AI253" s="13">
        <v>17087.575911149601</v>
      </c>
      <c r="AJ253" s="13">
        <v>3657.161079</v>
      </c>
      <c r="AK253" s="13">
        <v>6948.6434600000002</v>
      </c>
      <c r="AL253" s="89">
        <f t="shared" si="40"/>
        <v>32.660128532166127</v>
      </c>
      <c r="AM253" s="89">
        <f t="shared" si="41"/>
        <v>20.815977904678235</v>
      </c>
      <c r="AN253" s="89">
        <f t="shared" si="42"/>
        <v>61.793442716186256</v>
      </c>
      <c r="AO253" s="89">
        <f t="shared" si="43"/>
        <v>31.443353288586778</v>
      </c>
      <c r="AP253" s="89">
        <f t="shared" si="44"/>
        <v>44.69687053718711</v>
      </c>
      <c r="AQ253" s="89">
        <f t="shared" si="45"/>
        <v>79.577515592725163</v>
      </c>
    </row>
    <row r="254" spans="1:43" x14ac:dyDescent="0.25">
      <c r="A254" s="71">
        <v>41640</v>
      </c>
      <c r="B254" s="72">
        <v>2014</v>
      </c>
      <c r="C254" s="72">
        <v>1</v>
      </c>
      <c r="D254" s="22">
        <v>235.85</v>
      </c>
      <c r="E254" s="22">
        <v>151.43801469610099</v>
      </c>
      <c r="F254" s="21">
        <v>87.41</v>
      </c>
      <c r="G254" s="21">
        <v>142.72</v>
      </c>
      <c r="H254" s="21">
        <v>92.6</v>
      </c>
      <c r="I254" s="21">
        <v>557.21</v>
      </c>
      <c r="J254" s="21">
        <v>120.29097029120322</v>
      </c>
      <c r="K254" s="21">
        <v>102.02226709785052</v>
      </c>
      <c r="L254" s="21">
        <f t="shared" si="46"/>
        <v>117.9065842320785</v>
      </c>
      <c r="M254" s="21">
        <v>997.33517493472255</v>
      </c>
      <c r="N254" s="21">
        <v>259.00037613999996</v>
      </c>
      <c r="O254" s="21">
        <v>569.74270590999993</v>
      </c>
      <c r="P254" s="21">
        <v>843.91413899999998</v>
      </c>
      <c r="Q254" s="21">
        <v>173.587839</v>
      </c>
      <c r="R254" s="21">
        <v>378.61685799999998</v>
      </c>
      <c r="S254" s="21">
        <v>287.974289</v>
      </c>
      <c r="T254" s="90">
        <f t="shared" si="48"/>
        <v>8.2910227801833329</v>
      </c>
      <c r="U254" s="90">
        <f t="shared" si="49"/>
        <v>2.153115695326139</v>
      </c>
      <c r="V254" s="90">
        <f t="shared" si="50"/>
        <v>4.7363713546474298</v>
      </c>
      <c r="W254" s="90">
        <f t="shared" si="51"/>
        <v>8.2718622415104139</v>
      </c>
      <c r="X254" s="90">
        <f t="shared" si="52"/>
        <v>1.7014701195917386</v>
      </c>
      <c r="Y254" s="90">
        <f t="shared" si="53"/>
        <v>2.8226611424327706</v>
      </c>
      <c r="Z254" s="90">
        <f t="shared" si="54"/>
        <v>3.7111198248208401</v>
      </c>
      <c r="AA254" s="90">
        <v>67727393.149912953</v>
      </c>
      <c r="AB254" s="90">
        <f t="shared" si="47"/>
        <v>774824.31243465224</v>
      </c>
      <c r="AC254" s="22">
        <v>48366810129.900002</v>
      </c>
      <c r="AD254" s="90">
        <f t="shared" si="39"/>
        <v>553332686.53357744</v>
      </c>
      <c r="AE254" s="72">
        <v>65.504905973429487</v>
      </c>
      <c r="AF254" s="72">
        <v>3490.0103009999998</v>
      </c>
      <c r="AG254" s="72">
        <v>3175.9298800000001</v>
      </c>
      <c r="AH254" s="72">
        <v>3109.2996869999997</v>
      </c>
      <c r="AI254" s="72">
        <v>6826.3440838198003</v>
      </c>
      <c r="AJ254" s="72">
        <v>1059.5435950000001</v>
      </c>
      <c r="AK254" s="72">
        <v>2455.425295</v>
      </c>
      <c r="AL254" s="90">
        <f t="shared" si="40"/>
        <v>35.525349155130293</v>
      </c>
      <c r="AM254" s="90">
        <f t="shared" si="41"/>
        <v>23.251554872245407</v>
      </c>
      <c r="AN254" s="90">
        <f t="shared" si="42"/>
        <v>34.471171696230591</v>
      </c>
      <c r="AO254" s="90">
        <f t="shared" si="43"/>
        <v>12.56135743379177</v>
      </c>
      <c r="AP254" s="90">
        <f t="shared" si="44"/>
        <v>12.949465957668533</v>
      </c>
      <c r="AQ254" s="90">
        <f t="shared" si="45"/>
        <v>28.120113778241581</v>
      </c>
    </row>
    <row r="255" spans="1:43" x14ac:dyDescent="0.25">
      <c r="A255" s="70">
        <v>41671</v>
      </c>
      <c r="B255" s="13">
        <v>2014</v>
      </c>
      <c r="C255" s="13">
        <v>2</v>
      </c>
      <c r="D255" s="15">
        <v>226.97</v>
      </c>
      <c r="E255" s="15">
        <v>140.995277357769</v>
      </c>
      <c r="F255" s="17">
        <v>88.07</v>
      </c>
      <c r="G255" s="17">
        <v>143.53</v>
      </c>
      <c r="H255" s="17">
        <v>92.3</v>
      </c>
      <c r="I255" s="17">
        <v>519.75</v>
      </c>
      <c r="J255" s="17">
        <v>121.67881076103764</v>
      </c>
      <c r="K255" s="17">
        <v>103.3181869352232</v>
      </c>
      <c r="L255" s="17">
        <f t="shared" si="46"/>
        <v>117.7709504690843</v>
      </c>
      <c r="M255" s="17">
        <v>1011.7673809255494</v>
      </c>
      <c r="N255" s="17">
        <v>331.27869717999999</v>
      </c>
      <c r="O255" s="17">
        <v>548.39990517000001</v>
      </c>
      <c r="P255" s="17">
        <v>828.09298399999989</v>
      </c>
      <c r="Q255" s="17">
        <v>166.06050099999999</v>
      </c>
      <c r="R255" s="17">
        <v>382.03563200000002</v>
      </c>
      <c r="S255" s="17">
        <v>275.63596899999999</v>
      </c>
      <c r="T255" s="89">
        <f t="shared" si="48"/>
        <v>8.3150663176067461</v>
      </c>
      <c r="U255" s="89">
        <f t="shared" si="49"/>
        <v>2.722566855379537</v>
      </c>
      <c r="V255" s="89">
        <f t="shared" si="50"/>
        <v>4.506946622341589</v>
      </c>
      <c r="W255" s="89">
        <f t="shared" si="51"/>
        <v>8.0149778907675238</v>
      </c>
      <c r="X255" s="89">
        <f t="shared" si="52"/>
        <v>1.6072726973433435</v>
      </c>
      <c r="Y255" s="89">
        <f t="shared" si="53"/>
        <v>2.6678359074652933</v>
      </c>
      <c r="Z255" s="89">
        <f t="shared" si="54"/>
        <v>3.697661015282069</v>
      </c>
      <c r="AA255" s="89">
        <v>68153556.75468564</v>
      </c>
      <c r="AB255" s="89">
        <f t="shared" si="47"/>
        <v>773856.66804457421</v>
      </c>
      <c r="AC255" s="15">
        <v>48162660545.480003</v>
      </c>
      <c r="AD255" s="89">
        <f t="shared" si="39"/>
        <v>546867952.1457932</v>
      </c>
      <c r="AE255" s="13">
        <v>65.254180710915776</v>
      </c>
      <c r="AF255" s="13">
        <v>2754.0796570000002</v>
      </c>
      <c r="AG255" s="13">
        <v>2429.374937</v>
      </c>
      <c r="AH255" s="13">
        <v>3301.507372</v>
      </c>
      <c r="AI255" s="13">
        <v>7318.7501695624005</v>
      </c>
      <c r="AJ255" s="13">
        <v>1907.7533080000001</v>
      </c>
      <c r="AK255" s="13">
        <v>2439.8669650000002</v>
      </c>
      <c r="AL255" s="89">
        <f t="shared" si="40"/>
        <v>28.034198462947888</v>
      </c>
      <c r="AM255" s="89">
        <f t="shared" si="41"/>
        <v>17.785891624569881</v>
      </c>
      <c r="AN255" s="89">
        <f t="shared" si="42"/>
        <v>36.602077294900219</v>
      </c>
      <c r="AO255" s="89">
        <f t="shared" si="43"/>
        <v>13.46744842036361</v>
      </c>
      <c r="AP255" s="89">
        <f t="shared" si="44"/>
        <v>23.316064231954069</v>
      </c>
      <c r="AQ255" s="89">
        <f t="shared" si="45"/>
        <v>27.941936087113977</v>
      </c>
    </row>
    <row r="256" spans="1:43" x14ac:dyDescent="0.25">
      <c r="A256" s="70">
        <v>41699</v>
      </c>
      <c r="B256" s="13">
        <v>2014</v>
      </c>
      <c r="C256" s="13">
        <v>3</v>
      </c>
      <c r="D256" s="15">
        <v>249.61</v>
      </c>
      <c r="E256" s="15">
        <v>148.00111330018501</v>
      </c>
      <c r="F256" s="17">
        <v>88.25</v>
      </c>
      <c r="G256" s="17">
        <v>149.03</v>
      </c>
      <c r="H256" s="17">
        <v>97.3</v>
      </c>
      <c r="I256" s="17">
        <v>551.22</v>
      </c>
      <c r="J256" s="17">
        <v>122.73892448759651</v>
      </c>
      <c r="K256" s="17">
        <v>103.31323210581418</v>
      </c>
      <c r="L256" s="17">
        <f t="shared" si="46"/>
        <v>118.80271479831973</v>
      </c>
      <c r="M256" s="17">
        <v>1135.8316047730955</v>
      </c>
      <c r="N256" s="17">
        <v>391.90356858000001</v>
      </c>
      <c r="O256" s="17">
        <v>587.26945302000001</v>
      </c>
      <c r="P256" s="17">
        <v>755.71479199999999</v>
      </c>
      <c r="Q256" s="17">
        <v>161.54608300000001</v>
      </c>
      <c r="R256" s="17">
        <v>351.33497100000005</v>
      </c>
      <c r="S256" s="17">
        <v>239.78627800000001</v>
      </c>
      <c r="T256" s="89">
        <f t="shared" si="48"/>
        <v>9.2540456054580957</v>
      </c>
      <c r="U256" s="89">
        <f t="shared" si="49"/>
        <v>3.1929851937036013</v>
      </c>
      <c r="V256" s="89">
        <f t="shared" si="50"/>
        <v>4.7847042449793262</v>
      </c>
      <c r="W256" s="89">
        <f t="shared" si="51"/>
        <v>7.3147918867351986</v>
      </c>
      <c r="X256" s="89">
        <f t="shared" si="52"/>
        <v>1.5636533646972084</v>
      </c>
      <c r="Y256" s="89">
        <f t="shared" si="53"/>
        <v>2.320963860218884</v>
      </c>
      <c r="Z256" s="89">
        <f t="shared" si="54"/>
        <v>3.4006773753836312</v>
      </c>
      <c r="AA256" s="89">
        <v>69158757.167469293</v>
      </c>
      <c r="AB256" s="89">
        <f t="shared" si="47"/>
        <v>783668.63645857561</v>
      </c>
      <c r="AC256" s="15">
        <v>47984516240.349998</v>
      </c>
      <c r="AD256" s="89">
        <f t="shared" si="39"/>
        <v>543733895.0747875</v>
      </c>
      <c r="AE256" s="13">
        <v>65.13006697869244</v>
      </c>
      <c r="AF256" s="13">
        <v>2917.498885</v>
      </c>
      <c r="AG256" s="13">
        <v>2596.9045529999999</v>
      </c>
      <c r="AH256" s="13">
        <v>3439.9150469999995</v>
      </c>
      <c r="AI256" s="13">
        <v>8444.1561100285999</v>
      </c>
      <c r="AJ256" s="13">
        <v>3626.1924100000001</v>
      </c>
      <c r="AK256" s="13">
        <v>2782.0784079999999</v>
      </c>
      <c r="AL256" s="89">
        <f t="shared" si="40"/>
        <v>29.697667803338764</v>
      </c>
      <c r="AM256" s="89">
        <f t="shared" si="41"/>
        <v>19.012406127827806</v>
      </c>
      <c r="AN256" s="89">
        <f t="shared" si="42"/>
        <v>38.136530454545451</v>
      </c>
      <c r="AO256" s="89">
        <f t="shared" si="43"/>
        <v>15.538341141668996</v>
      </c>
      <c r="AP256" s="89">
        <f t="shared" si="44"/>
        <v>44.31837952760312</v>
      </c>
      <c r="AQ256" s="89">
        <f t="shared" si="45"/>
        <v>31.861022826576853</v>
      </c>
    </row>
    <row r="257" spans="1:43" x14ac:dyDescent="0.25">
      <c r="A257" s="70">
        <v>41730</v>
      </c>
      <c r="B257" s="13">
        <v>2014</v>
      </c>
      <c r="C257" s="13">
        <v>4</v>
      </c>
      <c r="D257" s="15">
        <v>269.95999999999998</v>
      </c>
      <c r="E257" s="15">
        <v>145.92671715012901</v>
      </c>
      <c r="F257" s="17">
        <v>88.4</v>
      </c>
      <c r="G257" s="17">
        <v>147.69</v>
      </c>
      <c r="H257" s="17">
        <v>96</v>
      </c>
      <c r="I257" s="17">
        <v>540.75</v>
      </c>
      <c r="J257" s="17">
        <v>120.66606432029396</v>
      </c>
      <c r="K257" s="17">
        <v>102.08034715933269</v>
      </c>
      <c r="L257" s="17">
        <f t="shared" si="46"/>
        <v>118.20694940618849</v>
      </c>
      <c r="M257" s="17">
        <v>1043.2924888911393</v>
      </c>
      <c r="N257" s="17">
        <v>320.91272626</v>
      </c>
      <c r="O257" s="17">
        <v>550.77374622000013</v>
      </c>
      <c r="P257" s="17">
        <v>814.1036509999999</v>
      </c>
      <c r="Q257" s="17">
        <v>167.48673700000001</v>
      </c>
      <c r="R257" s="17">
        <v>383.00638799999996</v>
      </c>
      <c r="S257" s="17">
        <v>259.88471700000002</v>
      </c>
      <c r="T257" s="89">
        <f t="shared" si="48"/>
        <v>8.646113509775553</v>
      </c>
      <c r="U257" s="89">
        <f t="shared" si="49"/>
        <v>2.6595110072387436</v>
      </c>
      <c r="V257" s="89">
        <f t="shared" si="50"/>
        <v>4.564446096112289</v>
      </c>
      <c r="W257" s="89">
        <f t="shared" si="51"/>
        <v>7.9751261986727142</v>
      </c>
      <c r="X257" s="89">
        <f t="shared" si="52"/>
        <v>1.6407343985476204</v>
      </c>
      <c r="Y257" s="89">
        <f t="shared" si="53"/>
        <v>2.5458839456566258</v>
      </c>
      <c r="Z257" s="89">
        <f t="shared" si="54"/>
        <v>3.752009065978021</v>
      </c>
      <c r="AA257" s="89">
        <v>71203042.968838021</v>
      </c>
      <c r="AB257" s="89">
        <f t="shared" si="47"/>
        <v>805464.28697780566</v>
      </c>
      <c r="AC257" s="15">
        <v>47394760882.599998</v>
      </c>
      <c r="AD257" s="89">
        <f t="shared" si="39"/>
        <v>536139828.98868775</v>
      </c>
      <c r="AE257" s="13">
        <v>65.536387667719183</v>
      </c>
      <c r="AF257" s="13">
        <v>5894.3713119999993</v>
      </c>
      <c r="AG257" s="13">
        <v>5583.936076</v>
      </c>
      <c r="AH257" s="13">
        <v>4765.6526020000001</v>
      </c>
      <c r="AI257" s="13">
        <v>9641.4614850937996</v>
      </c>
      <c r="AJ257" s="13">
        <v>2913.989446</v>
      </c>
      <c r="AK257" s="13">
        <v>2926.0528129999998</v>
      </c>
      <c r="AL257" s="89">
        <f t="shared" si="40"/>
        <v>59.999707980456023</v>
      </c>
      <c r="AM257" s="89">
        <f t="shared" si="41"/>
        <v>40.881002093857532</v>
      </c>
      <c r="AN257" s="89">
        <f t="shared" si="42"/>
        <v>52.834286053215074</v>
      </c>
      <c r="AO257" s="89">
        <f t="shared" si="43"/>
        <v>17.741538136857425</v>
      </c>
      <c r="AP257" s="89">
        <f t="shared" si="44"/>
        <v>35.61402032917993</v>
      </c>
      <c r="AQ257" s="89">
        <f t="shared" si="45"/>
        <v>33.509851914555533</v>
      </c>
    </row>
    <row r="258" spans="1:43" x14ac:dyDescent="0.25">
      <c r="A258" s="70">
        <v>41760</v>
      </c>
      <c r="B258" s="13">
        <v>2014</v>
      </c>
      <c r="C258" s="13">
        <v>5</v>
      </c>
      <c r="D258" s="15">
        <v>266.92</v>
      </c>
      <c r="E258" s="15">
        <v>156.46578715740401</v>
      </c>
      <c r="F258" s="17">
        <v>88.77</v>
      </c>
      <c r="G258" s="17">
        <v>147.13999999999999</v>
      </c>
      <c r="H258" s="17">
        <v>101.7</v>
      </c>
      <c r="I258" s="17">
        <v>577.52</v>
      </c>
      <c r="J258" s="17">
        <v>120.81356386742127</v>
      </c>
      <c r="K258" s="17">
        <v>102.86411972022191</v>
      </c>
      <c r="L258" s="17">
        <f t="shared" si="46"/>
        <v>117.44966485497538</v>
      </c>
      <c r="M258" s="17">
        <v>1197.2312885952224</v>
      </c>
      <c r="N258" s="17">
        <v>353.65357090000003</v>
      </c>
      <c r="O258" s="17">
        <v>614.84994762000008</v>
      </c>
      <c r="P258" s="17">
        <v>800.63286499999992</v>
      </c>
      <c r="Q258" s="17">
        <v>180.76247799999999</v>
      </c>
      <c r="R258" s="17">
        <v>369.620158</v>
      </c>
      <c r="S258" s="17">
        <v>247.701021</v>
      </c>
      <c r="T258" s="89">
        <f t="shared" si="48"/>
        <v>9.909742335794709</v>
      </c>
      <c r="U258" s="89">
        <f t="shared" si="49"/>
        <v>2.9272671013007563</v>
      </c>
      <c r="V258" s="89">
        <f t="shared" si="50"/>
        <v>5.0892460079625321</v>
      </c>
      <c r="W258" s="89">
        <f t="shared" si="51"/>
        <v>7.7834026789674136</v>
      </c>
      <c r="X258" s="89">
        <f t="shared" si="52"/>
        <v>1.7572937822406129</v>
      </c>
      <c r="Y258" s="89">
        <f t="shared" si="53"/>
        <v>2.4080410319333616</v>
      </c>
      <c r="Z258" s="89">
        <f t="shared" si="54"/>
        <v>3.5932855791244078</v>
      </c>
      <c r="AA258" s="89">
        <v>72737655.992252842</v>
      </c>
      <c r="AB258" s="89">
        <f t="shared" si="47"/>
        <v>819394.57015042065</v>
      </c>
      <c r="AC258" s="15">
        <v>47766791437.819992</v>
      </c>
      <c r="AD258" s="89">
        <f t="shared" si="39"/>
        <v>538096107.21888018</v>
      </c>
      <c r="AE258" s="13">
        <v>65.248731246163601</v>
      </c>
      <c r="AF258" s="13">
        <v>3161.9031280000004</v>
      </c>
      <c r="AG258" s="13">
        <v>2773.6341940000002</v>
      </c>
      <c r="AH258" s="13">
        <v>4925.3678170000003</v>
      </c>
      <c r="AI258" s="13">
        <v>9917.5537703156006</v>
      </c>
      <c r="AJ258" s="13">
        <v>3581.6574430000001</v>
      </c>
      <c r="AK258" s="13">
        <v>2636.731894</v>
      </c>
      <c r="AL258" s="89">
        <f t="shared" si="40"/>
        <v>32.185496009771995</v>
      </c>
      <c r="AM258" s="89">
        <f t="shared" si="41"/>
        <v>20.306275671718282</v>
      </c>
      <c r="AN258" s="89">
        <f t="shared" si="42"/>
        <v>54.604964711751663</v>
      </c>
      <c r="AO258" s="89">
        <f t="shared" si="43"/>
        <v>18.24958370807375</v>
      </c>
      <c r="AP258" s="89">
        <f t="shared" si="44"/>
        <v>43.774084755954398</v>
      </c>
      <c r="AQ258" s="89">
        <f t="shared" si="45"/>
        <v>30.196480020378068</v>
      </c>
    </row>
    <row r="259" spans="1:43" x14ac:dyDescent="0.25">
      <c r="A259" s="70">
        <v>41791</v>
      </c>
      <c r="B259" s="13">
        <v>2014</v>
      </c>
      <c r="C259" s="13">
        <v>6</v>
      </c>
      <c r="D259" s="15">
        <v>263.88</v>
      </c>
      <c r="E259" s="15">
        <v>151.61021230732101</v>
      </c>
      <c r="F259" s="17">
        <v>89.84</v>
      </c>
      <c r="G259" s="17">
        <v>140.88</v>
      </c>
      <c r="H259" s="17">
        <v>94.9</v>
      </c>
      <c r="I259" s="17">
        <v>555.23</v>
      </c>
      <c r="J259" s="17">
        <v>121.25941907227784</v>
      </c>
      <c r="K259" s="17">
        <v>102.22235924363902</v>
      </c>
      <c r="L259" s="17">
        <f t="shared" si="46"/>
        <v>118.62318573891008</v>
      </c>
      <c r="M259" s="17">
        <v>1164.5045913127758</v>
      </c>
      <c r="N259" s="17">
        <v>302.43659200999997</v>
      </c>
      <c r="O259" s="17">
        <v>619.22997284999997</v>
      </c>
      <c r="P259" s="17">
        <v>786.87905099999989</v>
      </c>
      <c r="Q259" s="17">
        <v>173.68486799999999</v>
      </c>
      <c r="R259" s="17">
        <v>374.31819999999993</v>
      </c>
      <c r="S259" s="17">
        <v>235.33838300000002</v>
      </c>
      <c r="T259" s="89">
        <f t="shared" si="48"/>
        <v>9.6034155550313312</v>
      </c>
      <c r="U259" s="89">
        <f t="shared" si="49"/>
        <v>2.494128656758035</v>
      </c>
      <c r="V259" s="89">
        <f t="shared" si="50"/>
        <v>5.106654621864072</v>
      </c>
      <c r="W259" s="89">
        <f t="shared" si="51"/>
        <v>7.6977195285087783</v>
      </c>
      <c r="X259" s="89">
        <f t="shared" si="52"/>
        <v>1.6990888224956309</v>
      </c>
      <c r="Y259" s="89">
        <f t="shared" si="53"/>
        <v>2.3022202259985933</v>
      </c>
      <c r="Z259" s="89">
        <f t="shared" si="54"/>
        <v>3.6618035698808487</v>
      </c>
      <c r="AA259" s="89">
        <v>73563299.73107864</v>
      </c>
      <c r="AB259" s="89">
        <f t="shared" si="47"/>
        <v>818825.68712242472</v>
      </c>
      <c r="AC259" s="15">
        <v>48813178296.840004</v>
      </c>
      <c r="AD259" s="89">
        <f t="shared" ref="AD259:AD302" si="55">AC259/F259</f>
        <v>543334575.87756014</v>
      </c>
      <c r="AE259" s="13">
        <v>64.447017813492536</v>
      </c>
      <c r="AF259" s="13">
        <v>3248.7467539999998</v>
      </c>
      <c r="AG259" s="13">
        <v>2879.1667729999999</v>
      </c>
      <c r="AH259" s="13">
        <v>4158.4456</v>
      </c>
      <c r="AI259" s="13">
        <v>10182.389444569601</v>
      </c>
      <c r="AJ259" s="13">
        <v>3208.5490770000001</v>
      </c>
      <c r="AK259" s="13">
        <v>3587.6608689999998</v>
      </c>
      <c r="AL259" s="89">
        <f t="shared" si="40"/>
        <v>33.069490574104236</v>
      </c>
      <c r="AM259" s="89">
        <f t="shared" si="41"/>
        <v>21.078898696829928</v>
      </c>
      <c r="AN259" s="89">
        <f t="shared" si="42"/>
        <v>46.102501108647452</v>
      </c>
      <c r="AO259" s="89">
        <f t="shared" si="43"/>
        <v>18.736915656870305</v>
      </c>
      <c r="AP259" s="89">
        <f t="shared" si="44"/>
        <v>39.214051448369418</v>
      </c>
      <c r="AQ259" s="89">
        <f t="shared" si="45"/>
        <v>41.086744540531853</v>
      </c>
    </row>
    <row r="260" spans="1:43" x14ac:dyDescent="0.25">
      <c r="A260" s="70">
        <v>41821</v>
      </c>
      <c r="B260" s="13">
        <v>2014</v>
      </c>
      <c r="C260" s="13">
        <v>7</v>
      </c>
      <c r="D260" s="15">
        <v>263.39999999999998</v>
      </c>
      <c r="E260" s="15">
        <v>157.27173589344201</v>
      </c>
      <c r="F260" s="17">
        <v>90.5</v>
      </c>
      <c r="G260" s="17">
        <v>149.85</v>
      </c>
      <c r="H260" s="17">
        <v>104.4</v>
      </c>
      <c r="I260" s="17">
        <v>578.58000000000004</v>
      </c>
      <c r="J260" s="17">
        <v>120.88437767584327</v>
      </c>
      <c r="K260" s="17">
        <v>101.34979729010766</v>
      </c>
      <c r="L260" s="17">
        <f t="shared" si="46"/>
        <v>119.27441485632087</v>
      </c>
      <c r="M260" s="17">
        <v>1190.2268935906573</v>
      </c>
      <c r="N260" s="17">
        <v>364.01774796999996</v>
      </c>
      <c r="O260" s="17">
        <v>591.15868631000001</v>
      </c>
      <c r="P260" s="17">
        <v>988.86717299999998</v>
      </c>
      <c r="Q260" s="17">
        <v>198.25927899999999</v>
      </c>
      <c r="R260" s="17">
        <v>433.75847999999996</v>
      </c>
      <c r="S260" s="17">
        <v>351.108655</v>
      </c>
      <c r="T260" s="89">
        <f t="shared" si="48"/>
        <v>9.845994300291661</v>
      </c>
      <c r="U260" s="89">
        <f t="shared" si="49"/>
        <v>3.0112885963323519</v>
      </c>
      <c r="V260" s="89">
        <f t="shared" si="50"/>
        <v>4.8902819179432582</v>
      </c>
      <c r="W260" s="89">
        <f t="shared" si="51"/>
        <v>9.7569723812019831</v>
      </c>
      <c r="X260" s="89">
        <f t="shared" si="52"/>
        <v>1.9561882144913898</v>
      </c>
      <c r="Y260" s="89">
        <f t="shared" si="53"/>
        <v>3.4643251825652173</v>
      </c>
      <c r="Z260" s="89">
        <f t="shared" si="54"/>
        <v>4.2798159601483228</v>
      </c>
      <c r="AA260" s="89">
        <v>78112692.648583308</v>
      </c>
      <c r="AB260" s="89">
        <f t="shared" si="47"/>
        <v>863123.67567495373</v>
      </c>
      <c r="AC260" s="15">
        <v>47920828301.540001</v>
      </c>
      <c r="AD260" s="89">
        <f t="shared" si="55"/>
        <v>529511914.93414366</v>
      </c>
      <c r="AE260" s="13">
        <v>64.008577047220413</v>
      </c>
      <c r="AF260" s="13">
        <v>7027.7780300000004</v>
      </c>
      <c r="AG260" s="13">
        <v>6649.0076310000004</v>
      </c>
      <c r="AH260" s="13">
        <v>4912.7475510000004</v>
      </c>
      <c r="AI260" s="13">
        <v>9940.7515242942009</v>
      </c>
      <c r="AJ260" s="13">
        <v>2583.342416</v>
      </c>
      <c r="AK260" s="13">
        <v>3985.8756950000002</v>
      </c>
      <c r="AL260" s="89">
        <f t="shared" si="40"/>
        <v>71.536828481270362</v>
      </c>
      <c r="AM260" s="89">
        <f t="shared" si="41"/>
        <v>48.678582846474853</v>
      </c>
      <c r="AN260" s="89">
        <f t="shared" si="42"/>
        <v>54.465050454545455</v>
      </c>
      <c r="AO260" s="89">
        <f t="shared" si="43"/>
        <v>18.292270580550198</v>
      </c>
      <c r="AP260" s="89">
        <f t="shared" si="44"/>
        <v>31.572938415047638</v>
      </c>
      <c r="AQ260" s="89">
        <f t="shared" si="45"/>
        <v>45.647195326025077</v>
      </c>
    </row>
    <row r="261" spans="1:43" x14ac:dyDescent="0.25">
      <c r="A261" s="70">
        <v>41852</v>
      </c>
      <c r="B261" s="13">
        <v>2014</v>
      </c>
      <c r="C261" s="13">
        <v>8</v>
      </c>
      <c r="D261" s="15">
        <v>261.89</v>
      </c>
      <c r="E261" s="15">
        <v>151.803328782373</v>
      </c>
      <c r="F261" s="17">
        <v>90.56</v>
      </c>
      <c r="G261" s="17">
        <v>148.27000000000001</v>
      </c>
      <c r="H261" s="17">
        <v>106.3</v>
      </c>
      <c r="I261" s="17">
        <v>565.78</v>
      </c>
      <c r="J261" s="17">
        <v>120.69870579663102</v>
      </c>
      <c r="K261" s="17">
        <v>100.88268984122357</v>
      </c>
      <c r="L261" s="17">
        <f t="shared" si="46"/>
        <v>119.64263243436046</v>
      </c>
      <c r="M261" s="17">
        <v>1133.1361591899483</v>
      </c>
      <c r="N261" s="17">
        <v>347.13665749</v>
      </c>
      <c r="O261" s="17">
        <v>577.86168615999998</v>
      </c>
      <c r="P261" s="17">
        <v>955.78942800000004</v>
      </c>
      <c r="Q261" s="17">
        <v>176.05127900000002</v>
      </c>
      <c r="R261" s="17">
        <v>424.88696100000004</v>
      </c>
      <c r="S261" s="17">
        <v>350.809144</v>
      </c>
      <c r="T261" s="89">
        <f t="shared" si="48"/>
        <v>9.3881384370368028</v>
      </c>
      <c r="U261" s="89">
        <f t="shared" si="49"/>
        <v>2.8760594838100526</v>
      </c>
      <c r="V261" s="89">
        <f t="shared" si="50"/>
        <v>4.7876377989806871</v>
      </c>
      <c r="W261" s="89">
        <f t="shared" si="51"/>
        <v>9.4742658973932024</v>
      </c>
      <c r="X261" s="89">
        <f t="shared" si="52"/>
        <v>1.7451088910999715</v>
      </c>
      <c r="Y261" s="89">
        <f t="shared" si="53"/>
        <v>3.477396811604931</v>
      </c>
      <c r="Z261" s="89">
        <f t="shared" si="54"/>
        <v>4.2116934200378449</v>
      </c>
      <c r="AA261" s="89">
        <v>78480480.823076919</v>
      </c>
      <c r="AB261" s="89">
        <f t="shared" si="47"/>
        <v>866613.08329369384</v>
      </c>
      <c r="AC261" s="15">
        <v>48087497838.919998</v>
      </c>
      <c r="AD261" s="89">
        <f t="shared" si="55"/>
        <v>531001522.07287985</v>
      </c>
      <c r="AE261" s="13">
        <v>63.693785758089881</v>
      </c>
      <c r="AF261" s="13">
        <v>3107.208329</v>
      </c>
      <c r="AG261" s="13">
        <v>2780.2283980000002</v>
      </c>
      <c r="AH261" s="13">
        <v>7173.8485609999998</v>
      </c>
      <c r="AI261" s="13">
        <v>10128.308805187398</v>
      </c>
      <c r="AJ261" s="13">
        <v>3041.3661529999999</v>
      </c>
      <c r="AK261" s="13">
        <v>4319.527419</v>
      </c>
      <c r="AL261" s="89">
        <f t="shared" si="40"/>
        <v>31.628749277280132</v>
      </c>
      <c r="AM261" s="89">
        <f t="shared" si="41"/>
        <v>20.354553027308004</v>
      </c>
      <c r="AN261" s="89">
        <f t="shared" si="42"/>
        <v>79.532689146341454</v>
      </c>
      <c r="AO261" s="89">
        <f t="shared" si="43"/>
        <v>18.637400274524136</v>
      </c>
      <c r="AP261" s="89">
        <f t="shared" si="44"/>
        <v>37.170785278616876</v>
      </c>
      <c r="AQ261" s="89">
        <f t="shared" si="45"/>
        <v>49.468254130091218</v>
      </c>
    </row>
    <row r="262" spans="1:43" x14ac:dyDescent="0.25">
      <c r="A262" s="70">
        <v>41883</v>
      </c>
      <c r="B262" s="13">
        <v>2014</v>
      </c>
      <c r="C262" s="13">
        <v>9</v>
      </c>
      <c r="D262" s="15">
        <v>277.5</v>
      </c>
      <c r="E262" s="15">
        <v>146.218793292832</v>
      </c>
      <c r="F262" s="17">
        <v>90.22</v>
      </c>
      <c r="G262" s="17">
        <v>148.12</v>
      </c>
      <c r="H262" s="17">
        <v>105.6</v>
      </c>
      <c r="I262" s="17">
        <v>545.52</v>
      </c>
      <c r="J262" s="17">
        <v>119.0789404469962</v>
      </c>
      <c r="K262" s="17">
        <v>99.669192105269445</v>
      </c>
      <c r="L262" s="17">
        <f t="shared" si="46"/>
        <v>119.47417043495888</v>
      </c>
      <c r="M262" s="17">
        <v>1091.917450530595</v>
      </c>
      <c r="N262" s="17">
        <v>348.10389605</v>
      </c>
      <c r="O262" s="17">
        <v>530.09666525</v>
      </c>
      <c r="P262" s="17">
        <v>972.30734200000006</v>
      </c>
      <c r="Q262" s="17">
        <v>198.75075099999998</v>
      </c>
      <c r="R262" s="17">
        <v>427.99014899999997</v>
      </c>
      <c r="S262" s="17">
        <v>339.21604600000001</v>
      </c>
      <c r="T262" s="89">
        <f t="shared" si="48"/>
        <v>9.1696940402037228</v>
      </c>
      <c r="U262" s="89">
        <f t="shared" si="49"/>
        <v>2.9233036063580546</v>
      </c>
      <c r="V262" s="89">
        <f t="shared" si="50"/>
        <v>4.4516407625070684</v>
      </c>
      <c r="W262" s="89">
        <f t="shared" si="51"/>
        <v>9.7553448709914328</v>
      </c>
      <c r="X262" s="89">
        <f t="shared" si="52"/>
        <v>1.9941041640036747</v>
      </c>
      <c r="Y262" s="89">
        <f t="shared" si="53"/>
        <v>3.403419239535161</v>
      </c>
      <c r="Z262" s="89">
        <f t="shared" si="54"/>
        <v>4.294106734084508</v>
      </c>
      <c r="AA262" s="89">
        <v>79336876.356705472</v>
      </c>
      <c r="AB262" s="89">
        <f t="shared" si="47"/>
        <v>879371.27418206027</v>
      </c>
      <c r="AC262" s="15">
        <v>49853843560.44001</v>
      </c>
      <c r="AD262" s="89">
        <f t="shared" si="55"/>
        <v>552580841.94679689</v>
      </c>
      <c r="AE262" s="13">
        <v>63.481748519715865</v>
      </c>
      <c r="AF262" s="13">
        <v>3194.7873669999994</v>
      </c>
      <c r="AG262" s="13">
        <v>2793.8902149999999</v>
      </c>
      <c r="AH262" s="13">
        <v>3821.7205589999999</v>
      </c>
      <c r="AI262" s="13">
        <v>10575.0017455084</v>
      </c>
      <c r="AJ262" s="13">
        <v>3050.1569249999998</v>
      </c>
      <c r="AK262" s="13">
        <v>3846.2175149999998</v>
      </c>
      <c r="AL262" s="89">
        <f t="shared" si="40"/>
        <v>32.520229712947881</v>
      </c>
      <c r="AM262" s="89">
        <f t="shared" si="41"/>
        <v>20.45457365107255</v>
      </c>
      <c r="AN262" s="89">
        <f t="shared" si="42"/>
        <v>42.369407527716184</v>
      </c>
      <c r="AO262" s="89">
        <f t="shared" si="43"/>
        <v>19.459373151605327</v>
      </c>
      <c r="AP262" s="89">
        <f t="shared" si="44"/>
        <v>37.278223805254967</v>
      </c>
      <c r="AQ262" s="89">
        <f t="shared" si="45"/>
        <v>44.047796672089589</v>
      </c>
    </row>
    <row r="263" spans="1:43" x14ac:dyDescent="0.25">
      <c r="A263" s="70">
        <v>41913</v>
      </c>
      <c r="B263" s="13">
        <v>2014</v>
      </c>
      <c r="C263" s="13">
        <v>10</v>
      </c>
      <c r="D263" s="15">
        <v>285.48</v>
      </c>
      <c r="E263" s="15">
        <v>148.98967438426601</v>
      </c>
      <c r="F263" s="17">
        <v>90.3</v>
      </c>
      <c r="G263" s="17">
        <v>149.69999999999999</v>
      </c>
      <c r="H263" s="17">
        <v>109.3</v>
      </c>
      <c r="I263" s="17">
        <v>554.91</v>
      </c>
      <c r="J263" s="17">
        <v>116.16003094774716</v>
      </c>
      <c r="K263" s="17">
        <v>97.530813741312301</v>
      </c>
      <c r="L263" s="17">
        <f t="shared" si="46"/>
        <v>119.10085284005363</v>
      </c>
      <c r="M263" s="17">
        <v>1000.6273126613936</v>
      </c>
      <c r="N263" s="17">
        <v>317.17304992999993</v>
      </c>
      <c r="O263" s="17">
        <v>475.74246756000008</v>
      </c>
      <c r="P263" s="17">
        <v>1081.1245470000001</v>
      </c>
      <c r="Q263" s="17">
        <v>215.918419</v>
      </c>
      <c r="R263" s="17">
        <v>520.68108000000007</v>
      </c>
      <c r="S263" s="17">
        <v>341.30366700000002</v>
      </c>
      <c r="T263" s="89">
        <f t="shared" si="48"/>
        <v>8.6142135508857667</v>
      </c>
      <c r="U263" s="89">
        <f t="shared" si="49"/>
        <v>2.7304835178003306</v>
      </c>
      <c r="V263" s="89">
        <f t="shared" si="50"/>
        <v>4.0955780028502717</v>
      </c>
      <c r="W263" s="89">
        <f t="shared" si="51"/>
        <v>11.084953621606616</v>
      </c>
      <c r="X263" s="89">
        <f t="shared" si="52"/>
        <v>2.2138482261892669</v>
      </c>
      <c r="Y263" s="89">
        <f t="shared" si="53"/>
        <v>3.4994444720338667</v>
      </c>
      <c r="Z263" s="89">
        <f t="shared" si="54"/>
        <v>5.3386315568025342</v>
      </c>
      <c r="AA263" s="89">
        <v>80350547.847676888</v>
      </c>
      <c r="AB263" s="89">
        <f t="shared" si="47"/>
        <v>889817.80562211399</v>
      </c>
      <c r="AC263" s="15">
        <v>50390507287.200005</v>
      </c>
      <c r="AD263" s="89">
        <f t="shared" si="55"/>
        <v>558034410.71096349</v>
      </c>
      <c r="AE263" s="13">
        <v>63.124347639651646</v>
      </c>
      <c r="AF263" s="13">
        <v>3751.942458</v>
      </c>
      <c r="AG263" s="13">
        <v>3370.8898709999999</v>
      </c>
      <c r="AH263" s="13">
        <v>4413.206768</v>
      </c>
      <c r="AI263" s="13">
        <v>11806.4788604204</v>
      </c>
      <c r="AJ263" s="13">
        <v>3185.2720340000001</v>
      </c>
      <c r="AK263" s="13">
        <v>4337.7124110000004</v>
      </c>
      <c r="AL263" s="89">
        <f t="shared" si="40"/>
        <v>38.191596681596096</v>
      </c>
      <c r="AM263" s="89">
        <f t="shared" si="41"/>
        <v>24.678892093125409</v>
      </c>
      <c r="AN263" s="89">
        <f t="shared" si="42"/>
        <v>48.926904301552106</v>
      </c>
      <c r="AO263" s="89">
        <f t="shared" si="43"/>
        <v>21.725450574894008</v>
      </c>
      <c r="AP263" s="89">
        <f t="shared" si="44"/>
        <v>38.929565489182728</v>
      </c>
      <c r="AQ263" s="89">
        <f t="shared" si="45"/>
        <v>49.676512978420966</v>
      </c>
    </row>
    <row r="264" spans="1:43" x14ac:dyDescent="0.25">
      <c r="A264" s="70">
        <v>41944</v>
      </c>
      <c r="B264" s="13">
        <v>2014</v>
      </c>
      <c r="C264" s="13">
        <v>11</v>
      </c>
      <c r="D264" s="15">
        <v>272.27</v>
      </c>
      <c r="E264" s="15">
        <v>133.48990214609799</v>
      </c>
      <c r="F264" s="17">
        <v>90.95</v>
      </c>
      <c r="G264" s="17">
        <v>144.91999999999999</v>
      </c>
      <c r="H264" s="17">
        <v>99.8</v>
      </c>
      <c r="I264" s="17">
        <v>509.33</v>
      </c>
      <c r="J264" s="17">
        <v>113.86858465948924</v>
      </c>
      <c r="K264" s="17">
        <v>96.26783141203795</v>
      </c>
      <c r="L264" s="17">
        <f t="shared" si="46"/>
        <v>118.28310972553017</v>
      </c>
      <c r="M264" s="17">
        <v>917.82687163036564</v>
      </c>
      <c r="N264" s="17">
        <v>303.71528460000002</v>
      </c>
      <c r="O264" s="17">
        <v>478.88399671999997</v>
      </c>
      <c r="P264" s="17">
        <v>896.47837799999991</v>
      </c>
      <c r="Q264" s="17">
        <v>200.550343</v>
      </c>
      <c r="R264" s="17">
        <v>375.24132099999997</v>
      </c>
      <c r="S264" s="17">
        <v>316.60226699999998</v>
      </c>
      <c r="T264" s="89">
        <f t="shared" si="48"/>
        <v>8.0604046706562666</v>
      </c>
      <c r="U264" s="89">
        <f t="shared" si="49"/>
        <v>2.667243871593076</v>
      </c>
      <c r="V264" s="89">
        <f t="shared" si="50"/>
        <v>4.2055848691897495</v>
      </c>
      <c r="W264" s="89">
        <f t="shared" si="51"/>
        <v>9.3123358535310103</v>
      </c>
      <c r="X264" s="89">
        <f t="shared" si="52"/>
        <v>2.0832539806741912</v>
      </c>
      <c r="Y264" s="89">
        <f t="shared" si="53"/>
        <v>3.28876492132563</v>
      </c>
      <c r="Z264" s="89">
        <f t="shared" si="54"/>
        <v>3.8978889988071068</v>
      </c>
      <c r="AA264" s="89">
        <v>81886517.316973791</v>
      </c>
      <c r="AB264" s="89">
        <f t="shared" si="47"/>
        <v>900346.53454616584</v>
      </c>
      <c r="AC264" s="15">
        <v>52743288231.350006</v>
      </c>
      <c r="AD264" s="89">
        <f t="shared" si="55"/>
        <v>579915208.70093465</v>
      </c>
      <c r="AE264" s="13">
        <v>61.623510983295219</v>
      </c>
      <c r="AF264" s="13">
        <v>3131.0735519999998</v>
      </c>
      <c r="AG264" s="13">
        <v>2783.8942059999999</v>
      </c>
      <c r="AH264" s="13">
        <v>4054.4064079999998</v>
      </c>
      <c r="AI264" s="13">
        <v>9580.5872490483998</v>
      </c>
      <c r="AJ264" s="13">
        <v>2630.5250040000001</v>
      </c>
      <c r="AK264" s="13">
        <v>3473.5745729999999</v>
      </c>
      <c r="AL264" s="89">
        <f t="shared" si="40"/>
        <v>31.871677035830619</v>
      </c>
      <c r="AM264" s="89">
        <f t="shared" si="41"/>
        <v>20.381391068160188</v>
      </c>
      <c r="AN264" s="89">
        <f t="shared" si="42"/>
        <v>44.9490732594235</v>
      </c>
      <c r="AO264" s="89">
        <f t="shared" si="43"/>
        <v>17.629521656573676</v>
      </c>
      <c r="AP264" s="89">
        <f t="shared" si="44"/>
        <v>32.149591721229626</v>
      </c>
      <c r="AQ264" s="89">
        <f t="shared" si="45"/>
        <v>39.780201176907283</v>
      </c>
    </row>
    <row r="265" spans="1:43" x14ac:dyDescent="0.25">
      <c r="A265" s="70">
        <v>41974</v>
      </c>
      <c r="B265" s="13">
        <v>2014</v>
      </c>
      <c r="C265" s="13">
        <v>12</v>
      </c>
      <c r="D265" s="15">
        <v>280.14999999999998</v>
      </c>
      <c r="E265" s="15">
        <v>141.926964949916</v>
      </c>
      <c r="F265" s="17">
        <v>91.71</v>
      </c>
      <c r="G265" s="17">
        <v>145.47999999999999</v>
      </c>
      <c r="H265" s="17">
        <v>87.7</v>
      </c>
      <c r="I265" s="17">
        <v>539.86</v>
      </c>
      <c r="J265" s="17">
        <v>111.96335639979347</v>
      </c>
      <c r="K265" s="17">
        <v>94.531309381574914</v>
      </c>
      <c r="L265" s="17">
        <f t="shared" si="46"/>
        <v>118.44050096445213</v>
      </c>
      <c r="M265" s="17">
        <v>926.00810830621367</v>
      </c>
      <c r="N265" s="17">
        <v>294.25420417000004</v>
      </c>
      <c r="O265" s="17">
        <v>479.58725608000003</v>
      </c>
      <c r="P265" s="17">
        <v>950.19656199999997</v>
      </c>
      <c r="Q265" s="17">
        <v>222.898337</v>
      </c>
      <c r="R265" s="17">
        <v>426.874844</v>
      </c>
      <c r="S265" s="17">
        <v>294.68992700000001</v>
      </c>
      <c r="T265" s="89">
        <f t="shared" si="48"/>
        <v>8.2706354836279434</v>
      </c>
      <c r="U265" s="89">
        <f t="shared" si="49"/>
        <v>2.6281295383758505</v>
      </c>
      <c r="V265" s="89">
        <f t="shared" si="50"/>
        <v>4.2834305035257474</v>
      </c>
      <c r="W265" s="89">
        <f t="shared" si="51"/>
        <v>10.05165979627489</v>
      </c>
      <c r="X265" s="89">
        <f t="shared" si="52"/>
        <v>2.3579313399782982</v>
      </c>
      <c r="Y265" s="89">
        <f t="shared" si="53"/>
        <v>3.1173790877103622</v>
      </c>
      <c r="Z265" s="89">
        <f t="shared" si="54"/>
        <v>4.5156979924706526</v>
      </c>
      <c r="AA265" s="89">
        <v>83277946.068658933</v>
      </c>
      <c r="AB265" s="89">
        <f t="shared" si="47"/>
        <v>908057.42087731918</v>
      </c>
      <c r="AC265" s="15">
        <v>57946427274.139992</v>
      </c>
      <c r="AD265" s="89">
        <f t="shared" si="55"/>
        <v>631844153.02736878</v>
      </c>
      <c r="AE265" s="13">
        <v>60.144456126961131</v>
      </c>
      <c r="AF265" s="13">
        <v>3599.9696769999996</v>
      </c>
      <c r="AG265" s="13">
        <v>3207.5664339999998</v>
      </c>
      <c r="AH265" s="13">
        <v>4098.1974370000007</v>
      </c>
      <c r="AI265" s="13">
        <v>20584.920039226003</v>
      </c>
      <c r="AJ265" s="13">
        <v>6054.3116760000003</v>
      </c>
      <c r="AK265" s="13">
        <v>7485.8640890000006</v>
      </c>
      <c r="AL265" s="89">
        <f t="shared" si="40"/>
        <v>36.644642477605863</v>
      </c>
      <c r="AM265" s="89">
        <f t="shared" si="41"/>
        <v>23.483171784171606</v>
      </c>
      <c r="AN265" s="89">
        <f t="shared" si="42"/>
        <v>45.434561385809317</v>
      </c>
      <c r="AO265" s="89">
        <f t="shared" si="43"/>
        <v>37.87891954811203</v>
      </c>
      <c r="AP265" s="89">
        <f t="shared" si="44"/>
        <v>73.994221016905982</v>
      </c>
      <c r="AQ265" s="89">
        <f t="shared" si="45"/>
        <v>85.729893855774094</v>
      </c>
    </row>
    <row r="266" spans="1:43" x14ac:dyDescent="0.25">
      <c r="A266" s="71">
        <v>42005</v>
      </c>
      <c r="B266" s="72">
        <v>2015</v>
      </c>
      <c r="C266" s="72">
        <v>1</v>
      </c>
      <c r="D266" s="22">
        <v>247.48</v>
      </c>
      <c r="E266" s="22">
        <v>144.52710561049099</v>
      </c>
      <c r="F266" s="21">
        <v>92.59</v>
      </c>
      <c r="G266" s="21">
        <v>139.1</v>
      </c>
      <c r="H266" s="21">
        <v>88.1</v>
      </c>
      <c r="I266" s="21">
        <v>546.6</v>
      </c>
      <c r="J266" s="21">
        <v>106.67779216883464</v>
      </c>
      <c r="K266" s="21">
        <v>90.595192435912224</v>
      </c>
      <c r="L266" s="21">
        <f t="shared" si="46"/>
        <v>117.75215582692137</v>
      </c>
      <c r="M266" s="21">
        <v>788.19464567495572</v>
      </c>
      <c r="N266" s="21">
        <v>274.25314068000006</v>
      </c>
      <c r="O266" s="21">
        <v>390.43922977</v>
      </c>
      <c r="P266" s="21">
        <v>758.26169400000003</v>
      </c>
      <c r="Q266" s="21">
        <v>179.035617</v>
      </c>
      <c r="R266" s="21">
        <v>329.11558100000002</v>
      </c>
      <c r="S266" s="21">
        <v>245.800027</v>
      </c>
      <c r="T266" s="90">
        <f t="shared" si="48"/>
        <v>7.3885541653084816</v>
      </c>
      <c r="U266" s="90">
        <f t="shared" si="49"/>
        <v>2.5708550496241118</v>
      </c>
      <c r="V266" s="90">
        <f t="shared" si="50"/>
        <v>3.6599860367569996</v>
      </c>
      <c r="W266" s="90">
        <f t="shared" si="51"/>
        <v>8.3697785016175175</v>
      </c>
      <c r="X266" s="90">
        <f t="shared" si="52"/>
        <v>1.9762154280609454</v>
      </c>
      <c r="Y266" s="90">
        <f t="shared" si="53"/>
        <v>2.7131685511224113</v>
      </c>
      <c r="Z266" s="90">
        <f t="shared" si="54"/>
        <v>3.6328150771666947</v>
      </c>
      <c r="AA266" s="90">
        <v>83073494.047128916</v>
      </c>
      <c r="AB266" s="90">
        <f t="shared" si="47"/>
        <v>897218.85783701169</v>
      </c>
      <c r="AC266" s="22">
        <v>55834539902.059998</v>
      </c>
      <c r="AD266" s="90">
        <f t="shared" si="55"/>
        <v>603029915.77988982</v>
      </c>
      <c r="AE266" s="72">
        <v>59.638583410829114</v>
      </c>
      <c r="AF266" s="72">
        <v>3815.2470399999997</v>
      </c>
      <c r="AG266" s="72">
        <v>3472.007611</v>
      </c>
      <c r="AH266" s="72">
        <v>3365.58025</v>
      </c>
      <c r="AI266" s="72">
        <v>6553.2462845164009</v>
      </c>
      <c r="AJ266" s="72">
        <v>1154.8502450000001</v>
      </c>
      <c r="AK266" s="72">
        <v>2123.5462900000002</v>
      </c>
      <c r="AL266" s="90">
        <f t="shared" si="40"/>
        <v>38.835983713355049</v>
      </c>
      <c r="AM266" s="90">
        <f t="shared" si="41"/>
        <v>25.419193286477778</v>
      </c>
      <c r="AN266" s="90">
        <f t="shared" si="42"/>
        <v>37.312419623059867</v>
      </c>
      <c r="AO266" s="90">
        <f t="shared" si="43"/>
        <v>12.058822104586339</v>
      </c>
      <c r="AP266" s="90">
        <f t="shared" si="44"/>
        <v>14.114279020140426</v>
      </c>
      <c r="AQ266" s="90">
        <f t="shared" si="45"/>
        <v>24.319356573282676</v>
      </c>
    </row>
    <row r="267" spans="1:43" x14ac:dyDescent="0.25">
      <c r="A267" s="70">
        <v>42036</v>
      </c>
      <c r="B267" s="13">
        <v>2015</v>
      </c>
      <c r="C267" s="13">
        <v>2</v>
      </c>
      <c r="D267" s="15">
        <v>234.04</v>
      </c>
      <c r="E267" s="15">
        <v>132.516624295773</v>
      </c>
      <c r="F267" s="17">
        <v>92.9</v>
      </c>
      <c r="G267" s="17">
        <v>136.82</v>
      </c>
      <c r="H267" s="17">
        <v>83.7</v>
      </c>
      <c r="I267" s="17">
        <v>502.41</v>
      </c>
      <c r="J267" s="17">
        <v>101.61150667755301</v>
      </c>
      <c r="K267" s="17">
        <v>89.852141268029968</v>
      </c>
      <c r="L267" s="17">
        <f t="shared" si="46"/>
        <v>113.08746262868095</v>
      </c>
      <c r="M267" s="17">
        <v>699.93333044510678</v>
      </c>
      <c r="N267" s="17">
        <v>203.16916827999998</v>
      </c>
      <c r="O267" s="17">
        <v>382.10201178999995</v>
      </c>
      <c r="P267" s="17">
        <v>779.16588300000001</v>
      </c>
      <c r="Q267" s="17">
        <v>159.33568200000002</v>
      </c>
      <c r="R267" s="17">
        <v>354.03920100000005</v>
      </c>
      <c r="S267" s="17">
        <v>260.61513500000001</v>
      </c>
      <c r="T267" s="89">
        <f t="shared" si="48"/>
        <v>6.8883274476603056</v>
      </c>
      <c r="U267" s="89">
        <f t="shared" si="49"/>
        <v>1.9994700888032602</v>
      </c>
      <c r="V267" s="89">
        <f t="shared" si="50"/>
        <v>3.7604206874181707</v>
      </c>
      <c r="W267" s="89">
        <f t="shared" si="51"/>
        <v>8.6716451272512156</v>
      </c>
      <c r="X267" s="89">
        <f t="shared" si="52"/>
        <v>1.773309792636993</v>
      </c>
      <c r="Y267" s="89">
        <f t="shared" si="53"/>
        <v>2.9004888622807785</v>
      </c>
      <c r="Z267" s="89">
        <f t="shared" si="54"/>
        <v>3.9402422246554711</v>
      </c>
      <c r="AA267" s="89">
        <v>83954830.697718814</v>
      </c>
      <c r="AB267" s="89">
        <f t="shared" si="47"/>
        <v>903711.84819934133</v>
      </c>
      <c r="AC267" s="15">
        <v>54010064120.460007</v>
      </c>
      <c r="AD267" s="89">
        <f t="shared" si="55"/>
        <v>581378515.82841766</v>
      </c>
      <c r="AE267" s="13">
        <v>59.233608697408002</v>
      </c>
      <c r="AF267" s="13">
        <v>2934.3196159999998</v>
      </c>
      <c r="AG267" s="13">
        <v>2612.680057</v>
      </c>
      <c r="AH267" s="13">
        <v>3538.1409039999999</v>
      </c>
      <c r="AI267" s="13">
        <v>6389.4069524283996</v>
      </c>
      <c r="AJ267" s="13">
        <v>1331.528276</v>
      </c>
      <c r="AK267" s="13">
        <v>1746.975915</v>
      </c>
      <c r="AL267" s="89">
        <f t="shared" si="40"/>
        <v>29.868888599348534</v>
      </c>
      <c r="AM267" s="89">
        <f t="shared" si="41"/>
        <v>19.127901434951315</v>
      </c>
      <c r="AN267" s="89">
        <f t="shared" si="42"/>
        <v>39.225508913525495</v>
      </c>
      <c r="AO267" s="89">
        <f t="shared" si="43"/>
        <v>11.757336508958485</v>
      </c>
      <c r="AP267" s="89">
        <f t="shared" si="44"/>
        <v>16.273591915521955</v>
      </c>
      <c r="AQ267" s="89">
        <f t="shared" si="45"/>
        <v>20.00678318240087</v>
      </c>
    </row>
    <row r="268" spans="1:43" x14ac:dyDescent="0.25">
      <c r="A268" s="70">
        <v>42064</v>
      </c>
      <c r="B268" s="13">
        <v>2015</v>
      </c>
      <c r="C268" s="13">
        <v>3</v>
      </c>
      <c r="D268" s="15">
        <v>265.14999999999998</v>
      </c>
      <c r="E268" s="15">
        <v>148.02318292964401</v>
      </c>
      <c r="F268" s="17">
        <v>92.45</v>
      </c>
      <c r="G268" s="17">
        <v>150.01</v>
      </c>
      <c r="H268" s="17">
        <v>94.3</v>
      </c>
      <c r="I268" s="17">
        <v>564.74</v>
      </c>
      <c r="J268" s="17">
        <v>93.753710622457717</v>
      </c>
      <c r="K268" s="17">
        <v>90.27234521375712</v>
      </c>
      <c r="L268" s="17">
        <f t="shared" si="46"/>
        <v>103.85651375341698</v>
      </c>
      <c r="M268" s="17">
        <v>791.47546455635916</v>
      </c>
      <c r="N268" s="17">
        <v>243.60138395999999</v>
      </c>
      <c r="O268" s="17">
        <v>428.69617597000007</v>
      </c>
      <c r="P268" s="17">
        <v>858.6068039999999</v>
      </c>
      <c r="Q268" s="17">
        <v>187.58244400000001</v>
      </c>
      <c r="R268" s="17">
        <v>374.14810899999998</v>
      </c>
      <c r="S268" s="17">
        <v>291.79654299999999</v>
      </c>
      <c r="T268" s="89">
        <f t="shared" si="48"/>
        <v>8.4420708183337716</v>
      </c>
      <c r="U268" s="89">
        <f t="shared" si="49"/>
        <v>2.5983119211246222</v>
      </c>
      <c r="V268" s="89">
        <f t="shared" si="50"/>
        <v>4.5725782278244083</v>
      </c>
      <c r="W268" s="89">
        <f t="shared" si="51"/>
        <v>9.5112938737427619</v>
      </c>
      <c r="X268" s="89">
        <f t="shared" si="52"/>
        <v>2.0779613463660547</v>
      </c>
      <c r="Y268" s="89">
        <f t="shared" si="53"/>
        <v>3.2324023742714445</v>
      </c>
      <c r="Z268" s="89">
        <f t="shared" si="54"/>
        <v>4.1446592321718194</v>
      </c>
      <c r="AA268" s="89">
        <v>85125955.666629434</v>
      </c>
      <c r="AB268" s="89">
        <f t="shared" si="47"/>
        <v>920778.31981210853</v>
      </c>
      <c r="AC268" s="15">
        <v>53717069275.049995</v>
      </c>
      <c r="AD268" s="89">
        <f t="shared" si="55"/>
        <v>581039148.459167</v>
      </c>
      <c r="AE268" s="13">
        <v>58.860635767458035</v>
      </c>
      <c r="AF268" s="13">
        <v>3414.9499650000002</v>
      </c>
      <c r="AG268" s="13">
        <v>3019.1578300000001</v>
      </c>
      <c r="AH268" s="13">
        <v>3036.4342809999998</v>
      </c>
      <c r="AI268" s="13">
        <v>9366.1427798784007</v>
      </c>
      <c r="AJ268" s="13">
        <v>2880.8631089999999</v>
      </c>
      <c r="AK268" s="13">
        <v>3688.8914319999999</v>
      </c>
      <c r="AL268" s="89">
        <f t="shared" si="40"/>
        <v>34.761298503664499</v>
      </c>
      <c r="AM268" s="89">
        <f t="shared" si="41"/>
        <v>22.103798447909803</v>
      </c>
      <c r="AN268" s="89">
        <f t="shared" si="42"/>
        <v>33.663351230598664</v>
      </c>
      <c r="AO268" s="89">
        <f t="shared" si="43"/>
        <v>17.234916053066392</v>
      </c>
      <c r="AP268" s="89">
        <f t="shared" si="44"/>
        <v>35.209158863065589</v>
      </c>
      <c r="AQ268" s="89">
        <f t="shared" si="45"/>
        <v>42.246060995889721</v>
      </c>
    </row>
    <row r="269" spans="1:43" x14ac:dyDescent="0.25">
      <c r="A269" s="70">
        <v>42095</v>
      </c>
      <c r="B269" s="13">
        <v>2015</v>
      </c>
      <c r="C269" s="13">
        <v>4</v>
      </c>
      <c r="D269" s="15">
        <v>283.67</v>
      </c>
      <c r="E269" s="15">
        <v>143.805234990857</v>
      </c>
      <c r="F269" s="17">
        <v>92.06</v>
      </c>
      <c r="G269" s="17">
        <v>142.68</v>
      </c>
      <c r="H269" s="17">
        <v>88.8</v>
      </c>
      <c r="I269" s="17">
        <v>544.91999999999996</v>
      </c>
      <c r="J269" s="17">
        <v>87.55091413950727</v>
      </c>
      <c r="K269" s="17">
        <v>89.519834944351885</v>
      </c>
      <c r="L269" s="17">
        <f t="shared" si="46"/>
        <v>97.800575921449649</v>
      </c>
      <c r="M269" s="17">
        <v>754.41008760442014</v>
      </c>
      <c r="N269" s="17">
        <v>257.14779483000001</v>
      </c>
      <c r="O269" s="17">
        <v>325.67966080000002</v>
      </c>
      <c r="P269" s="17">
        <v>763.16566000000012</v>
      </c>
      <c r="Q269" s="17">
        <v>171.950579</v>
      </c>
      <c r="R269" s="17">
        <v>323.863809</v>
      </c>
      <c r="S269" s="17">
        <v>263.66183899999999</v>
      </c>
      <c r="T269" s="89">
        <f t="shared" si="48"/>
        <v>8.6168156554289279</v>
      </c>
      <c r="U269" s="89">
        <f t="shared" si="49"/>
        <v>2.9371228999419698</v>
      </c>
      <c r="V269" s="89">
        <f t="shared" si="50"/>
        <v>3.7198887527439006</v>
      </c>
      <c r="W269" s="89">
        <f t="shared" si="51"/>
        <v>8.5251012859262527</v>
      </c>
      <c r="X269" s="89">
        <f t="shared" si="52"/>
        <v>1.9208098306580821</v>
      </c>
      <c r="Y269" s="89">
        <f t="shared" si="53"/>
        <v>2.9452896016162207</v>
      </c>
      <c r="Z269" s="89">
        <f t="shared" si="54"/>
        <v>3.617788272301028</v>
      </c>
      <c r="AA269" s="89">
        <v>87194560.766751572</v>
      </c>
      <c r="AB269" s="89">
        <f t="shared" si="47"/>
        <v>947149.25881763606</v>
      </c>
      <c r="AC269" s="15">
        <v>52525721231.200005</v>
      </c>
      <c r="AD269" s="89">
        <f t="shared" si="55"/>
        <v>570559648.39452529</v>
      </c>
      <c r="AE269" s="13">
        <v>59.760625072005446</v>
      </c>
      <c r="AF269" s="13">
        <v>6349.7069080000001</v>
      </c>
      <c r="AG269" s="13">
        <v>6035.6068050000003</v>
      </c>
      <c r="AH269" s="13">
        <v>3414.042085</v>
      </c>
      <c r="AI269" s="13">
        <v>9469.4245181309998</v>
      </c>
      <c r="AJ269" s="13">
        <v>2462.719032</v>
      </c>
      <c r="AK269" s="13">
        <v>2988.1435510000001</v>
      </c>
      <c r="AL269" s="89">
        <f t="shared" si="40"/>
        <v>64.634638721498376</v>
      </c>
      <c r="AM269" s="89">
        <f t="shared" si="41"/>
        <v>44.187764880298708</v>
      </c>
      <c r="AN269" s="89">
        <f t="shared" si="42"/>
        <v>37.849690521064304</v>
      </c>
      <c r="AO269" s="89">
        <f t="shared" si="43"/>
        <v>17.424967831096346</v>
      </c>
      <c r="AP269" s="89">
        <f t="shared" si="44"/>
        <v>30.098710821036484</v>
      </c>
      <c r="AQ269" s="89">
        <f t="shared" si="45"/>
        <v>34.220929796130832</v>
      </c>
    </row>
    <row r="270" spans="1:43" x14ac:dyDescent="0.25">
      <c r="A270" s="70">
        <v>42125</v>
      </c>
      <c r="B270" s="13">
        <v>2015</v>
      </c>
      <c r="C270" s="13">
        <v>5</v>
      </c>
      <c r="D270" s="15">
        <v>279.66000000000003</v>
      </c>
      <c r="E270" s="15"/>
      <c r="F270" s="17">
        <v>92.39</v>
      </c>
      <c r="G270" s="17">
        <v>140.12</v>
      </c>
      <c r="H270" s="17">
        <v>93.1</v>
      </c>
      <c r="I270" s="17">
        <v>562.66999999999996</v>
      </c>
      <c r="J270" s="17">
        <v>88.535240230482032</v>
      </c>
      <c r="K270" s="17">
        <v>90.196274162008592</v>
      </c>
      <c r="L270" s="17">
        <f t="shared" si="46"/>
        <v>98.158422898330542</v>
      </c>
      <c r="M270" s="17">
        <v>787.77874003974114</v>
      </c>
      <c r="N270" s="17">
        <v>257.49753567000005</v>
      </c>
      <c r="O270" s="17">
        <v>354.89863136999998</v>
      </c>
      <c r="P270" s="17">
        <v>776.81261700000005</v>
      </c>
      <c r="Q270" s="17">
        <v>166.141516</v>
      </c>
      <c r="R270" s="17">
        <v>342.55912599999999</v>
      </c>
      <c r="S270" s="17">
        <v>266.59734300000002</v>
      </c>
      <c r="T270" s="89">
        <f t="shared" si="48"/>
        <v>8.8979115885260196</v>
      </c>
      <c r="U270" s="89">
        <f t="shared" si="49"/>
        <v>2.9084185573977304</v>
      </c>
      <c r="V270" s="89">
        <f t="shared" si="50"/>
        <v>4.0085578403142001</v>
      </c>
      <c r="W270" s="89">
        <f t="shared" si="51"/>
        <v>8.6124690206682608</v>
      </c>
      <c r="X270" s="89">
        <f t="shared" si="52"/>
        <v>1.841999767103242</v>
      </c>
      <c r="Y270" s="89">
        <f t="shared" si="53"/>
        <v>2.9557467365131251</v>
      </c>
      <c r="Z270" s="89">
        <f t="shared" si="54"/>
        <v>3.7979298943624071</v>
      </c>
      <c r="AA270" s="89">
        <v>88911017.121026695</v>
      </c>
      <c r="AB270" s="89">
        <f t="shared" si="47"/>
        <v>962344.59488068719</v>
      </c>
      <c r="AC270" s="15">
        <v>53284959570.919998</v>
      </c>
      <c r="AD270" s="89">
        <f t="shared" si="55"/>
        <v>576739469.32481873</v>
      </c>
      <c r="AE270" s="13">
        <v>59.811511066370841</v>
      </c>
      <c r="AF270" s="13">
        <v>3840.1484150000001</v>
      </c>
      <c r="AG270" s="13">
        <v>3531.2891679999998</v>
      </c>
      <c r="AH270" s="13">
        <v>3728.319751</v>
      </c>
      <c r="AI270" s="13">
        <v>10520.4706978706</v>
      </c>
      <c r="AJ270" s="13">
        <v>2939.0352720000001</v>
      </c>
      <c r="AK270" s="13">
        <v>3730.2594140000001</v>
      </c>
      <c r="AL270" s="89">
        <f t="shared" si="40"/>
        <v>39.089458621742672</v>
      </c>
      <c r="AM270" s="89">
        <f t="shared" si="41"/>
        <v>25.853204246284498</v>
      </c>
      <c r="AN270" s="89">
        <f t="shared" si="42"/>
        <v>41.333921851441239</v>
      </c>
      <c r="AO270" s="89">
        <f t="shared" si="43"/>
        <v>19.359028959720668</v>
      </c>
      <c r="AP270" s="89">
        <f t="shared" si="44"/>
        <v>35.920123893676198</v>
      </c>
      <c r="AQ270" s="89">
        <f t="shared" si="45"/>
        <v>42.719816952947362</v>
      </c>
    </row>
    <row r="271" spans="1:43" x14ac:dyDescent="0.25">
      <c r="A271" s="70">
        <v>42156</v>
      </c>
      <c r="B271" s="13">
        <v>2015</v>
      </c>
      <c r="C271" s="13">
        <v>6</v>
      </c>
      <c r="D271" s="15">
        <v>279.48</v>
      </c>
      <c r="E271" s="15"/>
      <c r="F271" s="17">
        <v>92.71</v>
      </c>
      <c r="G271" s="17">
        <v>139.03</v>
      </c>
      <c r="H271" s="17">
        <v>92.5</v>
      </c>
      <c r="I271" s="17">
        <v>537.30999999999995</v>
      </c>
      <c r="J271" s="17">
        <v>82.32985967336451</v>
      </c>
      <c r="K271" s="17">
        <v>89.671491717912261</v>
      </c>
      <c r="L271" s="17">
        <f t="shared" si="46"/>
        <v>91.812746834141024</v>
      </c>
      <c r="M271" s="17">
        <v>766.82401019815234</v>
      </c>
      <c r="N271" s="17">
        <v>276.01236632999996</v>
      </c>
      <c r="O271" s="17">
        <v>337.72234093000003</v>
      </c>
      <c r="P271" s="17">
        <v>748.83337000000006</v>
      </c>
      <c r="Q271" s="17">
        <v>156.11572999999999</v>
      </c>
      <c r="R271" s="17">
        <v>352.77124000000003</v>
      </c>
      <c r="S271" s="17">
        <v>235.18648999999999</v>
      </c>
      <c r="T271" s="89">
        <f t="shared" si="48"/>
        <v>9.3140449071630869</v>
      </c>
      <c r="U271" s="89">
        <f t="shared" si="49"/>
        <v>3.3525183624149419</v>
      </c>
      <c r="V271" s="89">
        <f t="shared" si="50"/>
        <v>4.1020638474288633</v>
      </c>
      <c r="W271" s="89">
        <f t="shared" si="51"/>
        <v>8.3508521566215617</v>
      </c>
      <c r="X271" s="89">
        <f t="shared" si="52"/>
        <v>1.740973937303367</v>
      </c>
      <c r="Y271" s="89">
        <f t="shared" si="53"/>
        <v>2.6227565248925204</v>
      </c>
      <c r="Z271" s="89">
        <f t="shared" si="54"/>
        <v>3.9340400526595953</v>
      </c>
      <c r="AA271" s="89">
        <v>90167818.046616703</v>
      </c>
      <c r="AB271" s="89">
        <f t="shared" si="47"/>
        <v>972579.20447218977</v>
      </c>
      <c r="AC271" s="15">
        <v>54257157695.389999</v>
      </c>
      <c r="AD271" s="89">
        <f t="shared" si="55"/>
        <v>585235224.84510839</v>
      </c>
      <c r="AE271" s="13">
        <v>59.520615991122781</v>
      </c>
      <c r="AF271" s="13">
        <v>3270.1919579999999</v>
      </c>
      <c r="AG271" s="13">
        <v>2935.1695519999998</v>
      </c>
      <c r="AH271" s="13">
        <v>3339.3415649999997</v>
      </c>
      <c r="AI271" s="13">
        <v>9611.3410093301991</v>
      </c>
      <c r="AJ271" s="13">
        <v>2745.4661980000001</v>
      </c>
      <c r="AK271" s="13">
        <v>2695.9682950000001</v>
      </c>
      <c r="AL271" s="89">
        <f t="shared" si="40"/>
        <v>33.287784588762214</v>
      </c>
      <c r="AM271" s="89">
        <f t="shared" si="41"/>
        <v>21.488905132147302</v>
      </c>
      <c r="AN271" s="89">
        <f t="shared" si="42"/>
        <v>37.021525110864744</v>
      </c>
      <c r="AO271" s="89">
        <f t="shared" si="43"/>
        <v>17.686112559491754</v>
      </c>
      <c r="AP271" s="89">
        <f t="shared" si="44"/>
        <v>33.554373068463178</v>
      </c>
      <c r="AQ271" s="89">
        <f t="shared" si="45"/>
        <v>30.874869356565771</v>
      </c>
    </row>
    <row r="272" spans="1:43" x14ac:dyDescent="0.25">
      <c r="A272" s="70">
        <v>42186</v>
      </c>
      <c r="B272" s="13">
        <v>2015</v>
      </c>
      <c r="C272" s="13">
        <v>7</v>
      </c>
      <c r="D272" s="15">
        <v>270.5</v>
      </c>
      <c r="E272" s="15"/>
      <c r="F272" s="17">
        <v>93.27</v>
      </c>
      <c r="G272" s="17">
        <v>143.59</v>
      </c>
      <c r="H272" s="17">
        <v>95.5</v>
      </c>
      <c r="I272" s="17">
        <v>551.64</v>
      </c>
      <c r="J272" s="17">
        <v>79.476003126826313</v>
      </c>
      <c r="K272" s="17">
        <v>88.533910345715739</v>
      </c>
      <c r="L272" s="17">
        <f t="shared" si="46"/>
        <v>89.768996779291427</v>
      </c>
      <c r="M272" s="17">
        <v>749.06497146002516</v>
      </c>
      <c r="N272" s="17">
        <v>207.39254291999998</v>
      </c>
      <c r="O272" s="17">
        <v>348.59409411000001</v>
      </c>
      <c r="P272" s="17">
        <v>857.59551800000008</v>
      </c>
      <c r="Q272" s="17">
        <v>187.07396199999999</v>
      </c>
      <c r="R272" s="17">
        <v>436.53899799999999</v>
      </c>
      <c r="S272" s="17">
        <v>224.92672200000001</v>
      </c>
      <c r="T272" s="89">
        <f t="shared" si="48"/>
        <v>9.4250458250232008</v>
      </c>
      <c r="U272" s="89">
        <f t="shared" si="49"/>
        <v>2.6094989023170534</v>
      </c>
      <c r="V272" s="89">
        <f t="shared" si="50"/>
        <v>4.3861553223017529</v>
      </c>
      <c r="W272" s="89">
        <f t="shared" si="51"/>
        <v>9.6866332307155361</v>
      </c>
      <c r="X272" s="89">
        <f t="shared" si="52"/>
        <v>2.1130204378129869</v>
      </c>
      <c r="Y272" s="89">
        <f t="shared" si="53"/>
        <v>2.5405714163271957</v>
      </c>
      <c r="Z272" s="89">
        <f t="shared" si="54"/>
        <v>4.9307547390074662</v>
      </c>
      <c r="AA272" s="89">
        <v>91586663.729502127</v>
      </c>
      <c r="AB272" s="89">
        <f t="shared" si="47"/>
        <v>981952.00739253918</v>
      </c>
      <c r="AC272" s="15">
        <v>52142474439.419991</v>
      </c>
      <c r="AD272" s="89">
        <f t="shared" si="55"/>
        <v>559048723.48472166</v>
      </c>
      <c r="AE272" s="13">
        <v>58.764291702884044</v>
      </c>
      <c r="AF272" s="13">
        <v>6288.0368599999993</v>
      </c>
      <c r="AG272" s="13">
        <v>5982.5622229999999</v>
      </c>
      <c r="AH272" s="13">
        <v>3082.9876610000001</v>
      </c>
      <c r="AI272" s="13">
        <v>8541.130481274</v>
      </c>
      <c r="AJ272" s="13">
        <v>2341.4677839999999</v>
      </c>
      <c r="AK272" s="13">
        <v>2239.3168270000001</v>
      </c>
      <c r="AL272" s="89">
        <f t="shared" si="40"/>
        <v>64.006889861563508</v>
      </c>
      <c r="AM272" s="89">
        <f t="shared" si="41"/>
        <v>43.799415938209236</v>
      </c>
      <c r="AN272" s="89">
        <f t="shared" si="42"/>
        <v>34.179464090909093</v>
      </c>
      <c r="AO272" s="89">
        <f t="shared" si="43"/>
        <v>15.71678654731709</v>
      </c>
      <c r="AP272" s="89">
        <f t="shared" si="44"/>
        <v>28.616809636686607</v>
      </c>
      <c r="AQ272" s="89">
        <f t="shared" si="45"/>
        <v>25.645188264940035</v>
      </c>
    </row>
    <row r="273" spans="1:43" x14ac:dyDescent="0.25">
      <c r="A273" s="70">
        <v>42217</v>
      </c>
      <c r="B273" s="13">
        <v>2015</v>
      </c>
      <c r="C273" s="13">
        <v>8</v>
      </c>
      <c r="D273" s="15">
        <v>274.23</v>
      </c>
      <c r="E273" s="15"/>
      <c r="F273" s="17">
        <v>93.46</v>
      </c>
      <c r="G273" s="17">
        <v>141.13</v>
      </c>
      <c r="H273" s="17">
        <v>97.6</v>
      </c>
      <c r="I273" s="17">
        <v>556.17999999999995</v>
      </c>
      <c r="J273" s="17">
        <v>81.105046140920521</v>
      </c>
      <c r="K273" s="17">
        <v>86.875745738117132</v>
      </c>
      <c r="L273" s="17">
        <f t="shared" si="46"/>
        <v>93.357525108800658</v>
      </c>
      <c r="M273" s="17">
        <v>701.81956174900301</v>
      </c>
      <c r="N273" s="17">
        <v>230.33212187000004</v>
      </c>
      <c r="O273" s="17">
        <v>298.42135464</v>
      </c>
      <c r="P273" s="17">
        <v>757.32079699999997</v>
      </c>
      <c r="Q273" s="17">
        <v>177.12545699999998</v>
      </c>
      <c r="R273" s="17">
        <v>293.95351499999998</v>
      </c>
      <c r="S273" s="17">
        <v>278.06001600000002</v>
      </c>
      <c r="T273" s="89">
        <f t="shared" si="48"/>
        <v>8.653216971599857</v>
      </c>
      <c r="U273" s="89">
        <f t="shared" si="49"/>
        <v>2.8399234428619464</v>
      </c>
      <c r="V273" s="89">
        <f t="shared" si="50"/>
        <v>3.6794425111538813</v>
      </c>
      <c r="W273" s="89">
        <f t="shared" si="51"/>
        <v>8.717286862583121</v>
      </c>
      <c r="X273" s="89">
        <f t="shared" si="52"/>
        <v>2.0388366798477491</v>
      </c>
      <c r="Y273" s="89">
        <f t="shared" si="53"/>
        <v>3.2006633570455776</v>
      </c>
      <c r="Z273" s="89">
        <f t="shared" si="54"/>
        <v>3.3836085377167189</v>
      </c>
      <c r="AA273" s="89">
        <v>92971770.60790211</v>
      </c>
      <c r="AB273" s="89">
        <f t="shared" si="47"/>
        <v>994776.06043122313</v>
      </c>
      <c r="AC273" s="15">
        <v>52011530148.589996</v>
      </c>
      <c r="AD273" s="89">
        <f t="shared" si="55"/>
        <v>556511129.34506738</v>
      </c>
      <c r="AE273" s="13">
        <v>58.269074854521506</v>
      </c>
      <c r="AF273" s="13">
        <v>3309.626577</v>
      </c>
      <c r="AG273" s="13">
        <v>2977.0986109999999</v>
      </c>
      <c r="AH273" s="13">
        <v>3047.5514870000002</v>
      </c>
      <c r="AI273" s="13">
        <v>9237.9129521180002</v>
      </c>
      <c r="AJ273" s="13">
        <v>2353.9800129999999</v>
      </c>
      <c r="AK273" s="13">
        <v>2960.1907980000001</v>
      </c>
      <c r="AL273" s="89">
        <f t="shared" si="40"/>
        <v>33.689195612785021</v>
      </c>
      <c r="AM273" s="89">
        <f t="shared" si="41"/>
        <v>21.795875327622813</v>
      </c>
      <c r="AN273" s="89">
        <f t="shared" si="42"/>
        <v>33.78660185144124</v>
      </c>
      <c r="AO273" s="89">
        <f t="shared" si="43"/>
        <v>16.998956558438834</v>
      </c>
      <c r="AP273" s="89">
        <f t="shared" si="44"/>
        <v>28.769730841868405</v>
      </c>
      <c r="AQ273" s="89">
        <f t="shared" si="45"/>
        <v>33.900808228443275</v>
      </c>
    </row>
    <row r="274" spans="1:43" x14ac:dyDescent="0.25">
      <c r="A274" s="70">
        <v>42248</v>
      </c>
      <c r="B274" s="13">
        <v>2015</v>
      </c>
      <c r="C274" s="13">
        <v>9</v>
      </c>
      <c r="D274" s="15">
        <v>289.61</v>
      </c>
      <c r="E274" s="15"/>
      <c r="F274" s="17">
        <v>93.9</v>
      </c>
      <c r="G274" s="17">
        <v>138.58000000000001</v>
      </c>
      <c r="H274" s="17">
        <v>94.3</v>
      </c>
      <c r="I274" s="17">
        <v>536.98</v>
      </c>
      <c r="J274" s="17">
        <v>79.339465922370991</v>
      </c>
      <c r="K274" s="17">
        <v>85.35746943412363</v>
      </c>
      <c r="L274" s="17">
        <f t="shared" si="46"/>
        <v>92.949646291474053</v>
      </c>
      <c r="M274" s="17">
        <v>714.37397286273131</v>
      </c>
      <c r="N274" s="17">
        <v>235.3975561</v>
      </c>
      <c r="O274" s="17">
        <v>313.74185322</v>
      </c>
      <c r="P274" s="17">
        <v>797.537057</v>
      </c>
      <c r="Q274" s="17">
        <v>201.18893500000001</v>
      </c>
      <c r="R274" s="17">
        <v>349.50059700000003</v>
      </c>
      <c r="S274" s="17">
        <v>239.308043</v>
      </c>
      <c r="T274" s="89">
        <f t="shared" si="48"/>
        <v>9.0040179191740997</v>
      </c>
      <c r="U274" s="89">
        <f t="shared" si="49"/>
        <v>2.966966734189044</v>
      </c>
      <c r="V274" s="89">
        <f t="shared" si="50"/>
        <v>3.9544235592281147</v>
      </c>
      <c r="W274" s="89">
        <f t="shared" si="51"/>
        <v>9.3434946266245102</v>
      </c>
      <c r="X274" s="89">
        <f t="shared" si="52"/>
        <v>2.3570161619572341</v>
      </c>
      <c r="Y274" s="89">
        <f t="shared" si="53"/>
        <v>2.8035981453818857</v>
      </c>
      <c r="Z274" s="89">
        <f t="shared" si="54"/>
        <v>4.094551997815894</v>
      </c>
      <c r="AA274" s="89">
        <v>94109620.683012128</v>
      </c>
      <c r="AB274" s="89">
        <f t="shared" si="47"/>
        <v>1002232.3821407042</v>
      </c>
      <c r="AC274" s="15">
        <v>52689873149.439995</v>
      </c>
      <c r="AD274" s="89">
        <f t="shared" si="55"/>
        <v>561127509.57870066</v>
      </c>
      <c r="AE274" s="13">
        <v>58.327004076104885</v>
      </c>
      <c r="AF274" s="13">
        <v>3325.182726</v>
      </c>
      <c r="AG274" s="13">
        <v>2976.14131</v>
      </c>
      <c r="AH274" s="13">
        <v>3137.1458080000002</v>
      </c>
      <c r="AI274" s="13">
        <v>9451.7502630837989</v>
      </c>
      <c r="AJ274" s="13">
        <v>2973.4330749999999</v>
      </c>
      <c r="AK274" s="13">
        <v>2958.0984640000001</v>
      </c>
      <c r="AL274" s="89">
        <f t="shared" si="40"/>
        <v>33.847544035016291</v>
      </c>
      <c r="AM274" s="89">
        <f t="shared" si="41"/>
        <v>21.788866754520829</v>
      </c>
      <c r="AN274" s="89">
        <f t="shared" si="42"/>
        <v>34.779887006651883</v>
      </c>
      <c r="AO274" s="89">
        <f t="shared" si="43"/>
        <v>17.392444912196005</v>
      </c>
      <c r="AP274" s="89">
        <f t="shared" si="44"/>
        <v>36.34052488620646</v>
      </c>
      <c r="AQ274" s="89">
        <f t="shared" si="45"/>
        <v>33.876846322429721</v>
      </c>
    </row>
    <row r="275" spans="1:43" x14ac:dyDescent="0.25">
      <c r="A275" s="70">
        <v>42278</v>
      </c>
      <c r="B275" s="13">
        <v>2015</v>
      </c>
      <c r="C275" s="13">
        <v>10</v>
      </c>
      <c r="D275" s="15">
        <v>300.88</v>
      </c>
      <c r="E275" s="15"/>
      <c r="F275" s="17">
        <v>94.21</v>
      </c>
      <c r="G275" s="17">
        <v>140.43</v>
      </c>
      <c r="H275" s="17">
        <v>97.2</v>
      </c>
      <c r="I275" s="17">
        <v>549.23</v>
      </c>
      <c r="J275" s="17">
        <v>78.971333485578356</v>
      </c>
      <c r="K275" s="17">
        <v>84.087266746806634</v>
      </c>
      <c r="L275" s="17">
        <f t="shared" si="46"/>
        <v>93.915923945259436</v>
      </c>
      <c r="M275" s="17">
        <v>676.39256361467449</v>
      </c>
      <c r="N275" s="17">
        <v>257.52512617999997</v>
      </c>
      <c r="O275" s="17">
        <v>271.88225337999995</v>
      </c>
      <c r="P275" s="17">
        <v>887.82347499999992</v>
      </c>
      <c r="Q275" s="17">
        <v>199.86281500000001</v>
      </c>
      <c r="R275" s="17">
        <v>389.61773399999998</v>
      </c>
      <c r="S275" s="17">
        <v>293.22661199999999</v>
      </c>
      <c r="T275" s="89">
        <f t="shared" si="48"/>
        <v>8.5650391573822979</v>
      </c>
      <c r="U275" s="89">
        <f t="shared" si="49"/>
        <v>3.2609950321660568</v>
      </c>
      <c r="V275" s="89">
        <f t="shared" si="50"/>
        <v>3.4427967894153735</v>
      </c>
      <c r="W275" s="89">
        <f t="shared" si="51"/>
        <v>10.558358112332348</v>
      </c>
      <c r="X275" s="89">
        <f t="shared" si="52"/>
        <v>2.3768499409286621</v>
      </c>
      <c r="Y275" s="89">
        <f t="shared" si="53"/>
        <v>3.487170214283791</v>
      </c>
      <c r="Z275" s="89">
        <f t="shared" si="54"/>
        <v>4.633492668672055</v>
      </c>
      <c r="AA275" s="89">
        <v>95734582.385790631</v>
      </c>
      <c r="AB275" s="89">
        <f t="shared" si="47"/>
        <v>1016182.8084682161</v>
      </c>
      <c r="AC275" s="15">
        <v>53727273483.5</v>
      </c>
      <c r="AD275" s="89">
        <f t="shared" si="55"/>
        <v>570292681.06888866</v>
      </c>
      <c r="AE275" s="13">
        <v>58.532756900254753</v>
      </c>
      <c r="AF275" s="13">
        <v>3429.39896</v>
      </c>
      <c r="AG275" s="13">
        <v>3089.485365</v>
      </c>
      <c r="AH275" s="13">
        <v>2822.9586479999998</v>
      </c>
      <c r="AI275" s="13">
        <v>10661.297786397401</v>
      </c>
      <c r="AJ275" s="13">
        <v>2561.1603599999999</v>
      </c>
      <c r="AK275" s="13">
        <v>3318.7111839999998</v>
      </c>
      <c r="AL275" s="89">
        <f t="shared" si="40"/>
        <v>34.908377035830618</v>
      </c>
      <c r="AM275" s="89">
        <f t="shared" si="41"/>
        <v>22.618679002855259</v>
      </c>
      <c r="AN275" s="89">
        <f t="shared" si="42"/>
        <v>31.29665906873614</v>
      </c>
      <c r="AO275" s="89">
        <f t="shared" si="43"/>
        <v>19.618169046072058</v>
      </c>
      <c r="AP275" s="89">
        <f t="shared" si="44"/>
        <v>31.301835101886564</v>
      </c>
      <c r="AQ275" s="89">
        <f t="shared" si="45"/>
        <v>38.006668857422042</v>
      </c>
    </row>
    <row r="276" spans="1:43" x14ac:dyDescent="0.25">
      <c r="A276" s="70">
        <v>42309</v>
      </c>
      <c r="B276" s="13">
        <v>2015</v>
      </c>
      <c r="C276" s="13">
        <v>11</v>
      </c>
      <c r="D276" s="15">
        <v>285.29000000000002</v>
      </c>
      <c r="E276" s="15"/>
      <c r="F276" s="17">
        <v>94.26</v>
      </c>
      <c r="G276" s="17">
        <v>136.11000000000001</v>
      </c>
      <c r="H276" s="17">
        <v>87.6</v>
      </c>
      <c r="I276" s="17">
        <v>524.45000000000005</v>
      </c>
      <c r="J276" s="17">
        <v>74.78475547517705</v>
      </c>
      <c r="K276" s="17">
        <v>83.771677956785695</v>
      </c>
      <c r="L276" s="17">
        <f t="shared" si="46"/>
        <v>89.272123107949895</v>
      </c>
      <c r="M276" s="17">
        <v>606.48372258323582</v>
      </c>
      <c r="N276" s="17">
        <v>184.86312752999999</v>
      </c>
      <c r="O276" s="17">
        <v>275.27110212000002</v>
      </c>
      <c r="P276" s="17">
        <v>783.00597700000003</v>
      </c>
      <c r="Q276" s="17">
        <v>191.13042200000001</v>
      </c>
      <c r="R276" s="17">
        <v>353.01012800000001</v>
      </c>
      <c r="S276" s="17">
        <v>234.78433699999999</v>
      </c>
      <c r="T276" s="89">
        <f t="shared" si="48"/>
        <v>8.1097239501510856</v>
      </c>
      <c r="U276" s="89">
        <f t="shared" si="49"/>
        <v>2.4719359761945165</v>
      </c>
      <c r="V276" s="89">
        <f t="shared" si="50"/>
        <v>3.680845118379366</v>
      </c>
      <c r="W276" s="89">
        <f t="shared" si="51"/>
        <v>9.3469057335096011</v>
      </c>
      <c r="X276" s="89">
        <f t="shared" si="52"/>
        <v>2.2815637296724103</v>
      </c>
      <c r="Y276" s="89">
        <f t="shared" si="53"/>
        <v>2.8026696220781853</v>
      </c>
      <c r="Z276" s="89">
        <f t="shared" si="54"/>
        <v>4.2139555588477426</v>
      </c>
      <c r="AA276" s="89">
        <v>97569658.763932467</v>
      </c>
      <c r="AB276" s="89">
        <f t="shared" si="47"/>
        <v>1035112.0174404038</v>
      </c>
      <c r="AC276" s="15">
        <v>55299922389.330009</v>
      </c>
      <c r="AD276" s="89">
        <f t="shared" si="55"/>
        <v>586674330.46180785</v>
      </c>
      <c r="AE276" s="13">
        <v>57.60731771993386</v>
      </c>
      <c r="AF276" s="13">
        <v>3307.4061750000001</v>
      </c>
      <c r="AG276" s="13">
        <v>2963.0405860000001</v>
      </c>
      <c r="AH276" s="13">
        <v>2739.9878330000001</v>
      </c>
      <c r="AI276" s="13">
        <v>9105.2028003712003</v>
      </c>
      <c r="AJ276" s="13">
        <v>2949.39543</v>
      </c>
      <c r="AK276" s="13">
        <v>3107.0497829999999</v>
      </c>
      <c r="AL276" s="89">
        <f t="shared" si="40"/>
        <v>33.666593800895768</v>
      </c>
      <c r="AM276" s="89">
        <f t="shared" si="41"/>
        <v>21.692953993703785</v>
      </c>
      <c r="AN276" s="89">
        <f t="shared" si="42"/>
        <v>30.376805243902439</v>
      </c>
      <c r="AO276" s="89">
        <f t="shared" si="43"/>
        <v>16.754752687272191</v>
      </c>
      <c r="AP276" s="89">
        <f t="shared" si="44"/>
        <v>36.046743047404426</v>
      </c>
      <c r="AQ276" s="89">
        <f t="shared" si="45"/>
        <v>35.58267221182993</v>
      </c>
    </row>
    <row r="277" spans="1:43" x14ac:dyDescent="0.25">
      <c r="A277" s="70">
        <v>42339</v>
      </c>
      <c r="B277" s="13">
        <v>2015</v>
      </c>
      <c r="C277" s="13">
        <v>12</v>
      </c>
      <c r="D277" s="15">
        <v>297.08999999999997</v>
      </c>
      <c r="E277" s="15"/>
      <c r="F277" s="17">
        <v>94.42</v>
      </c>
      <c r="G277" s="17">
        <v>136.38999999999999</v>
      </c>
      <c r="H277" s="17">
        <v>77.2</v>
      </c>
      <c r="I277" s="17">
        <v>527.74</v>
      </c>
      <c r="J277" s="17">
        <v>73.844866680344069</v>
      </c>
      <c r="K277" s="17">
        <v>82.994607725020529</v>
      </c>
      <c r="L277" s="17">
        <f t="shared" si="46"/>
        <v>88.975499378234815</v>
      </c>
      <c r="M277" s="17">
        <v>636.0794250729391</v>
      </c>
      <c r="N277" s="17">
        <v>224.55889233000002</v>
      </c>
      <c r="O277" s="17">
        <v>257.73905564000006</v>
      </c>
      <c r="P277" s="17">
        <v>998.31488400000001</v>
      </c>
      <c r="Q277" s="17">
        <v>234.9271</v>
      </c>
      <c r="R277" s="17">
        <v>431.81868999999995</v>
      </c>
      <c r="S277" s="17">
        <v>328.821055</v>
      </c>
      <c r="T277" s="89">
        <f t="shared" si="48"/>
        <v>8.6137256882914777</v>
      </c>
      <c r="U277" s="89">
        <f t="shared" si="49"/>
        <v>3.0409546719348715</v>
      </c>
      <c r="V277" s="89">
        <f t="shared" si="50"/>
        <v>3.4902772152827883</v>
      </c>
      <c r="W277" s="89">
        <f t="shared" si="51"/>
        <v>12.028671637410923</v>
      </c>
      <c r="X277" s="89">
        <f t="shared" si="52"/>
        <v>2.8306308860253351</v>
      </c>
      <c r="Y277" s="89">
        <f t="shared" si="53"/>
        <v>3.9619568549496229</v>
      </c>
      <c r="Z277" s="89">
        <f t="shared" si="54"/>
        <v>5.2029728416900367</v>
      </c>
      <c r="AA277" s="89">
        <v>99393653.470201343</v>
      </c>
      <c r="AB277" s="89">
        <f t="shared" si="47"/>
        <v>1052675.8469625222</v>
      </c>
      <c r="AC277" s="15">
        <v>61815030556.679993</v>
      </c>
      <c r="AD277" s="89">
        <f t="shared" si="55"/>
        <v>654681535.23278952</v>
      </c>
      <c r="AE277" s="13">
        <v>57.119572823299606</v>
      </c>
      <c r="AF277" s="13">
        <v>3845.740648</v>
      </c>
      <c r="AG277" s="13">
        <v>3428.6861450000001</v>
      </c>
      <c r="AH277" s="13">
        <v>4080.0516050000006</v>
      </c>
      <c r="AI277" s="13">
        <v>25866.747475089996</v>
      </c>
      <c r="AJ277" s="13">
        <v>6670.5383009999996</v>
      </c>
      <c r="AK277" s="13">
        <v>8688.7943029999988</v>
      </c>
      <c r="AL277" s="89">
        <f t="shared" si="40"/>
        <v>39.146382817589576</v>
      </c>
      <c r="AM277" s="89">
        <f t="shared" si="41"/>
        <v>25.102029028479389</v>
      </c>
      <c r="AN277" s="89">
        <f t="shared" si="42"/>
        <v>45.233388082039916</v>
      </c>
      <c r="AO277" s="89">
        <f t="shared" si="43"/>
        <v>47.598166265070653</v>
      </c>
      <c r="AP277" s="89">
        <f t="shared" si="44"/>
        <v>81.525582388258016</v>
      </c>
      <c r="AQ277" s="89">
        <f t="shared" si="45"/>
        <v>99.506136429248286</v>
      </c>
    </row>
    <row r="278" spans="1:43" x14ac:dyDescent="0.25">
      <c r="A278" s="71">
        <v>42370</v>
      </c>
      <c r="B278" s="72">
        <f t="shared" ref="B278:B283" si="56">B266+1</f>
        <v>2016</v>
      </c>
      <c r="C278" s="72">
        <f t="shared" ref="C278:C283" si="57">C266</f>
        <v>1</v>
      </c>
      <c r="D278" s="22">
        <v>262.26</v>
      </c>
      <c r="E278" s="22"/>
      <c r="F278" s="21">
        <v>94.8</v>
      </c>
      <c r="G278" s="21">
        <v>128.6</v>
      </c>
      <c r="H278" s="21">
        <v>76.3</v>
      </c>
      <c r="I278" s="21">
        <v>540.36</v>
      </c>
      <c r="J278" s="21">
        <v>71.611077506648883</v>
      </c>
      <c r="K278" s="21">
        <v>81.24411098193238</v>
      </c>
      <c r="L278" s="21">
        <f t="shared" si="46"/>
        <v>88.143099408859598</v>
      </c>
      <c r="M278" s="21">
        <v>513.46690078884933</v>
      </c>
      <c r="N278" s="21">
        <v>196.26772514000001</v>
      </c>
      <c r="O278" s="21">
        <v>215.02757487999997</v>
      </c>
      <c r="P278" s="21">
        <v>686.29437800000005</v>
      </c>
      <c r="Q278" s="21">
        <v>154.981784</v>
      </c>
      <c r="R278" s="21">
        <v>270.90225399999997</v>
      </c>
      <c r="S278" s="21">
        <v>258.65505999999999</v>
      </c>
      <c r="T278" s="90">
        <f t="shared" si="48"/>
        <v>7.1702160987757155</v>
      </c>
      <c r="U278" s="90">
        <f t="shared" si="49"/>
        <v>2.7407453144630747</v>
      </c>
      <c r="V278" s="90">
        <f t="shared" si="50"/>
        <v>3.0027138589003255</v>
      </c>
      <c r="W278" s="90">
        <f t="shared" si="51"/>
        <v>8.4473122999970158</v>
      </c>
      <c r="X278" s="90">
        <f t="shared" si="52"/>
        <v>1.9076063745034506</v>
      </c>
      <c r="Y278" s="90">
        <f t="shared" si="53"/>
        <v>3.1836776459714287</v>
      </c>
      <c r="Z278" s="90">
        <f t="shared" si="54"/>
        <v>3.334423267432209</v>
      </c>
      <c r="AA278" s="90">
        <v>99714955.240841135</v>
      </c>
      <c r="AB278" s="90">
        <f t="shared" si="47"/>
        <v>1051845.5194181555</v>
      </c>
      <c r="AC278" s="22">
        <v>58667620785.729996</v>
      </c>
      <c r="AD278" s="90">
        <f t="shared" si="55"/>
        <v>618856759.34314346</v>
      </c>
      <c r="AE278" s="72">
        <v>56.572433884902537</v>
      </c>
      <c r="AF278" s="72">
        <v>3697.1316200000001</v>
      </c>
      <c r="AG278" s="72">
        <v>3434.0785209999999</v>
      </c>
      <c r="AH278" s="72">
        <v>2212.0054609999997</v>
      </c>
      <c r="AI278" s="72">
        <v>4689.9532104932005</v>
      </c>
      <c r="AJ278" s="72">
        <v>1395.7795610000001</v>
      </c>
      <c r="AK278" s="72">
        <v>1502.328559</v>
      </c>
      <c r="AL278" s="90">
        <f t="shared" ref="AL278:AL293" si="58">AF278/F$294</f>
        <v>37.633668770358312</v>
      </c>
      <c r="AM278" s="90">
        <f t="shared" ref="AM278:AM293" si="59">AG278/G$294</f>
        <v>25.141507584742659</v>
      </c>
      <c r="AN278" s="90">
        <f t="shared" ref="AN278:AN293" si="60">AH278/H$294</f>
        <v>24.523342139689575</v>
      </c>
      <c r="AO278" s="90">
        <f t="shared" ref="AO278:AO293" si="61">AI278/I$294</f>
        <v>8.6301214678588245</v>
      </c>
      <c r="AP278" s="90">
        <f t="shared" ref="AP278:AP293" si="62">AJ278/J$294</f>
        <v>17.058854392469833</v>
      </c>
      <c r="AQ278" s="90">
        <f t="shared" ref="AQ278:AQ293" si="63">AK278/K$294</f>
        <v>17.205023544152144</v>
      </c>
    </row>
    <row r="279" spans="1:43" x14ac:dyDescent="0.25">
      <c r="A279" s="70">
        <v>42401</v>
      </c>
      <c r="B279" s="13">
        <f t="shared" si="56"/>
        <v>2016</v>
      </c>
      <c r="C279" s="13">
        <f t="shared" si="57"/>
        <v>2</v>
      </c>
      <c r="D279" s="15">
        <v>247.73</v>
      </c>
      <c r="E279" s="15"/>
      <c r="F279" s="17">
        <v>95.36</v>
      </c>
      <c r="G279" s="17">
        <v>131.12</v>
      </c>
      <c r="H279" s="17">
        <v>75.8</v>
      </c>
      <c r="I279" s="17">
        <v>496.88</v>
      </c>
      <c r="J279" s="17">
        <v>70.372316948764379</v>
      </c>
      <c r="K279" s="17">
        <v>80.436601042388176</v>
      </c>
      <c r="L279" s="17">
        <f t="shared" ref="L279:L303" si="64">100*J279/K279</f>
        <v>87.487929669827608</v>
      </c>
      <c r="M279" s="17">
        <v>514.85989704177621</v>
      </c>
      <c r="N279" s="17">
        <v>221.63811772</v>
      </c>
      <c r="O279" s="17">
        <v>189.3939895</v>
      </c>
      <c r="P279" s="17">
        <v>632.74361899999997</v>
      </c>
      <c r="Q279" s="17">
        <v>151.263779</v>
      </c>
      <c r="R279" s="17">
        <v>260.27744799999999</v>
      </c>
      <c r="S279" s="17">
        <v>219.14391800000001</v>
      </c>
      <c r="T279" s="89">
        <f t="shared" si="48"/>
        <v>7.3162277350712737</v>
      </c>
      <c r="U279" s="89">
        <f t="shared" si="49"/>
        <v>3.1495071830783536</v>
      </c>
      <c r="V279" s="89">
        <f t="shared" si="50"/>
        <v>2.6913138249788071</v>
      </c>
      <c r="W279" s="89">
        <f t="shared" si="51"/>
        <v>7.8663644510110409</v>
      </c>
      <c r="X279" s="89">
        <f t="shared" si="52"/>
        <v>1.880534197613442</v>
      </c>
      <c r="Y279" s="89">
        <f t="shared" si="53"/>
        <v>2.7244303608069713</v>
      </c>
      <c r="Z279" s="89">
        <f t="shared" si="54"/>
        <v>3.2358086322275099</v>
      </c>
      <c r="AA279" s="89">
        <v>100493572.39425904</v>
      </c>
      <c r="AB279" s="89">
        <f t="shared" si="47"/>
        <v>1053833.6031277163</v>
      </c>
      <c r="AC279" s="15">
        <v>60082372152.099998</v>
      </c>
      <c r="AD279" s="89">
        <f t="shared" si="55"/>
        <v>630058432.80306208</v>
      </c>
      <c r="AE279" s="13">
        <v>56.792484400477569</v>
      </c>
      <c r="AF279" s="13">
        <v>2853.1841210000002</v>
      </c>
      <c r="AG279" s="13">
        <v>2566.9719540000001</v>
      </c>
      <c r="AH279" s="13">
        <v>2617.1185260000002</v>
      </c>
      <c r="AI279" s="13">
        <v>6681.5519045216006</v>
      </c>
      <c r="AJ279" s="13">
        <v>1056.084296</v>
      </c>
      <c r="AK279" s="13">
        <v>1518.7097289999999</v>
      </c>
      <c r="AL279" s="89">
        <f t="shared" si="58"/>
        <v>29.042997974348538</v>
      </c>
      <c r="AM279" s="89">
        <f t="shared" si="59"/>
        <v>18.793264177465407</v>
      </c>
      <c r="AN279" s="89">
        <f t="shared" si="60"/>
        <v>29.01461780487805</v>
      </c>
      <c r="AO279" s="89">
        <f t="shared" si="61"/>
        <v>12.294921066762845</v>
      </c>
      <c r="AP279" s="89">
        <f t="shared" si="62"/>
        <v>12.90718730594595</v>
      </c>
      <c r="AQ279" s="89">
        <f t="shared" si="63"/>
        <v>17.392624594429957</v>
      </c>
    </row>
    <row r="280" spans="1:43" x14ac:dyDescent="0.25">
      <c r="A280" s="70">
        <v>42430</v>
      </c>
      <c r="B280" s="13">
        <f t="shared" si="56"/>
        <v>2016</v>
      </c>
      <c r="C280" s="13">
        <f t="shared" si="57"/>
        <v>3</v>
      </c>
      <c r="D280" s="15">
        <v>276.64999999999998</v>
      </c>
      <c r="E280" s="15"/>
      <c r="F280" s="17">
        <v>95.48</v>
      </c>
      <c r="G280" s="17">
        <v>140.9</v>
      </c>
      <c r="H280" s="17">
        <v>83.7</v>
      </c>
      <c r="I280" s="17">
        <v>539.73</v>
      </c>
      <c r="J280" s="17">
        <v>69.685678767070883</v>
      </c>
      <c r="K280" s="17">
        <v>81.42220606817591</v>
      </c>
      <c r="L280" s="17">
        <f t="shared" si="64"/>
        <v>85.585594068431561</v>
      </c>
      <c r="M280" s="17">
        <v>563.52279286325916</v>
      </c>
      <c r="N280" s="17">
        <v>226.58686420999999</v>
      </c>
      <c r="O280" s="17">
        <v>210.50534306000003</v>
      </c>
      <c r="P280" s="17">
        <v>689.49682299999995</v>
      </c>
      <c r="Q280" s="17">
        <v>188.29048699999998</v>
      </c>
      <c r="R280" s="17">
        <v>311.148078</v>
      </c>
      <c r="S280" s="17">
        <v>185.59426999999999</v>
      </c>
      <c r="T280" s="89">
        <f t="shared" si="48"/>
        <v>8.0866370656569533</v>
      </c>
      <c r="U280" s="89">
        <f t="shared" si="49"/>
        <v>3.2515556742638898</v>
      </c>
      <c r="V280" s="89">
        <f t="shared" si="50"/>
        <v>3.0207834204159574</v>
      </c>
      <c r="W280" s="89">
        <f t="shared" si="51"/>
        <v>8.4681668097112848</v>
      </c>
      <c r="X280" s="89">
        <f t="shared" si="52"/>
        <v>2.3125200862568356</v>
      </c>
      <c r="Y280" s="89">
        <f t="shared" si="53"/>
        <v>2.2794060608551852</v>
      </c>
      <c r="Z280" s="89">
        <f t="shared" si="54"/>
        <v>3.821415471591024</v>
      </c>
      <c r="AA280" s="89">
        <v>101972784.34583443</v>
      </c>
      <c r="AB280" s="89">
        <f t="shared" ref="AB280:AB302" si="65">AA280/F280</f>
        <v>1068001.5117913117</v>
      </c>
      <c r="AC280" s="15">
        <v>59443842782.770012</v>
      </c>
      <c r="AD280" s="89">
        <f t="shared" si="55"/>
        <v>622578998.5627358</v>
      </c>
      <c r="AE280" s="13">
        <v>56.655328492110023</v>
      </c>
      <c r="AF280" s="13">
        <v>3127.0166520000002</v>
      </c>
      <c r="AG280" s="13">
        <v>2809.895368</v>
      </c>
      <c r="AH280" s="13">
        <v>2948.309921</v>
      </c>
      <c r="AI280" s="13">
        <v>8110.8533118309997</v>
      </c>
      <c r="AJ280" s="13">
        <v>2068.29043</v>
      </c>
      <c r="AK280" s="13">
        <v>3082.1923550000001</v>
      </c>
      <c r="AL280" s="89">
        <f t="shared" si="58"/>
        <v>31.830381229641699</v>
      </c>
      <c r="AM280" s="89">
        <f t="shared" si="59"/>
        <v>20.571750259901897</v>
      </c>
      <c r="AN280" s="89">
        <f t="shared" si="60"/>
        <v>32.686362760532148</v>
      </c>
      <c r="AO280" s="89">
        <f t="shared" si="61"/>
        <v>14.925020815234431</v>
      </c>
      <c r="AP280" s="89">
        <f t="shared" si="62"/>
        <v>25.278107139948883</v>
      </c>
      <c r="AQ280" s="89">
        <f t="shared" si="63"/>
        <v>35.297999041354004</v>
      </c>
    </row>
    <row r="281" spans="1:43" x14ac:dyDescent="0.25">
      <c r="A281" s="70">
        <v>42461</v>
      </c>
      <c r="B281" s="13">
        <f t="shared" si="56"/>
        <v>2016</v>
      </c>
      <c r="C281" s="13">
        <f t="shared" si="57"/>
        <v>4</v>
      </c>
      <c r="D281" s="15">
        <v>291.97000000000003</v>
      </c>
      <c r="E281" s="15"/>
      <c r="F281" s="17">
        <v>95.85</v>
      </c>
      <c r="G281" s="17">
        <v>136.46</v>
      </c>
      <c r="H281" s="17">
        <v>83</v>
      </c>
      <c r="I281" s="17">
        <v>515.69000000000005</v>
      </c>
      <c r="J281" s="17">
        <v>68.99956358825348</v>
      </c>
      <c r="K281" s="17">
        <v>82.865396199170547</v>
      </c>
      <c r="L281" s="17">
        <f t="shared" si="64"/>
        <v>83.267041193419331</v>
      </c>
      <c r="M281" s="17">
        <v>533.92825795080478</v>
      </c>
      <c r="N281" s="17">
        <v>249.88071438999998</v>
      </c>
      <c r="O281" s="17">
        <v>165.20592736</v>
      </c>
      <c r="P281" s="17">
        <v>667.05999199999997</v>
      </c>
      <c r="Q281" s="17">
        <v>165.16893599999997</v>
      </c>
      <c r="R281" s="17">
        <v>281.06118900000001</v>
      </c>
      <c r="S281" s="17">
        <v>217.92459099999996</v>
      </c>
      <c r="T281" s="89">
        <f t="shared" si="48"/>
        <v>7.7381396371860678</v>
      </c>
      <c r="U281" s="89">
        <f t="shared" si="49"/>
        <v>3.6214825340219949</v>
      </c>
      <c r="V281" s="89">
        <f t="shared" si="50"/>
        <v>2.3943039458314015</v>
      </c>
      <c r="W281" s="89">
        <f t="shared" si="51"/>
        <v>8.0499221942617947</v>
      </c>
      <c r="X281" s="89">
        <f t="shared" si="52"/>
        <v>1.9932196498887103</v>
      </c>
      <c r="Y281" s="89">
        <f t="shared" si="53"/>
        <v>2.629862415382759</v>
      </c>
      <c r="Z281" s="89">
        <f t="shared" si="54"/>
        <v>3.3917799454486084</v>
      </c>
      <c r="AA281" s="89">
        <v>103916834.37606767</v>
      </c>
      <c r="AB281" s="89">
        <f t="shared" si="65"/>
        <v>1084161.0263543837</v>
      </c>
      <c r="AC281" s="15">
        <v>59505849132.230003</v>
      </c>
      <c r="AD281" s="89">
        <f t="shared" si="55"/>
        <v>620822630.48753262</v>
      </c>
      <c r="AE281" s="13">
        <v>58.047744631665651</v>
      </c>
      <c r="AF281" s="13">
        <v>5956.9172930000004</v>
      </c>
      <c r="AG281" s="13">
        <v>5652.3899339999998</v>
      </c>
      <c r="AH281" s="13">
        <v>2303.9889990000001</v>
      </c>
      <c r="AI281" s="13">
        <v>10076.582499637003</v>
      </c>
      <c r="AJ281" s="13">
        <v>2215.7001570000002</v>
      </c>
      <c r="AK281" s="13">
        <v>2809.9944230000001</v>
      </c>
      <c r="AL281" s="89">
        <f t="shared" si="58"/>
        <v>60.636373096498382</v>
      </c>
      <c r="AM281" s="89">
        <f t="shared" si="59"/>
        <v>41.38216512189765</v>
      </c>
      <c r="AN281" s="89">
        <f t="shared" si="60"/>
        <v>25.543115288248337</v>
      </c>
      <c r="AO281" s="89">
        <f t="shared" si="61"/>
        <v>18.542217171420951</v>
      </c>
      <c r="AP281" s="89">
        <f t="shared" si="62"/>
        <v>27.079710444073161</v>
      </c>
      <c r="AQ281" s="89">
        <f t="shared" si="63"/>
        <v>32.180723661961096</v>
      </c>
    </row>
    <row r="282" spans="1:43" x14ac:dyDescent="0.25">
      <c r="A282" s="70">
        <v>42491</v>
      </c>
      <c r="B282" s="13">
        <f t="shared" si="56"/>
        <v>2016</v>
      </c>
      <c r="C282" s="13">
        <f t="shared" si="57"/>
        <v>5</v>
      </c>
      <c r="D282" s="15">
        <v>288.52</v>
      </c>
      <c r="E282" s="15"/>
      <c r="F282" s="17">
        <v>97.03</v>
      </c>
      <c r="G282" s="17">
        <v>134.04</v>
      </c>
      <c r="H282" s="17">
        <v>86.3</v>
      </c>
      <c r="I282" s="17">
        <v>523.82000000000005</v>
      </c>
      <c r="J282" s="17">
        <v>70.294409526745838</v>
      </c>
      <c r="K282" s="17">
        <v>83.543060282403431</v>
      </c>
      <c r="L282" s="17">
        <f t="shared" si="64"/>
        <v>84.141530474377248</v>
      </c>
      <c r="M282" s="17">
        <v>583.79432895838841</v>
      </c>
      <c r="N282" s="17">
        <v>263.01386911999998</v>
      </c>
      <c r="O282" s="17">
        <v>160.10501131999999</v>
      </c>
      <c r="P282" s="17">
        <v>680.59899799999994</v>
      </c>
      <c r="Q282" s="17">
        <v>170.50972100000001</v>
      </c>
      <c r="R282" s="17">
        <v>300.92828299999996</v>
      </c>
      <c r="S282" s="17">
        <v>203.04768200000001</v>
      </c>
      <c r="T282" s="89">
        <f t="shared" si="48"/>
        <v>8.3049894421015722</v>
      </c>
      <c r="U282" s="89">
        <f t="shared" si="49"/>
        <v>3.741604359304386</v>
      </c>
      <c r="V282" s="89">
        <f t="shared" si="50"/>
        <v>2.2776350551615736</v>
      </c>
      <c r="W282" s="89">
        <f t="shared" si="51"/>
        <v>8.1466850232604369</v>
      </c>
      <c r="X282" s="89">
        <f t="shared" si="52"/>
        <v>2.0409800697223712</v>
      </c>
      <c r="Y282" s="89">
        <f t="shared" si="53"/>
        <v>2.4304554000491612</v>
      </c>
      <c r="Z282" s="89">
        <f t="shared" si="54"/>
        <v>3.6020739721858632</v>
      </c>
      <c r="AA282" s="89">
        <v>106457137.05140999</v>
      </c>
      <c r="AB282" s="89">
        <f t="shared" si="65"/>
        <v>1097156.9313759662</v>
      </c>
      <c r="AC282" s="15">
        <v>60192851444.229988</v>
      </c>
      <c r="AD282" s="89">
        <f t="shared" si="55"/>
        <v>620352998.49768102</v>
      </c>
      <c r="AE282" s="13">
        <v>56.944467908851301</v>
      </c>
      <c r="AF282" s="13">
        <v>4007.3797319999999</v>
      </c>
      <c r="AG282" s="13">
        <v>3694.1897549999999</v>
      </c>
      <c r="AH282" s="13">
        <v>2622.4549870000001</v>
      </c>
      <c r="AI282" s="13">
        <v>11720.5175995192</v>
      </c>
      <c r="AJ282" s="13">
        <v>3609.2016990000002</v>
      </c>
      <c r="AK282" s="13">
        <v>6041.1030650000002</v>
      </c>
      <c r="AL282" s="89">
        <f t="shared" si="58"/>
        <v>40.791731799674267</v>
      </c>
      <c r="AM282" s="89">
        <f t="shared" si="59"/>
        <v>27.045828794201622</v>
      </c>
      <c r="AN282" s="89">
        <f t="shared" si="60"/>
        <v>29.07378034368071</v>
      </c>
      <c r="AO282" s="89">
        <f t="shared" si="61"/>
        <v>21.567270718973941</v>
      </c>
      <c r="AP282" s="89">
        <f t="shared" si="62"/>
        <v>44.110723481424969</v>
      </c>
      <c r="AQ282" s="89">
        <f t="shared" si="63"/>
        <v>69.184147397929266</v>
      </c>
    </row>
    <row r="283" spans="1:43" x14ac:dyDescent="0.25">
      <c r="A283" s="70">
        <v>42522</v>
      </c>
      <c r="B283" s="13">
        <f t="shared" si="56"/>
        <v>2016</v>
      </c>
      <c r="C283" s="13">
        <f t="shared" si="57"/>
        <v>6</v>
      </c>
      <c r="D283" s="15">
        <v>289.56</v>
      </c>
      <c r="E283" s="15"/>
      <c r="F283" s="17">
        <v>96.56</v>
      </c>
      <c r="G283" s="17">
        <v>135.91999999999999</v>
      </c>
      <c r="H283" s="17">
        <v>87.7</v>
      </c>
      <c r="I283" s="17">
        <v>509.21</v>
      </c>
      <c r="J283" s="17">
        <v>72.519587477943929</v>
      </c>
      <c r="K283" s="17">
        <v>84.156514538640295</v>
      </c>
      <c r="L283" s="17">
        <f t="shared" si="64"/>
        <v>86.172280156216203</v>
      </c>
      <c r="M283" s="17">
        <v>608.33603533988992</v>
      </c>
      <c r="N283" s="17">
        <v>248.22867737000004</v>
      </c>
      <c r="O283" s="17">
        <v>178.67356830000003</v>
      </c>
      <c r="P283" s="17">
        <v>701.47033699999997</v>
      </c>
      <c r="Q283" s="17">
        <v>165.97425999999999</v>
      </c>
      <c r="R283" s="17">
        <v>334.804078</v>
      </c>
      <c r="S283" s="17">
        <v>199.36550600000001</v>
      </c>
      <c r="T283" s="89">
        <f t="shared" si="48"/>
        <v>8.3885755076159096</v>
      </c>
      <c r="U283" s="89">
        <f t="shared" si="49"/>
        <v>3.4229190485328695</v>
      </c>
      <c r="V283" s="89">
        <f t="shared" si="50"/>
        <v>2.463797361703715</v>
      </c>
      <c r="W283" s="89">
        <f t="shared" si="51"/>
        <v>8.3353064328480624</v>
      </c>
      <c r="X283" s="89">
        <f t="shared" si="52"/>
        <v>1.9722092925294956</v>
      </c>
      <c r="Y283" s="89">
        <f t="shared" si="53"/>
        <v>2.3689848265812117</v>
      </c>
      <c r="Z283" s="89">
        <f t="shared" si="54"/>
        <v>3.9783500996381616</v>
      </c>
      <c r="AA283" s="89">
        <v>107716700.38222949</v>
      </c>
      <c r="AB283" s="89">
        <f t="shared" si="65"/>
        <v>1115541.6361042822</v>
      </c>
      <c r="AC283" s="15">
        <v>58885886118.57</v>
      </c>
      <c r="AD283" s="89">
        <f t="shared" si="55"/>
        <v>609837263.03407204</v>
      </c>
      <c r="AE283" s="13">
        <v>57.335524111492141</v>
      </c>
      <c r="AF283" s="13">
        <v>3379.2421140000001</v>
      </c>
      <c r="AG283" s="13">
        <v>3031.107458</v>
      </c>
      <c r="AH283" s="13">
        <v>2383.2742050000002</v>
      </c>
      <c r="AI283" s="13">
        <v>10409.781493653201</v>
      </c>
      <c r="AJ283" s="13">
        <v>4036.1178169999998</v>
      </c>
      <c r="AK283" s="13">
        <v>2677.8070189999999</v>
      </c>
      <c r="AL283" s="89">
        <f t="shared" si="58"/>
        <v>34.397822821661244</v>
      </c>
      <c r="AM283" s="89">
        <f t="shared" si="59"/>
        <v>22.191283827512994</v>
      </c>
      <c r="AN283" s="89">
        <f t="shared" si="60"/>
        <v>26.422108702882486</v>
      </c>
      <c r="AO283" s="89">
        <f t="shared" si="61"/>
        <v>19.155346484714414</v>
      </c>
      <c r="AP283" s="89">
        <f t="shared" si="62"/>
        <v>49.328381124686921</v>
      </c>
      <c r="AQ283" s="89">
        <f t="shared" si="63"/>
        <v>30.666882109501895</v>
      </c>
    </row>
    <row r="284" spans="1:43" x14ac:dyDescent="0.25">
      <c r="A284" s="70">
        <v>42552</v>
      </c>
      <c r="B284" s="13">
        <f t="shared" ref="B284:B301" si="66">B272+1</f>
        <v>2016</v>
      </c>
      <c r="C284" s="13">
        <f t="shared" ref="C284:C301" si="67">C272</f>
        <v>7</v>
      </c>
      <c r="D284" s="15">
        <v>282.7</v>
      </c>
      <c r="E284" s="15"/>
      <c r="F284" s="17">
        <v>96.59</v>
      </c>
      <c r="G284" s="17">
        <v>136.97999999999999</v>
      </c>
      <c r="H284" s="17">
        <v>89.6</v>
      </c>
      <c r="I284" s="17">
        <v>514.61</v>
      </c>
      <c r="J284" s="17">
        <v>73.886633657286495</v>
      </c>
      <c r="K284" s="17">
        <v>84.14434136003959</v>
      </c>
      <c r="L284" s="17">
        <f t="shared" si="64"/>
        <v>87.809390938290107</v>
      </c>
      <c r="M284" s="17">
        <v>628.57141501377225</v>
      </c>
      <c r="N284" s="17">
        <v>263.55796363000002</v>
      </c>
      <c r="O284" s="17">
        <v>160.38131318999999</v>
      </c>
      <c r="P284" s="17">
        <v>733.16919600000006</v>
      </c>
      <c r="Q284" s="17">
        <v>177.696459</v>
      </c>
      <c r="R284" s="17">
        <v>297.03216299999997</v>
      </c>
      <c r="S284" s="17">
        <v>250.33138300000002</v>
      </c>
      <c r="T284" s="89">
        <f t="shared" si="48"/>
        <v>8.5072412140106248</v>
      </c>
      <c r="U284" s="89">
        <f t="shared" si="49"/>
        <v>3.5670587572371915</v>
      </c>
      <c r="V284" s="89">
        <f t="shared" si="50"/>
        <v>2.1706404156116759</v>
      </c>
      <c r="W284" s="89">
        <f t="shared" si="51"/>
        <v>8.7132323356468078</v>
      </c>
      <c r="X284" s="89">
        <f t="shared" si="52"/>
        <v>2.1118052162256107</v>
      </c>
      <c r="Y284" s="89">
        <f t="shared" si="53"/>
        <v>2.9750233818917642</v>
      </c>
      <c r="Z284" s="89">
        <f t="shared" si="54"/>
        <v>3.5300313508789491</v>
      </c>
      <c r="AA284" s="89">
        <v>108944769.92441197</v>
      </c>
      <c r="AB284" s="89">
        <f t="shared" si="65"/>
        <v>1127909.4101295369</v>
      </c>
      <c r="AC284" s="15">
        <v>58710511590.109993</v>
      </c>
      <c r="AD284" s="89">
        <f t="shared" si="55"/>
        <v>607832193.70649123</v>
      </c>
      <c r="AE284" s="13">
        <v>57.098335097610651</v>
      </c>
      <c r="AF284" s="13">
        <v>5707.7730490000004</v>
      </c>
      <c r="AG284" s="13">
        <v>5397.7419220000002</v>
      </c>
      <c r="AH284" s="13">
        <v>2411.6976159999999</v>
      </c>
      <c r="AI284" s="13">
        <v>8653.6304132992009</v>
      </c>
      <c r="AJ284" s="13">
        <v>2500.3545509999999</v>
      </c>
      <c r="AK284" s="13">
        <v>2737.7856630000001</v>
      </c>
      <c r="AL284" s="89">
        <f t="shared" si="58"/>
        <v>58.100295694218246</v>
      </c>
      <c r="AM284" s="89">
        <f t="shared" si="59"/>
        <v>39.517841145032577</v>
      </c>
      <c r="AN284" s="89">
        <f t="shared" si="60"/>
        <v>26.737224124168513</v>
      </c>
      <c r="AO284" s="89">
        <f t="shared" si="61"/>
        <v>15.923800996060651</v>
      </c>
      <c r="AP284" s="89">
        <f t="shared" si="62"/>
        <v>30.558682335554192</v>
      </c>
      <c r="AQ284" s="89">
        <f t="shared" si="63"/>
        <v>31.353771788849542</v>
      </c>
    </row>
    <row r="285" spans="1:43" x14ac:dyDescent="0.25">
      <c r="A285" s="70">
        <v>42583</v>
      </c>
      <c r="B285" s="13">
        <f t="shared" si="66"/>
        <v>2016</v>
      </c>
      <c r="C285" s="13">
        <f t="shared" si="67"/>
        <v>8</v>
      </c>
      <c r="D285" s="15">
        <v>287.95</v>
      </c>
      <c r="E285" s="15"/>
      <c r="F285" s="17">
        <v>96.72</v>
      </c>
      <c r="G285" s="17">
        <v>138.52000000000001</v>
      </c>
      <c r="H285" s="17">
        <v>93</v>
      </c>
      <c r="I285" s="17">
        <v>540.02</v>
      </c>
      <c r="J285" s="17">
        <v>75.735422244033089</v>
      </c>
      <c r="K285" s="17">
        <v>84.064045679258712</v>
      </c>
      <c r="L285" s="17">
        <f t="shared" si="64"/>
        <v>90.092526040201562</v>
      </c>
      <c r="M285" s="17">
        <v>676.9014558792968</v>
      </c>
      <c r="N285" s="17">
        <v>303.45776731999996</v>
      </c>
      <c r="O285" s="17">
        <v>179.62335719000001</v>
      </c>
      <c r="P285" s="17">
        <v>694.96198799999991</v>
      </c>
      <c r="Q285" s="17">
        <v>178.120847</v>
      </c>
      <c r="R285" s="17">
        <v>311.08483099999995</v>
      </c>
      <c r="S285" s="17">
        <v>196.53205</v>
      </c>
      <c r="T285" s="89">
        <f t="shared" si="48"/>
        <v>8.9377128406071229</v>
      </c>
      <c r="U285" s="89">
        <f t="shared" si="49"/>
        <v>4.0068142267987188</v>
      </c>
      <c r="V285" s="89">
        <f t="shared" si="50"/>
        <v>2.3717218689455692</v>
      </c>
      <c r="W285" s="89">
        <f t="shared" si="51"/>
        <v>8.2670537967157252</v>
      </c>
      <c r="X285" s="89">
        <f t="shared" si="52"/>
        <v>2.1188707438565273</v>
      </c>
      <c r="Y285" s="89">
        <f t="shared" si="53"/>
        <v>2.337884745041372</v>
      </c>
      <c r="Z285" s="89">
        <f t="shared" si="54"/>
        <v>3.7005693514552624</v>
      </c>
      <c r="AA285" s="74">
        <v>110207532.96750358</v>
      </c>
      <c r="AB285" s="89">
        <f t="shared" si="65"/>
        <v>1139449.2655862654</v>
      </c>
      <c r="AC285" s="15">
        <v>58544063032.709984</v>
      </c>
      <c r="AD285" s="89">
        <f t="shared" si="55"/>
        <v>605294282.80303955</v>
      </c>
      <c r="AE285" s="13">
        <v>57.708567311270578</v>
      </c>
      <c r="AF285" s="13">
        <v>3244.1092760000001</v>
      </c>
      <c r="AG285" s="13">
        <v>2904.542911</v>
      </c>
      <c r="AH285" s="13">
        <v>2232.520908</v>
      </c>
      <c r="AI285" s="13">
        <v>10491.3094554</v>
      </c>
      <c r="AJ285" s="13">
        <v>3107.7271449999998</v>
      </c>
      <c r="AK285" s="13">
        <v>2730.9561939999999</v>
      </c>
      <c r="AL285" s="89">
        <f t="shared" si="58"/>
        <v>33.022284975570038</v>
      </c>
      <c r="AM285" s="89">
        <f t="shared" si="59"/>
        <v>21.264681975254412</v>
      </c>
      <c r="AN285" s="89">
        <f t="shared" si="60"/>
        <v>24.750786119733924</v>
      </c>
      <c r="AO285" s="89">
        <f t="shared" si="61"/>
        <v>19.305368495878106</v>
      </c>
      <c r="AP285" s="89">
        <f t="shared" si="62"/>
        <v>37.981832045240118</v>
      </c>
      <c r="AQ285" s="89">
        <f t="shared" si="63"/>
        <v>31.275559087483291</v>
      </c>
    </row>
    <row r="286" spans="1:43" x14ac:dyDescent="0.25">
      <c r="A286" s="70">
        <v>42614</v>
      </c>
      <c r="B286" s="13">
        <f t="shared" si="66"/>
        <v>2016</v>
      </c>
      <c r="C286" s="13">
        <f t="shared" si="67"/>
        <v>9</v>
      </c>
      <c r="D286" s="15">
        <v>304.92</v>
      </c>
      <c r="E286" s="15"/>
      <c r="F286" s="17">
        <v>97.15</v>
      </c>
      <c r="G286" s="17">
        <v>134.5</v>
      </c>
      <c r="H286" s="17">
        <v>90.7</v>
      </c>
      <c r="I286" s="17">
        <v>538</v>
      </c>
      <c r="J286" s="17">
        <v>77.755041854407423</v>
      </c>
      <c r="K286" s="17">
        <v>84.217050822668028</v>
      </c>
      <c r="L286" s="17">
        <f t="shared" si="64"/>
        <v>92.326958846056769</v>
      </c>
      <c r="M286" s="17">
        <v>617.74864761107858</v>
      </c>
      <c r="N286" s="17">
        <v>262.73836599000003</v>
      </c>
      <c r="O286" s="17">
        <v>169.00185037</v>
      </c>
      <c r="P286" s="17">
        <v>713.88087099999996</v>
      </c>
      <c r="Q286" s="17">
        <v>178.09045900000001</v>
      </c>
      <c r="R286" s="17">
        <v>336.26749899999999</v>
      </c>
      <c r="S286" s="17">
        <v>194.716724</v>
      </c>
      <c r="T286" s="89">
        <f t="shared" si="48"/>
        <v>7.9448050297212012</v>
      </c>
      <c r="U286" s="89">
        <f t="shared" si="49"/>
        <v>3.3790524668736595</v>
      </c>
      <c r="V286" s="89">
        <f t="shared" si="50"/>
        <v>2.1735162934700472</v>
      </c>
      <c r="W286" s="89">
        <f t="shared" si="51"/>
        <v>8.4766785826208295</v>
      </c>
      <c r="X286" s="89">
        <f t="shared" si="52"/>
        <v>2.1146603598717424</v>
      </c>
      <c r="Y286" s="89">
        <f t="shared" si="53"/>
        <v>2.3120819608134466</v>
      </c>
      <c r="Z286" s="89">
        <f t="shared" si="54"/>
        <v>3.992867189187888</v>
      </c>
      <c r="AA286" s="74">
        <v>111614211.39527057</v>
      </c>
      <c r="AB286" s="89">
        <f t="shared" si="65"/>
        <v>1148885.3463229085</v>
      </c>
      <c r="AC286" s="15">
        <v>58292896277.51001</v>
      </c>
      <c r="AD286" s="89">
        <f t="shared" si="55"/>
        <v>600029812.42933619</v>
      </c>
      <c r="AE286" s="13">
        <v>57.673697179527636</v>
      </c>
      <c r="AF286" s="13">
        <v>3323.9496249999997</v>
      </c>
      <c r="AG286" s="13">
        <v>2992.3994039999998</v>
      </c>
      <c r="AH286" s="13">
        <v>2282.1533559999998</v>
      </c>
      <c r="AI286" s="13">
        <v>10226.411915100602</v>
      </c>
      <c r="AJ286" s="13">
        <v>2752.8309140000001</v>
      </c>
      <c r="AK286" s="13">
        <v>3244.2916740000001</v>
      </c>
      <c r="AL286" s="89">
        <f t="shared" si="58"/>
        <v>33.834992111156353</v>
      </c>
      <c r="AM286" s="89">
        <f t="shared" si="59"/>
        <v>21.907895189984622</v>
      </c>
      <c r="AN286" s="89">
        <f t="shared" si="60"/>
        <v>25.301034988913521</v>
      </c>
      <c r="AO286" s="89">
        <f t="shared" si="61"/>
        <v>18.817922705543577</v>
      </c>
      <c r="AP286" s="89">
        <f t="shared" si="62"/>
        <v>33.644382709954044</v>
      </c>
      <c r="AQ286" s="89">
        <f t="shared" si="63"/>
        <v>37.154398950134564</v>
      </c>
    </row>
    <row r="287" spans="1:43" x14ac:dyDescent="0.25">
      <c r="A287" s="70">
        <v>42644</v>
      </c>
      <c r="B287" s="13">
        <f t="shared" si="66"/>
        <v>2016</v>
      </c>
      <c r="C287" s="13">
        <f t="shared" si="67"/>
        <v>10</v>
      </c>
      <c r="D287" s="15">
        <v>312.20999999999998</v>
      </c>
      <c r="E287" s="15"/>
      <c r="F287" s="17">
        <v>97.51</v>
      </c>
      <c r="G287" s="17">
        <v>133.06</v>
      </c>
      <c r="H287" s="17">
        <v>90.2</v>
      </c>
      <c r="I287" s="17">
        <v>543.29999999999995</v>
      </c>
      <c r="J287" s="17">
        <v>76.692420499055189</v>
      </c>
      <c r="K287" s="17">
        <v>84.896757932475197</v>
      </c>
      <c r="L287" s="17">
        <f t="shared" si="64"/>
        <v>90.33610041982341</v>
      </c>
      <c r="M287" s="17">
        <v>648.92673913733995</v>
      </c>
      <c r="N287" s="17">
        <v>267.70145608999997</v>
      </c>
      <c r="O287" s="17">
        <v>199.47446207000002</v>
      </c>
      <c r="P287" s="17">
        <v>711.21988499999998</v>
      </c>
      <c r="Q287" s="17">
        <v>163.061395</v>
      </c>
      <c r="R287" s="17">
        <v>362.19202000000001</v>
      </c>
      <c r="S287" s="17">
        <v>181.28972099999999</v>
      </c>
      <c r="T287" s="89">
        <f t="shared" si="48"/>
        <v>8.4614194585934914</v>
      </c>
      <c r="U287" s="89">
        <f t="shared" si="49"/>
        <v>3.490585566970049</v>
      </c>
      <c r="V287" s="89">
        <f t="shared" si="50"/>
        <v>2.6009670939054197</v>
      </c>
      <c r="W287" s="89">
        <f t="shared" si="51"/>
        <v>8.3774681427256255</v>
      </c>
      <c r="X287" s="89">
        <f t="shared" si="52"/>
        <v>1.9207022620309606</v>
      </c>
      <c r="Y287" s="89">
        <f t="shared" si="53"/>
        <v>2.1354139476585594</v>
      </c>
      <c r="Z287" s="89">
        <f t="shared" si="54"/>
        <v>4.2662644466126576</v>
      </c>
      <c r="AA287" s="74">
        <v>112841994.73660278</v>
      </c>
      <c r="AB287" s="89">
        <f t="shared" si="65"/>
        <v>1157235.1013906552</v>
      </c>
      <c r="AC287" s="15">
        <v>59529096015.849998</v>
      </c>
      <c r="AD287" s="89">
        <f t="shared" si="55"/>
        <v>610492216.34550297</v>
      </c>
      <c r="AE287" s="13">
        <v>57.185617632812146</v>
      </c>
      <c r="AF287" s="13">
        <v>3262.9681849999997</v>
      </c>
      <c r="AG287" s="13">
        <v>2942.2537379999999</v>
      </c>
      <c r="AH287" s="13">
        <v>2257.7189309999999</v>
      </c>
      <c r="AI287" s="13">
        <v>10197.007754127</v>
      </c>
      <c r="AJ287" s="13">
        <v>2435.746713</v>
      </c>
      <c r="AK287" s="13">
        <v>3928.0212889999998</v>
      </c>
      <c r="AL287" s="89">
        <f t="shared" si="58"/>
        <v>33.214252697475565</v>
      </c>
      <c r="AM287" s="89">
        <f t="shared" si="59"/>
        <v>21.540769734241159</v>
      </c>
      <c r="AN287" s="89">
        <f t="shared" si="60"/>
        <v>25.030143359201773</v>
      </c>
      <c r="AO287" s="89">
        <f t="shared" si="61"/>
        <v>18.763815240186588</v>
      </c>
      <c r="AP287" s="89">
        <f t="shared" si="62"/>
        <v>29.769062160671666</v>
      </c>
      <c r="AQ287" s="89">
        <f t="shared" si="63"/>
        <v>44.98463292487795</v>
      </c>
    </row>
    <row r="288" spans="1:43" x14ac:dyDescent="0.25">
      <c r="A288" s="70">
        <v>42675</v>
      </c>
      <c r="B288" s="13">
        <f t="shared" si="66"/>
        <v>2016</v>
      </c>
      <c r="C288" s="13">
        <f t="shared" si="67"/>
        <v>11</v>
      </c>
      <c r="D288" s="15">
        <v>298.98</v>
      </c>
      <c r="E288" s="15"/>
      <c r="F288" s="17">
        <v>97.91</v>
      </c>
      <c r="G288" s="17">
        <v>132.80000000000001</v>
      </c>
      <c r="H288" s="17">
        <v>86.5</v>
      </c>
      <c r="I288" s="17">
        <v>509.35</v>
      </c>
      <c r="J288" s="17">
        <v>79.257308371183228</v>
      </c>
      <c r="K288" s="17">
        <v>85.177627738896405</v>
      </c>
      <c r="L288" s="17">
        <f t="shared" si="64"/>
        <v>93.04944323424769</v>
      </c>
      <c r="M288" s="17">
        <v>563.65311752040009</v>
      </c>
      <c r="N288" s="17">
        <v>272.90108157000003</v>
      </c>
      <c r="O288" s="17">
        <v>174.84357163000001</v>
      </c>
      <c r="P288" s="17">
        <v>755.03666299999998</v>
      </c>
      <c r="Q288" s="17">
        <v>187.257791</v>
      </c>
      <c r="R288" s="17">
        <v>362.13900499999994</v>
      </c>
      <c r="S288" s="17">
        <v>201.70021200000002</v>
      </c>
      <c r="T288" s="89">
        <f t="shared" si="48"/>
        <v>7.1116863429257702</v>
      </c>
      <c r="U288" s="89">
        <f t="shared" si="49"/>
        <v>3.4432292387716612</v>
      </c>
      <c r="V288" s="89">
        <f t="shared" si="50"/>
        <v>2.2060245953743558</v>
      </c>
      <c r="W288" s="89">
        <f t="shared" si="51"/>
        <v>8.8642602880945471</v>
      </c>
      <c r="X288" s="89">
        <f t="shared" si="52"/>
        <v>2.1984386742258217</v>
      </c>
      <c r="Y288" s="89">
        <f t="shared" si="53"/>
        <v>2.3679951808272013</v>
      </c>
      <c r="Z288" s="89">
        <f t="shared" si="54"/>
        <v>4.2515742057304209</v>
      </c>
      <c r="AA288" s="74">
        <v>114541381.51166633</v>
      </c>
      <c r="AB288" s="89">
        <f t="shared" si="65"/>
        <v>1169863.9721342695</v>
      </c>
      <c r="AC288" s="15">
        <v>59085149471.68</v>
      </c>
      <c r="AD288" s="89">
        <f t="shared" si="55"/>
        <v>603463890.01818001</v>
      </c>
      <c r="AE288" s="13">
        <v>56.269586848766231</v>
      </c>
      <c r="AF288" s="13">
        <v>3414.8648980000003</v>
      </c>
      <c r="AG288" s="13">
        <v>3068.4938000000002</v>
      </c>
      <c r="AH288" s="13">
        <v>2374.5040730000001</v>
      </c>
      <c r="AI288" s="13">
        <v>10152.360827920998</v>
      </c>
      <c r="AJ288" s="13">
        <v>2297.2336679999999</v>
      </c>
      <c r="AK288" s="13">
        <v>4286.1116899999997</v>
      </c>
      <c r="AL288" s="89">
        <f t="shared" si="58"/>
        <v>34.760432593648211</v>
      </c>
      <c r="AM288" s="89">
        <f t="shared" si="59"/>
        <v>22.464995973350906</v>
      </c>
      <c r="AN288" s="89">
        <f t="shared" si="60"/>
        <v>26.324878858093125</v>
      </c>
      <c r="AO288" s="89">
        <f t="shared" si="61"/>
        <v>18.681659112176131</v>
      </c>
      <c r="AP288" s="89">
        <f t="shared" si="62"/>
        <v>28.076191787630986</v>
      </c>
      <c r="AQ288" s="89">
        <f t="shared" si="63"/>
        <v>49.085569263491401</v>
      </c>
    </row>
    <row r="289" spans="1:43" x14ac:dyDescent="0.25">
      <c r="A289" s="70">
        <v>42705</v>
      </c>
      <c r="B289" s="13">
        <f t="shared" si="66"/>
        <v>2016</v>
      </c>
      <c r="C289" s="13">
        <f t="shared" si="67"/>
        <v>12</v>
      </c>
      <c r="D289" s="15">
        <v>304.62</v>
      </c>
      <c r="E289" s="15"/>
      <c r="F289" s="17">
        <v>98.19</v>
      </c>
      <c r="G289" s="17">
        <v>133.69</v>
      </c>
      <c r="H289" s="17">
        <v>77.2</v>
      </c>
      <c r="I289" s="17">
        <v>442.67</v>
      </c>
      <c r="J289" s="17">
        <v>79.743210720540475</v>
      </c>
      <c r="K289" s="17">
        <v>86.575194347652626</v>
      </c>
      <c r="L289" s="17">
        <f t="shared" si="64"/>
        <v>92.108613005617357</v>
      </c>
      <c r="M289" s="17">
        <v>545.96798428578768</v>
      </c>
      <c r="N289" s="17">
        <v>294.86355369</v>
      </c>
      <c r="O289" s="17">
        <v>150.62130514</v>
      </c>
      <c r="P289" s="17">
        <v>849.14950799999997</v>
      </c>
      <c r="Q289" s="17">
        <v>218.825287</v>
      </c>
      <c r="R289" s="17">
        <v>358.67467599999998</v>
      </c>
      <c r="S289" s="17">
        <v>268.72331199999996</v>
      </c>
      <c r="T289" s="89">
        <f t="shared" si="48"/>
        <v>6.8465763963170314</v>
      </c>
      <c r="U289" s="89">
        <f t="shared" si="49"/>
        <v>3.6976634252080376</v>
      </c>
      <c r="V289" s="89">
        <f t="shared" si="50"/>
        <v>1.8888292028753559</v>
      </c>
      <c r="W289" s="89">
        <f t="shared" si="51"/>
        <v>9.8082310342861341</v>
      </c>
      <c r="X289" s="89">
        <f t="shared" si="52"/>
        <v>2.5275748861883227</v>
      </c>
      <c r="Y289" s="89">
        <f t="shared" si="53"/>
        <v>3.1039296420278384</v>
      </c>
      <c r="Z289" s="89">
        <f t="shared" si="54"/>
        <v>4.1429266050469451</v>
      </c>
      <c r="AA289" s="74">
        <v>115894913.61163956</v>
      </c>
      <c r="AB289" s="89">
        <f t="shared" si="65"/>
        <v>1180312.797755775</v>
      </c>
      <c r="AC289" s="15">
        <v>62812150922.399994</v>
      </c>
      <c r="AD289" s="89">
        <f t="shared" si="55"/>
        <v>639700080.68438733</v>
      </c>
      <c r="AE289" s="13">
        <v>54.7091447868888</v>
      </c>
      <c r="AF289" s="13">
        <v>4365.3355170000004</v>
      </c>
      <c r="AG289" s="13">
        <v>3950.73324</v>
      </c>
      <c r="AH289" s="13">
        <v>2265.462552</v>
      </c>
      <c r="AI289" s="13">
        <v>14728.070012838998</v>
      </c>
      <c r="AJ289" s="13">
        <v>3528.6220149999999</v>
      </c>
      <c r="AK289" s="13">
        <v>5542.4117249999999</v>
      </c>
      <c r="AL289" s="89">
        <f t="shared" si="58"/>
        <v>44.43541853623779</v>
      </c>
      <c r="AM289" s="89">
        <f t="shared" si="59"/>
        <v>28.924029870415112</v>
      </c>
      <c r="AN289" s="89">
        <f t="shared" si="60"/>
        <v>25.115992815964521</v>
      </c>
      <c r="AO289" s="89">
        <f t="shared" si="61"/>
        <v>27.10155677322059</v>
      </c>
      <c r="AP289" s="89">
        <f t="shared" si="62"/>
        <v>43.125899563124854</v>
      </c>
      <c r="AQ289" s="89">
        <f t="shared" si="63"/>
        <v>63.473015705354698</v>
      </c>
    </row>
    <row r="290" spans="1:43" x14ac:dyDescent="0.25">
      <c r="A290" s="71">
        <v>42736</v>
      </c>
      <c r="B290" s="72">
        <f t="shared" si="66"/>
        <v>2017</v>
      </c>
      <c r="C290" s="72">
        <f t="shared" si="67"/>
        <v>1</v>
      </c>
      <c r="D290" s="22">
        <v>268.17</v>
      </c>
      <c r="E290" s="22"/>
      <c r="F290" s="21">
        <v>98.29</v>
      </c>
      <c r="G290" s="21">
        <v>129.22999999999999</v>
      </c>
      <c r="H290" s="21">
        <v>77.8</v>
      </c>
      <c r="I290" s="21">
        <v>409.96</v>
      </c>
      <c r="J290" s="21">
        <v>81.111925220200362</v>
      </c>
      <c r="K290" s="21">
        <v>87.26655742283134</v>
      </c>
      <c r="L290" s="21">
        <f t="shared" si="64"/>
        <v>92.947318670071937</v>
      </c>
      <c r="M290" s="21">
        <v>537.94439683278858</v>
      </c>
      <c r="N290" s="21">
        <v>270.11020622999996</v>
      </c>
      <c r="O290" s="21">
        <v>158.42951503999998</v>
      </c>
      <c r="P290" s="21">
        <v>705.06582900000001</v>
      </c>
      <c r="Q290" s="21">
        <v>174.36345299999999</v>
      </c>
      <c r="R290" s="21">
        <v>324.68369300000001</v>
      </c>
      <c r="S290" s="21">
        <v>200.55554100000001</v>
      </c>
      <c r="T290" s="90">
        <f t="shared" ref="T290:T293" si="68">M290/$J290</f>
        <v>6.6321246274501853</v>
      </c>
      <c r="U290" s="90">
        <f t="shared" ref="U290:U293" si="69">N290/$J290</f>
        <v>3.330092406224022</v>
      </c>
      <c r="V290" s="90">
        <f t="shared" ref="V290:V293" si="70">O290/$J290</f>
        <v>1.9532209919799095</v>
      </c>
      <c r="W290" s="90">
        <f t="shared" ref="W290:W293" si="71">P290/$K290</f>
        <v>8.0794504770453486</v>
      </c>
      <c r="X290" s="90">
        <f t="shared" ref="X290:X293" si="72">Q290/$K290</f>
        <v>1.9980558205723571</v>
      </c>
      <c r="Y290" s="90">
        <f t="shared" ref="Y290:Y293" si="73">S290/$K290</f>
        <v>2.2981947142506294</v>
      </c>
      <c r="Z290" s="90">
        <f t="shared" ref="Z290:Z293" si="74">R290/$K290</f>
        <v>3.7205970143501248</v>
      </c>
      <c r="AA290" s="90">
        <v>116156040.15234046</v>
      </c>
      <c r="AB290" s="90">
        <f t="shared" si="65"/>
        <v>1181768.6453590442</v>
      </c>
      <c r="AC290" s="22">
        <v>60953657468.679993</v>
      </c>
      <c r="AD290" s="90">
        <f t="shared" si="55"/>
        <v>620140985.53952575</v>
      </c>
      <c r="AE290" s="72">
        <v>55.140205014764476</v>
      </c>
      <c r="AF290" s="72">
        <v>4046.132118</v>
      </c>
      <c r="AG290" s="72">
        <v>3680.8290940000002</v>
      </c>
      <c r="AH290" s="72">
        <v>2153.6085560000001</v>
      </c>
      <c r="AI290" s="72">
        <v>7422.3721853782008</v>
      </c>
      <c r="AJ290" s="72">
        <v>1580.0354319999999</v>
      </c>
      <c r="AK290" s="72">
        <v>2414.972166</v>
      </c>
      <c r="AL290" s="90">
        <f t="shared" si="58"/>
        <v>41.186198269543979</v>
      </c>
      <c r="AM290" s="90">
        <f t="shared" si="59"/>
        <v>26.94801298777363</v>
      </c>
      <c r="AN290" s="90">
        <f t="shared" si="60"/>
        <v>23.875926341463416</v>
      </c>
      <c r="AO290" s="90">
        <f t="shared" si="61"/>
        <v>13.658126353191152</v>
      </c>
      <c r="AP290" s="90">
        <f t="shared" si="62"/>
        <v>19.31078167538174</v>
      </c>
      <c r="AQ290" s="90">
        <f t="shared" si="63"/>
        <v>27.656834935068353</v>
      </c>
    </row>
    <row r="291" spans="1:43" x14ac:dyDescent="0.25">
      <c r="A291" s="84">
        <v>42767</v>
      </c>
      <c r="B291" s="13">
        <f t="shared" si="66"/>
        <v>2017</v>
      </c>
      <c r="C291" s="13">
        <f t="shared" si="67"/>
        <v>2</v>
      </c>
      <c r="D291" s="15">
        <v>253.87</v>
      </c>
      <c r="E291" s="15"/>
      <c r="F291" s="17">
        <v>98.66</v>
      </c>
      <c r="G291" s="17">
        <v>130.35</v>
      </c>
      <c r="H291" s="17">
        <v>75.7</v>
      </c>
      <c r="I291" s="17">
        <v>411.08</v>
      </c>
      <c r="J291" s="17">
        <v>81.073219840747413</v>
      </c>
      <c r="K291" s="17">
        <v>87.572879398134333</v>
      </c>
      <c r="L291" s="17">
        <f t="shared" si="64"/>
        <v>92.577999487903796</v>
      </c>
      <c r="M291" s="17">
        <v>504.56519805464438</v>
      </c>
      <c r="N291" s="17">
        <v>228.42012493999999</v>
      </c>
      <c r="O291" s="17">
        <v>173.17534078</v>
      </c>
      <c r="P291" s="17">
        <v>710.28412600000001</v>
      </c>
      <c r="Q291" s="17">
        <v>159.24135200000001</v>
      </c>
      <c r="R291" s="17">
        <v>312.37733300000002</v>
      </c>
      <c r="S291" s="17">
        <v>233.69911199999999</v>
      </c>
      <c r="T291" s="74">
        <f t="shared" si="68"/>
        <v>6.2235741844935317</v>
      </c>
      <c r="U291" s="74">
        <f t="shared" si="69"/>
        <v>2.8174547080859371</v>
      </c>
      <c r="V291" s="74">
        <f t="shared" si="70"/>
        <v>2.1360363029884506</v>
      </c>
      <c r="W291" s="74">
        <f t="shared" si="71"/>
        <v>8.1107773420446883</v>
      </c>
      <c r="X291" s="74">
        <f t="shared" si="72"/>
        <v>1.8183866180308845</v>
      </c>
      <c r="Y291" s="74">
        <f t="shared" si="73"/>
        <v>2.6686242773579369</v>
      </c>
      <c r="Z291" s="74">
        <f t="shared" si="74"/>
        <v>3.5670556357960175</v>
      </c>
      <c r="AA291" s="74">
        <v>121509361.04582283</v>
      </c>
      <c r="AB291" s="74">
        <f t="shared" si="65"/>
        <v>1231597.0103975555</v>
      </c>
      <c r="AC291" s="15">
        <v>60364246554.100006</v>
      </c>
      <c r="AD291" s="74">
        <f t="shared" si="55"/>
        <v>611841136.77376854</v>
      </c>
      <c r="AE291" s="13">
        <v>55.225168351059395</v>
      </c>
      <c r="AF291" s="13">
        <v>3053.3823310000002</v>
      </c>
      <c r="AG291" s="13">
        <v>2729.7640940000001</v>
      </c>
      <c r="AH291" s="13">
        <v>2263.2584109999998</v>
      </c>
      <c r="AI291" s="13">
        <v>8304.5121347384011</v>
      </c>
      <c r="AJ291" s="13">
        <v>2253.4035789999998</v>
      </c>
      <c r="AK291" s="13">
        <v>2066.485565</v>
      </c>
      <c r="AL291" s="74">
        <f t="shared" si="58"/>
        <v>31.080846203175899</v>
      </c>
      <c r="AM291" s="74">
        <f t="shared" si="59"/>
        <v>19.985094765356177</v>
      </c>
      <c r="AN291" s="74">
        <f t="shared" si="60"/>
        <v>25.091556662971172</v>
      </c>
      <c r="AO291" s="74">
        <f t="shared" si="61"/>
        <v>15.281378136939496</v>
      </c>
      <c r="AP291" s="74">
        <f t="shared" si="62"/>
        <v>27.54051185137779</v>
      </c>
      <c r="AQ291" s="74">
        <f t="shared" si="63"/>
        <v>23.665883595490875</v>
      </c>
    </row>
    <row r="292" spans="1:43" x14ac:dyDescent="0.25">
      <c r="A292" s="70">
        <v>42795</v>
      </c>
      <c r="B292" s="13">
        <f t="shared" si="66"/>
        <v>2017</v>
      </c>
      <c r="C292" s="13">
        <f t="shared" si="67"/>
        <v>3</v>
      </c>
      <c r="D292" s="15">
        <v>290.89</v>
      </c>
      <c r="E292" s="15"/>
      <c r="F292" s="17">
        <v>98.67</v>
      </c>
      <c r="G292" s="17">
        <v>143.19999999999999</v>
      </c>
      <c r="H292" s="17">
        <v>85.3</v>
      </c>
      <c r="I292" s="17">
        <v>524.55999999999995</v>
      </c>
      <c r="J292" s="17">
        <v>82.760214198814708</v>
      </c>
      <c r="K292" s="17">
        <v>87.848979639843279</v>
      </c>
      <c r="L292" s="17">
        <f t="shared" si="64"/>
        <v>94.207371033913972</v>
      </c>
      <c r="M292" s="17">
        <v>606.27839768871115</v>
      </c>
      <c r="N292" s="17">
        <v>294.84665317000002</v>
      </c>
      <c r="O292" s="17">
        <v>221.28454137</v>
      </c>
      <c r="P292" s="17">
        <v>822.83117900000002</v>
      </c>
      <c r="Q292" s="17">
        <v>195.17587500000002</v>
      </c>
      <c r="R292" s="17">
        <v>388.41911699999997</v>
      </c>
      <c r="S292" s="17">
        <v>229.38875999999999</v>
      </c>
      <c r="T292" s="89">
        <f t="shared" si="68"/>
        <v>7.3257229159925767</v>
      </c>
      <c r="U292" s="89">
        <f t="shared" si="69"/>
        <v>3.5626617937659084</v>
      </c>
      <c r="V292" s="89">
        <f t="shared" si="70"/>
        <v>2.6738033910643169</v>
      </c>
      <c r="W292" s="89">
        <f t="shared" si="71"/>
        <v>9.3664284135499596</v>
      </c>
      <c r="X292" s="89">
        <f t="shared" si="72"/>
        <v>2.2217204548096925</v>
      </c>
      <c r="Y292" s="89">
        <f t="shared" si="73"/>
        <v>2.6111715917524712</v>
      </c>
      <c r="Z292" s="89">
        <f t="shared" si="74"/>
        <v>4.4214414167633116</v>
      </c>
      <c r="AA292" s="89">
        <v>123044087.16788284</v>
      </c>
      <c r="AB292" s="89">
        <f t="shared" si="65"/>
        <v>1247026.3217582128</v>
      </c>
      <c r="AC292" s="15">
        <v>59801823185.589996</v>
      </c>
      <c r="AD292" s="89">
        <f t="shared" si="55"/>
        <v>606079083.66869354</v>
      </c>
      <c r="AE292" s="13">
        <v>55.08853796545975</v>
      </c>
      <c r="AF292" s="13">
        <v>3321.2305350000001</v>
      </c>
      <c r="AG292" s="13">
        <v>2993.7640999999999</v>
      </c>
      <c r="AH292" s="13">
        <v>2471.463373</v>
      </c>
      <c r="AI292" s="13">
        <v>9040.9180227750003</v>
      </c>
      <c r="AJ292" s="13">
        <v>3150.9967329999999</v>
      </c>
      <c r="AK292" s="13">
        <v>2998.817317</v>
      </c>
      <c r="AL292" s="89">
        <f t="shared" si="58"/>
        <v>33.80731407776873</v>
      </c>
      <c r="AM292" s="89">
        <f t="shared" si="59"/>
        <v>21.917886375283693</v>
      </c>
      <c r="AN292" s="89">
        <f t="shared" si="60"/>
        <v>27.39981566518847</v>
      </c>
      <c r="AO292" s="89">
        <f t="shared" si="61"/>
        <v>16.636460368715955</v>
      </c>
      <c r="AP292" s="89">
        <f t="shared" si="62"/>
        <v>38.510661684202113</v>
      </c>
      <c r="AQ292" s="89">
        <f t="shared" si="63"/>
        <v>34.343168299975162</v>
      </c>
    </row>
    <row r="293" spans="1:43" x14ac:dyDescent="0.25">
      <c r="A293" s="70">
        <v>42826</v>
      </c>
      <c r="B293" s="13">
        <f t="shared" si="66"/>
        <v>2017</v>
      </c>
      <c r="C293" s="13">
        <f t="shared" si="67"/>
        <v>4</v>
      </c>
      <c r="D293" s="15">
        <v>303.81</v>
      </c>
      <c r="E293" s="15"/>
      <c r="F293" s="17">
        <v>98.26</v>
      </c>
      <c r="G293" s="17">
        <v>134.44999999999999</v>
      </c>
      <c r="H293" s="17">
        <v>79.400000000000006</v>
      </c>
      <c r="I293" s="17">
        <v>537.22</v>
      </c>
      <c r="J293" s="17">
        <v>83.572668768343732</v>
      </c>
      <c r="K293" s="17">
        <v>87.461453467221375</v>
      </c>
      <c r="L293" s="17">
        <f t="shared" si="64"/>
        <v>95.553715900302223</v>
      </c>
      <c r="M293" s="17">
        <v>645.14025982053317</v>
      </c>
      <c r="N293" s="17">
        <v>298.15415522000001</v>
      </c>
      <c r="O293" s="17">
        <v>231.95673644000001</v>
      </c>
      <c r="P293" s="17">
        <v>661.72908900000004</v>
      </c>
      <c r="Q293" s="17">
        <v>165.21405899999999</v>
      </c>
      <c r="R293" s="17">
        <v>281.50385400000005</v>
      </c>
      <c r="S293" s="17">
        <v>210.04958500000001</v>
      </c>
      <c r="T293" s="89">
        <f t="shared" si="68"/>
        <v>7.7195124833072715</v>
      </c>
      <c r="U293" s="89">
        <f t="shared" si="69"/>
        <v>3.567603615082076</v>
      </c>
      <c r="V293" s="89">
        <f t="shared" si="70"/>
        <v>2.7755095039858566</v>
      </c>
      <c r="W293" s="89">
        <f t="shared" si="71"/>
        <v>7.565951202125877</v>
      </c>
      <c r="X293" s="89">
        <f t="shared" si="72"/>
        <v>1.8889928357058299</v>
      </c>
      <c r="Y293" s="89">
        <f t="shared" si="73"/>
        <v>2.4016246777641532</v>
      </c>
      <c r="Z293" s="89">
        <f t="shared" si="74"/>
        <v>3.2186048006337042</v>
      </c>
      <c r="AA293" s="89">
        <v>124913971.58489999</v>
      </c>
      <c r="AB293" s="89">
        <f t="shared" si="65"/>
        <v>1271259.6334714023</v>
      </c>
      <c r="AC293" s="15">
        <v>57918396552.070007</v>
      </c>
      <c r="AD293" s="89">
        <f t="shared" si="55"/>
        <v>589440225.44341552</v>
      </c>
      <c r="AE293" s="13">
        <v>56.043198956555749</v>
      </c>
      <c r="AF293" s="13">
        <v>6520.6511309999996</v>
      </c>
      <c r="AG293" s="13">
        <v>6224.2653229999996</v>
      </c>
      <c r="AH293" s="13">
        <v>2120.480763</v>
      </c>
      <c r="AI293" s="13">
        <v>9975.0665305233997</v>
      </c>
      <c r="AJ293" s="13">
        <v>2679.129833</v>
      </c>
      <c r="AK293" s="13">
        <v>2234.5117559999999</v>
      </c>
      <c r="AL293" s="89">
        <f t="shared" si="58"/>
        <v>66.37470613802931</v>
      </c>
      <c r="AM293" s="89">
        <f t="shared" si="59"/>
        <v>45.568967881982573</v>
      </c>
      <c r="AN293" s="89">
        <f t="shared" si="60"/>
        <v>23.508655909090908</v>
      </c>
      <c r="AO293" s="89">
        <f t="shared" si="61"/>
        <v>18.355414637353523</v>
      </c>
      <c r="AP293" s="89">
        <f t="shared" si="62"/>
        <v>32.7436272866221</v>
      </c>
      <c r="AQ293" s="89">
        <f t="shared" si="63"/>
        <v>25.59015945037676</v>
      </c>
    </row>
    <row r="294" spans="1:43" x14ac:dyDescent="0.25">
      <c r="A294" s="70">
        <v>42856</v>
      </c>
      <c r="B294" s="13">
        <f t="shared" si="66"/>
        <v>2017</v>
      </c>
      <c r="C294" s="13">
        <f t="shared" si="67"/>
        <v>5</v>
      </c>
      <c r="D294" s="15">
        <v>298.57</v>
      </c>
      <c r="E294" s="15"/>
      <c r="F294" s="17">
        <v>98.24</v>
      </c>
      <c r="G294" s="17">
        <v>136.59</v>
      </c>
      <c r="H294" s="17">
        <v>90.2</v>
      </c>
      <c r="I294" s="17">
        <v>543.44000000000005</v>
      </c>
      <c r="J294" s="17">
        <v>81.821412439989459</v>
      </c>
      <c r="K294" s="17">
        <v>87.319180653526629</v>
      </c>
      <c r="L294" s="17">
        <f t="shared" si="64"/>
        <v>93.703825239323152</v>
      </c>
      <c r="M294" s="17">
        <v>647.64725940495748</v>
      </c>
      <c r="N294" s="17">
        <v>284.30825403000006</v>
      </c>
      <c r="O294" s="17">
        <v>232.74441881000001</v>
      </c>
      <c r="P294" s="17">
        <v>799.24293399999999</v>
      </c>
      <c r="Q294" s="17">
        <v>194.47192899999999</v>
      </c>
      <c r="R294" s="17">
        <v>343.92073000000005</v>
      </c>
      <c r="S294" s="17">
        <v>256.61820899999998</v>
      </c>
      <c r="T294" s="89">
        <f t="shared" ref="T294" si="75">M294/$J294</f>
        <v>7.9153761844427155</v>
      </c>
      <c r="U294" s="89">
        <f t="shared" ref="U294" si="76">N294/$J294</f>
        <v>3.4747414588879306</v>
      </c>
      <c r="V294" s="89">
        <f t="shared" ref="V294" si="77">O294/$J294</f>
        <v>2.844541689874915</v>
      </c>
      <c r="W294" s="89">
        <f t="shared" ref="W294" si="78">P294/$K294</f>
        <v>9.1531199447611904</v>
      </c>
      <c r="X294" s="89">
        <f t="shared" ref="X294" si="79">Q294/$K294</f>
        <v>2.2271387287936686</v>
      </c>
      <c r="Y294" s="89">
        <f t="shared" ref="Y294" si="80">S294/$K294</f>
        <v>2.9388526905472712</v>
      </c>
      <c r="Z294" s="89">
        <f t="shared" ref="Z294" si="81">R294/$K294</f>
        <v>3.9386619002374919</v>
      </c>
      <c r="AA294" s="89">
        <v>126490814.05666155</v>
      </c>
      <c r="AB294" s="89">
        <f t="shared" si="65"/>
        <v>1287569.3613259522</v>
      </c>
      <c r="AC294" s="15">
        <v>58011675892.170006</v>
      </c>
      <c r="AD294" s="89">
        <f t="shared" si="55"/>
        <v>590509730.17274034</v>
      </c>
      <c r="AE294" s="13">
        <v>56.129051647810499</v>
      </c>
      <c r="AF294" s="13">
        <v>4152.8692969999993</v>
      </c>
      <c r="AG294" s="13">
        <v>3791.3531549999998</v>
      </c>
      <c r="AH294" s="13">
        <v>2149.910355</v>
      </c>
      <c r="AI294" s="13">
        <v>9924.5987144657993</v>
      </c>
      <c r="AJ294" s="13">
        <v>3804.5172029999999</v>
      </c>
      <c r="AK294" s="13">
        <v>2911.9604530000001</v>
      </c>
      <c r="AL294" s="89">
        <f>AF294/F$294</f>
        <v>42.272692355456023</v>
      </c>
      <c r="AM294" s="89">
        <f t="shared" ref="AM294:AQ294" si="82">AG294/G$294</f>
        <v>27.757179551943771</v>
      </c>
      <c r="AN294" s="89">
        <f t="shared" si="82"/>
        <v>23.834926330376938</v>
      </c>
      <c r="AO294" s="89">
        <f t="shared" si="82"/>
        <v>18.262547317948254</v>
      </c>
      <c r="AP294" s="89">
        <f t="shared" si="82"/>
        <v>46.497818719401344</v>
      </c>
      <c r="AQ294" s="89">
        <f t="shared" si="82"/>
        <v>33.348462860117237</v>
      </c>
    </row>
    <row r="295" spans="1:43" x14ac:dyDescent="0.25">
      <c r="A295" s="70">
        <v>42887</v>
      </c>
      <c r="B295" s="13">
        <f t="shared" si="66"/>
        <v>2017</v>
      </c>
      <c r="C295" s="13">
        <f t="shared" si="67"/>
        <v>6</v>
      </c>
      <c r="D295" s="15"/>
      <c r="E295" s="15"/>
      <c r="F295" s="17">
        <v>98.34</v>
      </c>
      <c r="G295" s="17">
        <v>135.30000000000001</v>
      </c>
      <c r="H295" s="17">
        <v>88.3</v>
      </c>
      <c r="I295" s="17">
        <v>436.3</v>
      </c>
      <c r="J295" s="17">
        <v>82.062307784170457</v>
      </c>
      <c r="K295" s="17">
        <v>87.223353498651136</v>
      </c>
      <c r="L295" s="17">
        <f t="shared" si="64"/>
        <v>94.082954269167729</v>
      </c>
      <c r="M295" s="17">
        <v>620.43272409948383</v>
      </c>
      <c r="N295" s="17">
        <v>289.49547575000003</v>
      </c>
      <c r="O295" s="17">
        <v>200.12650588999998</v>
      </c>
      <c r="P295" s="17">
        <v>720.116534</v>
      </c>
      <c r="Q295" s="17">
        <v>178.05702000000002</v>
      </c>
      <c r="R295" s="17">
        <v>307.25600400000002</v>
      </c>
      <c r="S295" s="17">
        <v>228.92077</v>
      </c>
      <c r="T295" s="89">
        <f t="shared" ref="T295:T296" si="83">M295/$J295</f>
        <v>7.5605078732524165</v>
      </c>
      <c r="U295" s="89">
        <f t="shared" ref="U295:U296" si="84">N295/$J295</f>
        <v>3.52775206506979</v>
      </c>
      <c r="V295" s="89">
        <f t="shared" ref="V295:V296" si="85">O295/$J295</f>
        <v>2.438714085598793</v>
      </c>
      <c r="W295" s="89">
        <f t="shared" ref="W295:W296" si="86">P295/$K295</f>
        <v>8.2560060478657959</v>
      </c>
      <c r="X295" s="89">
        <f t="shared" ref="X295:X296" si="87">Q295/$K295</f>
        <v>2.0413915867469323</v>
      </c>
      <c r="Y295" s="89">
        <f t="shared" ref="Y295:Y296" si="88">S295/$K295</f>
        <v>2.6245352972302327</v>
      </c>
      <c r="Z295" s="89">
        <f t="shared" ref="Z295:Z296" si="89">R295/$K295</f>
        <v>3.5226346118961316</v>
      </c>
      <c r="AA295" s="89">
        <v>127673738.97669697</v>
      </c>
      <c r="AB295" s="89">
        <f t="shared" si="65"/>
        <v>1298288.9869503453</v>
      </c>
      <c r="AC295" s="15">
        <v>59635518973.69001</v>
      </c>
      <c r="AD295" s="89">
        <f t="shared" si="55"/>
        <v>606421791.47539163</v>
      </c>
      <c r="AE295" s="13">
        <v>56.513454825062624</v>
      </c>
      <c r="AF295" s="13">
        <v>3245.4180800000004</v>
      </c>
      <c r="AG295" s="13">
        <v>2912.6109040000001</v>
      </c>
      <c r="AH295" s="13">
        <v>2539.8396949999997</v>
      </c>
      <c r="AI295" s="13">
        <v>10330.764858808599</v>
      </c>
      <c r="AJ295" s="13">
        <v>2323.0438020000001</v>
      </c>
      <c r="AK295" s="13">
        <v>3792.975359</v>
      </c>
      <c r="AL295" s="89">
        <f t="shared" ref="AL295:AL299" si="90">AF295/F$294</f>
        <v>33.03560749185668</v>
      </c>
      <c r="AM295" s="89">
        <f t="shared" ref="AM295:AM299" si="91">AG295/G$294</f>
        <v>21.32374920565195</v>
      </c>
      <c r="AN295" s="89">
        <f t="shared" ref="AN295:AN299" si="92">AH295/H$294</f>
        <v>28.157868015521061</v>
      </c>
      <c r="AO295" s="89">
        <f t="shared" ref="AO295:AO299" si="93">AI295/I$294</f>
        <v>19.009945640380902</v>
      </c>
      <c r="AP295" s="89">
        <f t="shared" ref="AP295:AP299" si="94">AJ295/J$294</f>
        <v>28.391636525509721</v>
      </c>
      <c r="AQ295" s="89">
        <f t="shared" ref="AQ295:AQ299" si="95">AK295/K$294</f>
        <v>43.438054853608044</v>
      </c>
    </row>
    <row r="296" spans="1:43" x14ac:dyDescent="0.25">
      <c r="A296" s="70">
        <v>42917</v>
      </c>
      <c r="B296" s="13">
        <f t="shared" si="66"/>
        <v>2017</v>
      </c>
      <c r="C296" s="13">
        <f t="shared" si="67"/>
        <v>7</v>
      </c>
      <c r="D296" s="15"/>
      <c r="E296" s="15"/>
      <c r="F296" s="17">
        <v>99.07</v>
      </c>
      <c r="G296" s="17">
        <v>138.43</v>
      </c>
      <c r="H296" s="17">
        <v>92.2</v>
      </c>
      <c r="I296" s="17">
        <v>541.19000000000005</v>
      </c>
      <c r="J296" s="17">
        <v>83.705010166325437</v>
      </c>
      <c r="K296" s="17">
        <v>87.474766559343294</v>
      </c>
      <c r="L296" s="17">
        <f t="shared" si="64"/>
        <v>95.690464186079936</v>
      </c>
      <c r="M296" s="17">
        <v>691.28842920454599</v>
      </c>
      <c r="N296" s="17">
        <v>311.78568690000003</v>
      </c>
      <c r="O296" s="17">
        <v>245.50401112999998</v>
      </c>
      <c r="P296" s="17">
        <v>728.46959400000014</v>
      </c>
      <c r="Q296" s="17">
        <v>187.118684</v>
      </c>
      <c r="R296" s="17">
        <v>318.96885100000003</v>
      </c>
      <c r="S296" s="17">
        <v>219.71007700000001</v>
      </c>
      <c r="T296" s="89">
        <f t="shared" si="83"/>
        <v>8.2586266679966496</v>
      </c>
      <c r="U296" s="89">
        <f t="shared" si="84"/>
        <v>3.7248151129839004</v>
      </c>
      <c r="V296" s="89">
        <f t="shared" si="85"/>
        <v>2.9329667440715079</v>
      </c>
      <c r="W296" s="89">
        <f t="shared" si="86"/>
        <v>8.3277683685592105</v>
      </c>
      <c r="X296" s="89">
        <f t="shared" si="87"/>
        <v>2.139116128684468</v>
      </c>
      <c r="Y296" s="89">
        <f t="shared" si="88"/>
        <v>2.5116966371204623</v>
      </c>
      <c r="Z296" s="89">
        <f t="shared" si="89"/>
        <v>3.6464098567626362</v>
      </c>
      <c r="AA296" s="89">
        <v>128732101.56379668</v>
      </c>
      <c r="AB296" s="89">
        <f t="shared" si="65"/>
        <v>1299405.4866639415</v>
      </c>
      <c r="AC296" s="15">
        <v>59339203894.969994</v>
      </c>
      <c r="AD296" s="89">
        <f t="shared" si="55"/>
        <v>598962389.16897142</v>
      </c>
      <c r="AE296" s="13">
        <v>56.485351738060061</v>
      </c>
      <c r="AF296" s="13">
        <v>4766.1507090000005</v>
      </c>
      <c r="AG296" s="13">
        <v>4417.9637380000004</v>
      </c>
      <c r="AH296" s="13">
        <v>2751.4425570000003</v>
      </c>
      <c r="AI296" s="13">
        <v>9449.2394799403992</v>
      </c>
      <c r="AJ296" s="13">
        <v>2228.000497</v>
      </c>
      <c r="AK296" s="13">
        <v>3539.3160539999999</v>
      </c>
      <c r="AL296" s="89">
        <f t="shared" si="90"/>
        <v>48.515377738192193</v>
      </c>
      <c r="AM296" s="89">
        <f t="shared" si="91"/>
        <v>32.344708529174902</v>
      </c>
      <c r="AN296" s="89">
        <f t="shared" si="92"/>
        <v>30.503797749445678</v>
      </c>
      <c r="AO296" s="89">
        <f t="shared" si="93"/>
        <v>17.387824745952447</v>
      </c>
      <c r="AP296" s="89">
        <f t="shared" si="94"/>
        <v>27.230041997063903</v>
      </c>
      <c r="AQ296" s="89">
        <f t="shared" si="95"/>
        <v>40.53308823457283</v>
      </c>
    </row>
    <row r="297" spans="1:43" x14ac:dyDescent="0.25">
      <c r="A297" s="84">
        <v>42948</v>
      </c>
      <c r="B297" s="13">
        <f t="shared" si="66"/>
        <v>2017</v>
      </c>
      <c r="C297" s="13">
        <f t="shared" si="67"/>
        <v>8</v>
      </c>
      <c r="D297" s="15"/>
      <c r="E297" s="15"/>
      <c r="F297" s="17">
        <v>99.86</v>
      </c>
      <c r="G297" s="17">
        <v>140.49</v>
      </c>
      <c r="H297" s="17">
        <v>96.7</v>
      </c>
      <c r="I297" s="17">
        <v>551.57000000000005</v>
      </c>
      <c r="J297" s="17">
        <v>84.642077822518274</v>
      </c>
      <c r="K297" s="17">
        <v>88.616127229659298</v>
      </c>
      <c r="L297" s="17">
        <f t="shared" si="64"/>
        <v>95.515433215850436</v>
      </c>
      <c r="M297" s="17">
        <v>730.39250111087563</v>
      </c>
      <c r="N297" s="17">
        <v>338.77475075000001</v>
      </c>
      <c r="O297" s="17">
        <v>247.54144909999999</v>
      </c>
      <c r="P297" s="17">
        <v>867.15745599999991</v>
      </c>
      <c r="Q297" s="17">
        <v>209.01388600000001</v>
      </c>
      <c r="R297" s="17">
        <v>394.96107899999993</v>
      </c>
      <c r="S297" s="17">
        <v>257.24191300000001</v>
      </c>
      <c r="T297" s="89">
        <f t="shared" ref="T297:T299" si="96">M297/$J297</f>
        <v>8.6291891680920099</v>
      </c>
      <c r="U297" s="89">
        <f t="shared" ref="U297:U299" si="97">N297/$J297</f>
        <v>4.0024389696618714</v>
      </c>
      <c r="V297" s="89">
        <f t="shared" ref="V297:V299" si="98">O297/$J297</f>
        <v>2.9245672538788243</v>
      </c>
      <c r="W297" s="89">
        <f t="shared" ref="W297:W301" si="99">P297/$K297</f>
        <v>9.7855490090721027</v>
      </c>
      <c r="X297" s="89">
        <f t="shared" ref="X297:X301" si="100">Q297/$K297</f>
        <v>2.3586438781996817</v>
      </c>
      <c r="Y297" s="89">
        <f t="shared" ref="Y297:Y301" si="101">S297/$K297</f>
        <v>2.902879205421907</v>
      </c>
      <c r="Z297" s="89">
        <f t="shared" ref="Z297:Z301" si="102">R297/$K297</f>
        <v>4.4569887146660223</v>
      </c>
      <c r="AA297" s="89">
        <v>130405336.19771764</v>
      </c>
      <c r="AB297" s="89">
        <f t="shared" si="65"/>
        <v>1305881.596211873</v>
      </c>
      <c r="AC297" s="15">
        <v>59801319481.51001</v>
      </c>
      <c r="AD297" s="89">
        <f t="shared" si="55"/>
        <v>598851587.03695178</v>
      </c>
      <c r="AE297" s="13">
        <v>56.854998569926529</v>
      </c>
      <c r="AF297" s="13">
        <v>3245.393247</v>
      </c>
      <c r="AG297" s="13">
        <v>2870.291612</v>
      </c>
      <c r="AH297" s="13">
        <v>2811.7682679999998</v>
      </c>
      <c r="AI297" s="13">
        <v>9285.4992770091994</v>
      </c>
      <c r="AJ297" s="13">
        <v>2862.731151</v>
      </c>
      <c r="AK297" s="13">
        <v>2677.6319760000001</v>
      </c>
      <c r="AL297" s="89">
        <f t="shared" si="90"/>
        <v>33.035354712947886</v>
      </c>
      <c r="AM297" s="89">
        <f t="shared" si="91"/>
        <v>21.013922044073503</v>
      </c>
      <c r="AN297" s="89">
        <f t="shared" si="92"/>
        <v>31.172597206208422</v>
      </c>
      <c r="AO297" s="89">
        <f t="shared" si="93"/>
        <v>17.086521560814806</v>
      </c>
      <c r="AP297" s="89">
        <f t="shared" si="94"/>
        <v>34.987554793185978</v>
      </c>
      <c r="AQ297" s="89">
        <f t="shared" si="95"/>
        <v>30.664877475483465</v>
      </c>
    </row>
    <row r="298" spans="1:43" x14ac:dyDescent="0.25">
      <c r="A298" s="70">
        <v>42979</v>
      </c>
      <c r="B298" s="13">
        <f t="shared" si="66"/>
        <v>2017</v>
      </c>
      <c r="C298" s="13">
        <f t="shared" si="67"/>
        <v>9</v>
      </c>
      <c r="D298" s="15"/>
      <c r="E298" s="15"/>
      <c r="F298" s="17">
        <v>100.66</v>
      </c>
      <c r="G298" s="17">
        <v>135.46</v>
      </c>
      <c r="H298" s="17">
        <v>93</v>
      </c>
      <c r="I298" s="17"/>
      <c r="J298" s="17">
        <v>83.857353124889784</v>
      </c>
      <c r="K298" s="17">
        <v>89.674639814754428</v>
      </c>
      <c r="L298" s="17">
        <f t="shared" si="64"/>
        <v>93.512896509111471</v>
      </c>
      <c r="M298" s="17">
        <v>732.93154094137572</v>
      </c>
      <c r="N298" s="17">
        <v>375.92965773999998</v>
      </c>
      <c r="O298" s="17">
        <v>247.82097647999998</v>
      </c>
      <c r="P298" s="17">
        <v>816.77854600000001</v>
      </c>
      <c r="Q298" s="17">
        <v>204.14866000000001</v>
      </c>
      <c r="R298" s="17">
        <v>339.37151499999999</v>
      </c>
      <c r="S298" s="17">
        <v>271.01100199999996</v>
      </c>
      <c r="T298" s="89">
        <f t="shared" si="96"/>
        <v>8.7402179251926988</v>
      </c>
      <c r="U298" s="89">
        <f t="shared" si="97"/>
        <v>4.4829659383611036</v>
      </c>
      <c r="V298" s="89">
        <f t="shared" si="98"/>
        <v>2.9552682888871673</v>
      </c>
      <c r="W298" s="89">
        <f t="shared" si="99"/>
        <v>9.1082445124648608</v>
      </c>
      <c r="X298" s="89">
        <f t="shared" si="100"/>
        <v>2.2765484246351089</v>
      </c>
      <c r="Y298" s="89">
        <f t="shared" si="101"/>
        <v>3.0221588016393652</v>
      </c>
      <c r="Z298" s="89">
        <f t="shared" si="102"/>
        <v>3.7844759198482136</v>
      </c>
      <c r="AA298" s="89">
        <v>132004492.74115157</v>
      </c>
      <c r="AB298" s="89">
        <f t="shared" si="65"/>
        <v>1311389.7550283289</v>
      </c>
      <c r="AC298" s="15">
        <v>61086453269.189995</v>
      </c>
      <c r="AD298" s="89">
        <f t="shared" si="55"/>
        <v>606859261.56556726</v>
      </c>
      <c r="AE298" s="13">
        <v>56.990401917328924</v>
      </c>
      <c r="AF298" s="13">
        <v>3318.4820239999999</v>
      </c>
      <c r="AG298" s="13">
        <v>2944.8366620000002</v>
      </c>
      <c r="AH298" s="13">
        <v>2672.31005</v>
      </c>
      <c r="AI298" s="13">
        <v>12691.464165282599</v>
      </c>
      <c r="AJ298" s="13">
        <v>3311.1187669999999</v>
      </c>
      <c r="AK298" s="13">
        <v>4936.4027610000003</v>
      </c>
      <c r="AL298" s="89">
        <f t="shared" si="90"/>
        <v>33.779336563517916</v>
      </c>
      <c r="AM298" s="89">
        <f t="shared" si="91"/>
        <v>21.55967978622154</v>
      </c>
      <c r="AN298" s="89">
        <f t="shared" si="92"/>
        <v>29.626497228381375</v>
      </c>
      <c r="AO298" s="89">
        <f t="shared" si="93"/>
        <v>23.353938181367948</v>
      </c>
      <c r="AP298" s="89">
        <f t="shared" si="94"/>
        <v>40.467631494732316</v>
      </c>
      <c r="AQ298" s="89">
        <f t="shared" si="95"/>
        <v>56.532857088835151</v>
      </c>
    </row>
    <row r="299" spans="1:43" x14ac:dyDescent="0.25">
      <c r="A299" s="70">
        <v>43009</v>
      </c>
      <c r="B299" s="13">
        <f t="shared" si="66"/>
        <v>2017</v>
      </c>
      <c r="C299" s="13">
        <f t="shared" si="67"/>
        <v>10</v>
      </c>
      <c r="D299" s="15"/>
      <c r="E299" s="15"/>
      <c r="F299" s="17">
        <v>100.44</v>
      </c>
      <c r="G299" s="17">
        <v>136.71</v>
      </c>
      <c r="H299" s="17">
        <v>95.1</v>
      </c>
      <c r="I299" s="17"/>
      <c r="J299" s="17">
        <v>85.048987325441388</v>
      </c>
      <c r="K299" s="17">
        <v>89.387645961273222</v>
      </c>
      <c r="L299" s="17">
        <f t="shared" si="64"/>
        <v>95.146243544984358</v>
      </c>
      <c r="M299" s="17">
        <v>684.85386227077629</v>
      </c>
      <c r="N299" s="17">
        <v>344.49589205000001</v>
      </c>
      <c r="O299" s="17">
        <v>241.07022018999999</v>
      </c>
      <c r="P299" s="17">
        <v>777.46249799999998</v>
      </c>
      <c r="Q299" s="17">
        <v>215.417328</v>
      </c>
      <c r="R299" s="17">
        <v>355.64397100000002</v>
      </c>
      <c r="S299" s="17">
        <v>203.64329899999998</v>
      </c>
      <c r="T299" s="89">
        <f t="shared" si="96"/>
        <v>8.0524634543874267</v>
      </c>
      <c r="U299" s="89">
        <f t="shared" si="97"/>
        <v>4.0505584238384946</v>
      </c>
      <c r="V299" s="89">
        <f t="shared" si="98"/>
        <v>2.83448666199329</v>
      </c>
      <c r="W299" s="89">
        <f t="shared" si="99"/>
        <v>8.6976504374758008</v>
      </c>
      <c r="X299" s="89">
        <f t="shared" si="100"/>
        <v>2.4099228219224895</v>
      </c>
      <c r="Y299" s="89">
        <f t="shared" si="101"/>
        <v>2.2782040718269667</v>
      </c>
      <c r="Z299" s="89">
        <f t="shared" si="102"/>
        <v>3.9786702868770156</v>
      </c>
      <c r="AA299" s="89">
        <v>133167081.42832765</v>
      </c>
      <c r="AB299" s="89">
        <f t="shared" si="65"/>
        <v>1325837.1309072846</v>
      </c>
      <c r="AC299" s="15">
        <v>62342456810.87999</v>
      </c>
      <c r="AD299" s="89">
        <f t="shared" si="55"/>
        <v>620693516.63560331</v>
      </c>
      <c r="AE299" s="13">
        <v>56.903609886231507</v>
      </c>
      <c r="AF299" s="13">
        <v>3634.1221729999997</v>
      </c>
      <c r="AG299" s="13">
        <v>3239.0777979999998</v>
      </c>
      <c r="AH299" s="13">
        <v>2766.4855090000001</v>
      </c>
      <c r="AI299" s="13">
        <v>11341.447813758001</v>
      </c>
      <c r="AJ299" s="13">
        <v>3355.9873149999999</v>
      </c>
      <c r="AK299" s="13">
        <v>3753.3154340000001</v>
      </c>
      <c r="AL299" s="89">
        <f t="shared" si="90"/>
        <v>36.992285962947882</v>
      </c>
      <c r="AM299" s="89">
        <f t="shared" si="91"/>
        <v>23.713872157551794</v>
      </c>
      <c r="AN299" s="89">
        <f t="shared" si="92"/>
        <v>30.670571053215077</v>
      </c>
      <c r="AO299" s="89">
        <f t="shared" si="93"/>
        <v>20.869733206532459</v>
      </c>
      <c r="AP299" s="89">
        <f t="shared" si="94"/>
        <v>41.016003206512629</v>
      </c>
      <c r="AQ299" s="89">
        <f t="shared" si="95"/>
        <v>42.983859971072825</v>
      </c>
    </row>
    <row r="300" spans="1:43" x14ac:dyDescent="0.25">
      <c r="A300" s="70">
        <v>43040</v>
      </c>
      <c r="B300" s="13">
        <f t="shared" si="66"/>
        <v>2017</v>
      </c>
      <c r="C300" s="13">
        <f t="shared" si="67"/>
        <v>11</v>
      </c>
      <c r="D300" s="15"/>
      <c r="E300" s="15"/>
      <c r="F300" s="17">
        <v>100.52</v>
      </c>
      <c r="G300" s="17">
        <v>136.07</v>
      </c>
      <c r="H300" s="17">
        <v>90.5</v>
      </c>
      <c r="I300" s="17"/>
      <c r="J300" s="17">
        <v>85.306509201802925</v>
      </c>
      <c r="K300" s="17">
        <v>90.684602327927124</v>
      </c>
      <c r="L300" s="17">
        <f t="shared" si="64"/>
        <v>94.069452819921594</v>
      </c>
      <c r="M300" s="17"/>
      <c r="N300" s="17"/>
      <c r="O300" s="17"/>
      <c r="P300" s="17">
        <v>830.10504900000001</v>
      </c>
      <c r="Q300" s="17">
        <v>203.209395</v>
      </c>
      <c r="R300" s="17">
        <v>383.40441400000003</v>
      </c>
      <c r="S300" s="17">
        <v>239.73556199999999</v>
      </c>
      <c r="T300" s="89"/>
      <c r="U300" s="89"/>
      <c r="V300" s="89"/>
      <c r="W300" s="89">
        <f t="shared" si="99"/>
        <v>9.1537595985505238</v>
      </c>
      <c r="X300" s="89">
        <f t="shared" si="100"/>
        <v>2.2408368100371532</v>
      </c>
      <c r="Y300" s="89">
        <f t="shared" si="101"/>
        <v>2.6436192677240347</v>
      </c>
      <c r="Z300" s="89">
        <f t="shared" si="102"/>
        <v>4.2278887943243175</v>
      </c>
      <c r="AA300" s="89">
        <v>134345554.06590903</v>
      </c>
      <c r="AB300" s="89">
        <f t="shared" si="65"/>
        <v>1336505.7109620874</v>
      </c>
      <c r="AC300" s="15">
        <v>62610731012.950005</v>
      </c>
      <c r="AD300" s="89">
        <f t="shared" si="55"/>
        <v>622868394.47821331</v>
      </c>
      <c r="AE300" s="13">
        <v>56.927466753742472</v>
      </c>
      <c r="AL300" s="89"/>
      <c r="AM300" s="89"/>
      <c r="AN300" s="89"/>
      <c r="AO300" s="89"/>
      <c r="AP300" s="89"/>
      <c r="AQ300" s="89"/>
    </row>
    <row r="301" spans="1:43" x14ac:dyDescent="0.25">
      <c r="A301" s="70">
        <v>43070</v>
      </c>
      <c r="B301" s="13">
        <f t="shared" si="66"/>
        <v>2017</v>
      </c>
      <c r="C301" s="13">
        <f t="shared" si="67"/>
        <v>12</v>
      </c>
      <c r="D301" s="15"/>
      <c r="E301" s="15"/>
      <c r="F301" s="17">
        <v>100.86</v>
      </c>
      <c r="G301" s="17">
        <v>136.53</v>
      </c>
      <c r="H301" s="17">
        <v>80.7</v>
      </c>
      <c r="I301" s="17"/>
      <c r="J301" s="17">
        <v>85.004578457539026</v>
      </c>
      <c r="K301" s="17">
        <v>91.439961392613029</v>
      </c>
      <c r="L301" s="17">
        <f t="shared" si="64"/>
        <v>92.962176670829294</v>
      </c>
      <c r="M301" s="17"/>
      <c r="N301" s="17"/>
      <c r="O301" s="17"/>
      <c r="P301" s="17">
        <v>848.57652799999994</v>
      </c>
      <c r="Q301" s="17">
        <v>201.00519</v>
      </c>
      <c r="R301" s="17">
        <v>402.00478599999997</v>
      </c>
      <c r="S301" s="17">
        <v>244.4263</v>
      </c>
      <c r="T301" s="89"/>
      <c r="U301" s="89"/>
      <c r="V301" s="89"/>
      <c r="W301" s="89">
        <f t="shared" si="99"/>
        <v>9.2801496750036048</v>
      </c>
      <c r="X301" s="89">
        <f t="shared" si="100"/>
        <v>2.1982204163117482</v>
      </c>
      <c r="Y301" s="89">
        <f t="shared" si="101"/>
        <v>2.6730796500505298</v>
      </c>
      <c r="Z301" s="89">
        <f t="shared" si="102"/>
        <v>4.3963796558697572</v>
      </c>
      <c r="AA301" s="89">
        <v>135595604.5788317</v>
      </c>
      <c r="AB301" s="89">
        <f t="shared" si="65"/>
        <v>1344394.2551936517</v>
      </c>
      <c r="AC301" s="15">
        <v>66444582580.060005</v>
      </c>
      <c r="AD301" s="89">
        <f t="shared" si="55"/>
        <v>658780315.090819</v>
      </c>
      <c r="AL301" s="89"/>
      <c r="AM301" s="89"/>
      <c r="AN301" s="89"/>
      <c r="AO301" s="89"/>
      <c r="AP301" s="89"/>
      <c r="AQ301" s="89"/>
    </row>
    <row r="302" spans="1:43" x14ac:dyDescent="0.25">
      <c r="A302" s="71">
        <v>43101</v>
      </c>
      <c r="B302" s="72">
        <v>2018</v>
      </c>
      <c r="C302" s="72">
        <v>1</v>
      </c>
      <c r="D302" s="22"/>
      <c r="E302" s="22"/>
      <c r="F302" s="21">
        <v>101.17</v>
      </c>
      <c r="G302" s="21">
        <v>133.07</v>
      </c>
      <c r="H302" s="21">
        <v>82.2</v>
      </c>
      <c r="I302" s="21"/>
      <c r="J302" s="21">
        <v>88.602512760270841</v>
      </c>
      <c r="K302" s="21">
        <v>91.259240213873412</v>
      </c>
      <c r="L302" s="21">
        <f t="shared" si="64"/>
        <v>97.088812653517252</v>
      </c>
      <c r="M302" s="21"/>
      <c r="N302" s="21"/>
      <c r="O302" s="21"/>
      <c r="P302" s="21"/>
      <c r="Q302" s="21"/>
      <c r="R302" s="21"/>
      <c r="S302" s="21"/>
      <c r="T302" s="90"/>
      <c r="U302" s="90"/>
      <c r="V302" s="90"/>
      <c r="W302" s="90"/>
      <c r="X302" s="90"/>
      <c r="Y302" s="90"/>
      <c r="Z302" s="90"/>
      <c r="AA302" s="90">
        <v>136125535.14082998</v>
      </c>
      <c r="AB302" s="90">
        <f t="shared" si="65"/>
        <v>1345512.851051003</v>
      </c>
      <c r="AC302" s="22">
        <v>64227852586.139977</v>
      </c>
      <c r="AD302" s="90">
        <f t="shared" si="55"/>
        <v>634850771.83097732</v>
      </c>
      <c r="AE302" s="72"/>
      <c r="AF302" s="72"/>
      <c r="AG302" s="72"/>
      <c r="AH302" s="72"/>
      <c r="AI302" s="72"/>
      <c r="AJ302" s="72"/>
      <c r="AK302" s="72"/>
      <c r="AL302" s="90"/>
      <c r="AM302" s="90"/>
      <c r="AN302" s="90"/>
      <c r="AO302" s="90"/>
      <c r="AP302" s="90"/>
      <c r="AQ302" s="90"/>
    </row>
    <row r="303" spans="1:43" x14ac:dyDescent="0.25">
      <c r="A303" s="70">
        <v>43132</v>
      </c>
      <c r="B303" s="13">
        <v>2018</v>
      </c>
      <c r="C303" s="13">
        <v>2</v>
      </c>
      <c r="D303" s="15"/>
      <c r="E303" s="15"/>
      <c r="F303" s="17">
        <v>101.49</v>
      </c>
      <c r="G303" s="17"/>
      <c r="H303" s="17"/>
      <c r="I303" s="17"/>
      <c r="J303" s="17">
        <v>91.547588723499189</v>
      </c>
      <c r="K303" s="17">
        <v>90.921755600573988</v>
      </c>
      <c r="L303" s="17">
        <f t="shared" si="64"/>
        <v>100.68832054417706</v>
      </c>
      <c r="M303" s="17"/>
      <c r="N303" s="17"/>
      <c r="O303" s="17"/>
      <c r="P303" s="17"/>
      <c r="Q303" s="17"/>
      <c r="R303" s="17"/>
      <c r="S303" s="17"/>
      <c r="T303" s="89"/>
      <c r="U303" s="89"/>
      <c r="V303" s="89"/>
      <c r="W303" s="89"/>
      <c r="X303" s="89"/>
      <c r="Y303" s="89"/>
      <c r="Z303" s="89"/>
      <c r="AA303" s="89"/>
      <c r="AB303" s="89"/>
      <c r="AC303" s="15"/>
      <c r="AD303" s="89"/>
      <c r="AL303" s="89"/>
      <c r="AM303" s="89"/>
      <c r="AN303" s="89"/>
      <c r="AO303" s="89"/>
      <c r="AP303" s="89"/>
      <c r="AQ303" s="89"/>
    </row>
    <row r="304" spans="1:43" x14ac:dyDescent="0.25">
      <c r="A304" s="70">
        <v>43160</v>
      </c>
      <c r="B304" s="13">
        <v>2018</v>
      </c>
      <c r="C304" s="13">
        <v>3</v>
      </c>
      <c r="D304" s="15"/>
      <c r="E304" s="15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89"/>
      <c r="U304" s="89"/>
      <c r="V304" s="89"/>
      <c r="W304" s="89"/>
      <c r="X304" s="89"/>
      <c r="Y304" s="89"/>
      <c r="Z304" s="89"/>
      <c r="AA304" s="89"/>
      <c r="AB304" s="89"/>
      <c r="AC304" s="15"/>
      <c r="AD304" s="89"/>
      <c r="AL304" s="89"/>
      <c r="AM304" s="89"/>
      <c r="AN304" s="89"/>
      <c r="AO304" s="89"/>
      <c r="AP304" s="89"/>
      <c r="AQ304" s="89"/>
    </row>
    <row r="305" spans="1:43" x14ac:dyDescent="0.25">
      <c r="A305" s="70">
        <v>43191</v>
      </c>
      <c r="B305" s="13">
        <v>2018</v>
      </c>
      <c r="C305" s="13">
        <v>4</v>
      </c>
      <c r="D305" s="15"/>
      <c r="E305" s="15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89"/>
      <c r="U305" s="89"/>
      <c r="V305" s="89"/>
      <c r="W305" s="89"/>
      <c r="X305" s="89"/>
      <c r="Y305" s="89"/>
      <c r="Z305" s="89"/>
      <c r="AA305" s="89"/>
      <c r="AB305" s="89"/>
      <c r="AC305" s="15"/>
      <c r="AD305" s="89"/>
      <c r="AL305" s="89"/>
      <c r="AM305" s="89"/>
      <c r="AN305" s="89"/>
      <c r="AO305" s="89"/>
      <c r="AP305" s="89"/>
      <c r="AQ305" s="89"/>
    </row>
    <row r="306" spans="1:43" x14ac:dyDescent="0.25">
      <c r="A306" s="70">
        <v>43221</v>
      </c>
      <c r="B306" s="13">
        <v>2018</v>
      </c>
      <c r="C306" s="13">
        <v>5</v>
      </c>
      <c r="D306" s="15"/>
      <c r="E306" s="15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89"/>
      <c r="U306" s="89"/>
      <c r="V306" s="89"/>
      <c r="W306" s="89"/>
      <c r="X306" s="89"/>
      <c r="Y306" s="89"/>
      <c r="Z306" s="89"/>
      <c r="AA306" s="89"/>
      <c r="AB306" s="89"/>
      <c r="AC306" s="15"/>
      <c r="AD306" s="89"/>
      <c r="AL306" s="89"/>
      <c r="AM306" s="89"/>
      <c r="AN306" s="89"/>
      <c r="AO306" s="89"/>
      <c r="AP306" s="89"/>
      <c r="AQ306" s="89"/>
    </row>
    <row r="307" spans="1:43" x14ac:dyDescent="0.25">
      <c r="A307" s="70">
        <v>43252</v>
      </c>
      <c r="B307" s="13">
        <v>2018</v>
      </c>
      <c r="C307" s="13">
        <v>6</v>
      </c>
      <c r="D307" s="15"/>
      <c r="E307" s="15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89"/>
      <c r="U307" s="89"/>
      <c r="V307" s="89"/>
      <c r="W307" s="89"/>
      <c r="X307" s="89"/>
      <c r="Y307" s="89"/>
      <c r="Z307" s="89"/>
      <c r="AA307" s="89"/>
      <c r="AB307" s="89"/>
      <c r="AC307" s="15"/>
      <c r="AD307" s="89"/>
      <c r="AL307" s="89"/>
      <c r="AM307" s="89"/>
      <c r="AN307" s="89"/>
      <c r="AO307" s="89"/>
      <c r="AP307" s="89"/>
      <c r="AQ307" s="89"/>
    </row>
    <row r="308" spans="1:43" x14ac:dyDescent="0.25">
      <c r="A308" s="70">
        <v>43282</v>
      </c>
      <c r="B308" s="13">
        <v>2018</v>
      </c>
      <c r="C308" s="13">
        <v>7</v>
      </c>
      <c r="D308" s="15"/>
      <c r="E308" s="15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89"/>
      <c r="U308" s="89"/>
      <c r="V308" s="89"/>
      <c r="W308" s="89"/>
      <c r="X308" s="89"/>
      <c r="Y308" s="89"/>
      <c r="Z308" s="89"/>
      <c r="AA308" s="89"/>
      <c r="AB308" s="89"/>
      <c r="AC308" s="15"/>
      <c r="AD308" s="89"/>
      <c r="AL308" s="89"/>
      <c r="AM308" s="89"/>
      <c r="AN308" s="89"/>
      <c r="AO308" s="89"/>
      <c r="AP308" s="89"/>
      <c r="AQ308" s="89"/>
    </row>
    <row r="309" spans="1:43" hidden="1" x14ac:dyDescent="0.25">
      <c r="A309" s="70">
        <v>43313</v>
      </c>
      <c r="B309" s="13">
        <v>2018</v>
      </c>
      <c r="C309" s="13">
        <v>8</v>
      </c>
      <c r="D309" s="15"/>
      <c r="E309" s="15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89"/>
      <c r="U309" s="89"/>
      <c r="V309" s="89"/>
      <c r="W309" s="89"/>
      <c r="X309" s="89"/>
      <c r="Y309" s="89"/>
      <c r="Z309" s="89"/>
      <c r="AA309" s="89"/>
      <c r="AB309" s="89"/>
      <c r="AC309" s="15"/>
      <c r="AD309" s="89"/>
      <c r="AL309" s="89"/>
      <c r="AM309" s="89"/>
      <c r="AN309" s="89"/>
      <c r="AO309" s="89"/>
      <c r="AP309" s="89"/>
      <c r="AQ309" s="89"/>
    </row>
    <row r="310" spans="1:43" hidden="1" x14ac:dyDescent="0.25">
      <c r="A310" s="70">
        <v>43344</v>
      </c>
      <c r="B310" s="13">
        <v>2018</v>
      </c>
      <c r="C310" s="13">
        <v>9</v>
      </c>
      <c r="D310" s="15"/>
      <c r="E310" s="15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89"/>
      <c r="U310" s="89"/>
      <c r="V310" s="89"/>
      <c r="W310" s="89"/>
      <c r="X310" s="89"/>
      <c r="Y310" s="89"/>
      <c r="Z310" s="89"/>
      <c r="AA310" s="89"/>
      <c r="AB310" s="89"/>
      <c r="AC310" s="15"/>
      <c r="AD310" s="89"/>
      <c r="AL310" s="89"/>
      <c r="AM310" s="89"/>
      <c r="AN310" s="89"/>
      <c r="AO310" s="89"/>
      <c r="AP310" s="89"/>
      <c r="AQ310" s="89"/>
    </row>
    <row r="311" spans="1:43" hidden="1" x14ac:dyDescent="0.25">
      <c r="A311" s="70">
        <v>43374</v>
      </c>
      <c r="B311" s="13">
        <v>2018</v>
      </c>
      <c r="C311" s="13">
        <v>10</v>
      </c>
      <c r="D311" s="15"/>
      <c r="E311" s="15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89"/>
      <c r="U311" s="89"/>
      <c r="V311" s="89"/>
      <c r="W311" s="89"/>
      <c r="X311" s="89"/>
      <c r="Y311" s="89"/>
      <c r="Z311" s="89"/>
      <c r="AA311" s="89"/>
      <c r="AB311" s="89"/>
      <c r="AC311" s="15"/>
      <c r="AD311" s="89"/>
      <c r="AL311" s="89"/>
      <c r="AM311" s="89"/>
      <c r="AN311" s="89"/>
      <c r="AO311" s="89"/>
      <c r="AP311" s="89"/>
      <c r="AQ311" s="89"/>
    </row>
    <row r="312" spans="1:43" hidden="1" x14ac:dyDescent="0.25">
      <c r="A312" s="70">
        <v>43405</v>
      </c>
      <c r="B312" s="13">
        <v>2018</v>
      </c>
      <c r="C312" s="13">
        <v>11</v>
      </c>
      <c r="D312" s="15"/>
      <c r="E312" s="15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89"/>
      <c r="U312" s="89"/>
      <c r="V312" s="89"/>
      <c r="W312" s="89"/>
      <c r="X312" s="89"/>
      <c r="Y312" s="89"/>
      <c r="Z312" s="89"/>
      <c r="AA312" s="89"/>
      <c r="AB312" s="89"/>
      <c r="AC312" s="15"/>
      <c r="AD312" s="89"/>
      <c r="AL312" s="89"/>
      <c r="AM312" s="89"/>
      <c r="AN312" s="89"/>
      <c r="AO312" s="89"/>
      <c r="AP312" s="89"/>
      <c r="AQ312" s="89"/>
    </row>
    <row r="313" spans="1:43" hidden="1" x14ac:dyDescent="0.25">
      <c r="A313" s="70">
        <v>43435</v>
      </c>
      <c r="B313" s="13">
        <v>2018</v>
      </c>
      <c r="C313" s="13">
        <v>12</v>
      </c>
      <c r="D313" s="15"/>
      <c r="E313" s="15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89"/>
      <c r="U313" s="89"/>
      <c r="V313" s="89"/>
      <c r="W313" s="89"/>
      <c r="X313" s="89"/>
      <c r="Y313" s="89"/>
      <c r="Z313" s="89"/>
      <c r="AA313" s="89"/>
      <c r="AB313" s="89"/>
      <c r="AC313" s="15"/>
      <c r="AD313" s="89"/>
      <c r="AL313" s="89"/>
      <c r="AM313" s="89"/>
      <c r="AN313" s="89"/>
      <c r="AO313" s="89"/>
      <c r="AP313" s="89"/>
      <c r="AQ313" s="89"/>
    </row>
    <row r="314" spans="1:43" hidden="1" x14ac:dyDescent="0.25">
      <c r="A314" s="70">
        <v>43466</v>
      </c>
      <c r="B314" s="13">
        <v>2019</v>
      </c>
      <c r="C314" s="13">
        <v>1</v>
      </c>
      <c r="D314" s="15"/>
      <c r="E314" s="15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89"/>
      <c r="U314" s="89"/>
      <c r="V314" s="89"/>
      <c r="W314" s="89"/>
      <c r="X314" s="89"/>
      <c r="Y314" s="89"/>
      <c r="Z314" s="89"/>
      <c r="AA314" s="89"/>
      <c r="AB314" s="89"/>
      <c r="AC314" s="15"/>
      <c r="AD314" s="89"/>
      <c r="AL314" s="89"/>
      <c r="AM314" s="89"/>
      <c r="AN314" s="89"/>
      <c r="AO314" s="89"/>
      <c r="AP314" s="89"/>
      <c r="AQ314" s="89"/>
    </row>
    <row r="315" spans="1:43" hidden="1" x14ac:dyDescent="0.25">
      <c r="A315" s="70">
        <v>43497</v>
      </c>
      <c r="B315" s="13">
        <v>2019</v>
      </c>
      <c r="C315" s="13">
        <v>2</v>
      </c>
      <c r="D315" s="15"/>
      <c r="E315" s="15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89"/>
      <c r="U315" s="89"/>
      <c r="V315" s="89"/>
      <c r="W315" s="89"/>
      <c r="X315" s="89"/>
      <c r="Y315" s="89"/>
      <c r="Z315" s="89"/>
      <c r="AA315" s="89"/>
      <c r="AB315" s="89"/>
      <c r="AC315" s="15"/>
      <c r="AD315" s="89"/>
      <c r="AL315" s="89"/>
      <c r="AM315" s="89"/>
      <c r="AN315" s="89"/>
      <c r="AO315" s="89"/>
      <c r="AP315" s="89"/>
      <c r="AQ315" s="89"/>
    </row>
    <row r="316" spans="1:43" hidden="1" x14ac:dyDescent="0.25">
      <c r="A316" s="70">
        <v>43525</v>
      </c>
      <c r="B316" s="13">
        <v>2019</v>
      </c>
      <c r="C316" s="13">
        <v>3</v>
      </c>
      <c r="D316" s="15"/>
      <c r="E316" s="15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89"/>
      <c r="U316" s="89"/>
      <c r="V316" s="89"/>
      <c r="W316" s="89"/>
      <c r="X316" s="89"/>
      <c r="Y316" s="89"/>
      <c r="Z316" s="89"/>
      <c r="AA316" s="89"/>
      <c r="AB316" s="89"/>
      <c r="AC316" s="15"/>
      <c r="AD316" s="89"/>
      <c r="AL316" s="89"/>
      <c r="AM316" s="89"/>
      <c r="AN316" s="89"/>
      <c r="AO316" s="89"/>
      <c r="AP316" s="89"/>
      <c r="AQ316" s="89"/>
    </row>
    <row r="317" spans="1:43" hidden="1" x14ac:dyDescent="0.25">
      <c r="A317" s="70">
        <v>43556</v>
      </c>
      <c r="B317" s="13">
        <v>2019</v>
      </c>
      <c r="C317" s="13">
        <v>4</v>
      </c>
      <c r="D317" s="15"/>
      <c r="E317" s="15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89"/>
      <c r="U317" s="89"/>
      <c r="V317" s="89"/>
      <c r="W317" s="89"/>
      <c r="X317" s="89"/>
      <c r="Y317" s="89"/>
      <c r="Z317" s="89"/>
      <c r="AA317" s="89"/>
      <c r="AB317" s="89"/>
      <c r="AC317" s="15"/>
      <c r="AD317" s="89"/>
      <c r="AL317" s="89"/>
      <c r="AM317" s="89"/>
      <c r="AN317" s="89"/>
      <c r="AO317" s="89"/>
      <c r="AP317" s="89"/>
      <c r="AQ317" s="89"/>
    </row>
    <row r="318" spans="1:43" hidden="1" x14ac:dyDescent="0.25">
      <c r="A318" s="70">
        <v>43586</v>
      </c>
      <c r="B318" s="13">
        <v>2019</v>
      </c>
      <c r="C318" s="13">
        <v>5</v>
      </c>
      <c r="D318" s="15"/>
      <c r="E318" s="15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89"/>
      <c r="U318" s="89"/>
      <c r="V318" s="89"/>
      <c r="W318" s="89"/>
      <c r="X318" s="89"/>
      <c r="Y318" s="89"/>
      <c r="Z318" s="89"/>
      <c r="AA318" s="89"/>
      <c r="AB318" s="89"/>
      <c r="AC318" s="15"/>
      <c r="AD318" s="89"/>
      <c r="AL318" s="89"/>
      <c r="AM318" s="89"/>
      <c r="AN318" s="89"/>
      <c r="AO318" s="89"/>
      <c r="AP318" s="89"/>
      <c r="AQ318" s="89"/>
    </row>
    <row r="319" spans="1:43" hidden="1" x14ac:dyDescent="0.25">
      <c r="A319" s="70">
        <v>43617</v>
      </c>
      <c r="B319" s="13">
        <v>2019</v>
      </c>
      <c r="C319" s="13">
        <v>6</v>
      </c>
      <c r="D319" s="15"/>
      <c r="E319" s="15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89"/>
      <c r="U319" s="89"/>
      <c r="V319" s="89"/>
      <c r="W319" s="89"/>
      <c r="X319" s="89"/>
      <c r="Y319" s="89"/>
      <c r="Z319" s="89"/>
      <c r="AA319" s="89"/>
      <c r="AB319" s="89"/>
      <c r="AC319" s="15"/>
      <c r="AD319" s="89"/>
      <c r="AL319" s="89"/>
      <c r="AM319" s="89"/>
      <c r="AN319" s="89"/>
      <c r="AO319" s="89"/>
      <c r="AP319" s="89"/>
      <c r="AQ319" s="89"/>
    </row>
    <row r="320" spans="1:43" hidden="1" x14ac:dyDescent="0.25">
      <c r="A320" s="70">
        <v>43647</v>
      </c>
      <c r="B320" s="13">
        <v>2019</v>
      </c>
      <c r="C320" s="13">
        <v>7</v>
      </c>
      <c r="D320" s="15"/>
      <c r="E320" s="15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89"/>
      <c r="U320" s="89"/>
      <c r="V320" s="89"/>
      <c r="W320" s="89"/>
      <c r="X320" s="89"/>
      <c r="Y320" s="89"/>
      <c r="Z320" s="89"/>
      <c r="AA320" s="89"/>
      <c r="AB320" s="89"/>
      <c r="AC320" s="15"/>
      <c r="AD320" s="89"/>
      <c r="AL320" s="89"/>
      <c r="AM320" s="89"/>
      <c r="AN320" s="89"/>
      <c r="AO320" s="89"/>
      <c r="AP320" s="89"/>
      <c r="AQ320" s="89"/>
    </row>
    <row r="321" spans="1:43" hidden="1" x14ac:dyDescent="0.25">
      <c r="A321" s="70">
        <v>43678</v>
      </c>
      <c r="B321" s="13">
        <v>2019</v>
      </c>
      <c r="C321" s="13">
        <v>8</v>
      </c>
      <c r="D321" s="15"/>
      <c r="E321" s="15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89"/>
      <c r="U321" s="89"/>
      <c r="V321" s="89"/>
      <c r="W321" s="89"/>
      <c r="X321" s="89"/>
      <c r="Y321" s="89"/>
      <c r="Z321" s="89"/>
      <c r="AA321" s="89"/>
      <c r="AB321" s="89"/>
      <c r="AC321" s="15"/>
      <c r="AD321" s="89"/>
      <c r="AL321" s="89"/>
      <c r="AM321" s="89"/>
      <c r="AN321" s="89"/>
      <c r="AO321" s="89"/>
      <c r="AP321" s="89"/>
      <c r="AQ321" s="89"/>
    </row>
    <row r="322" spans="1:43" hidden="1" x14ac:dyDescent="0.25">
      <c r="A322" s="70">
        <v>43709</v>
      </c>
      <c r="B322" s="13">
        <v>2019</v>
      </c>
      <c r="C322" s="13">
        <v>9</v>
      </c>
      <c r="D322" s="15"/>
      <c r="E322" s="15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89"/>
      <c r="U322" s="89"/>
      <c r="V322" s="89"/>
      <c r="W322" s="89"/>
      <c r="X322" s="89"/>
      <c r="Y322" s="89"/>
      <c r="Z322" s="89"/>
      <c r="AA322" s="89"/>
      <c r="AB322" s="89"/>
      <c r="AC322" s="15"/>
      <c r="AD322" s="89"/>
      <c r="AL322" s="89"/>
      <c r="AM322" s="89"/>
      <c r="AN322" s="89"/>
      <c r="AO322" s="89"/>
      <c r="AP322" s="89"/>
      <c r="AQ322" s="89"/>
    </row>
    <row r="323" spans="1:43" hidden="1" x14ac:dyDescent="0.25">
      <c r="A323" s="70">
        <v>43739</v>
      </c>
      <c r="B323" s="13">
        <v>2019</v>
      </c>
      <c r="C323" s="13">
        <v>10</v>
      </c>
      <c r="D323" s="15"/>
      <c r="E323" s="15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89"/>
      <c r="U323" s="89"/>
      <c r="V323" s="89"/>
      <c r="W323" s="89"/>
      <c r="X323" s="89"/>
      <c r="Y323" s="89"/>
      <c r="Z323" s="89"/>
      <c r="AA323" s="89"/>
      <c r="AB323" s="89"/>
      <c r="AC323" s="15"/>
      <c r="AD323" s="89"/>
      <c r="AL323" s="89"/>
      <c r="AM323" s="89"/>
      <c r="AN323" s="89"/>
      <c r="AO323" s="89"/>
      <c r="AP323" s="89"/>
      <c r="AQ323" s="89"/>
    </row>
    <row r="324" spans="1:43" hidden="1" x14ac:dyDescent="0.25">
      <c r="A324" s="70">
        <v>43770</v>
      </c>
      <c r="B324" s="13">
        <v>2019</v>
      </c>
      <c r="C324" s="13">
        <v>11</v>
      </c>
      <c r="D324" s="15"/>
      <c r="E324" s="15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89"/>
      <c r="U324" s="89"/>
      <c r="V324" s="89"/>
      <c r="W324" s="89"/>
      <c r="X324" s="89"/>
      <c r="Y324" s="89"/>
      <c r="Z324" s="89"/>
      <c r="AA324" s="89"/>
      <c r="AB324" s="89"/>
      <c r="AC324" s="15"/>
      <c r="AD324" s="89"/>
      <c r="AL324" s="89"/>
      <c r="AM324" s="89"/>
      <c r="AN324" s="89"/>
      <c r="AO324" s="89"/>
      <c r="AP324" s="89"/>
      <c r="AQ324" s="89"/>
    </row>
    <row r="325" spans="1:43" hidden="1" x14ac:dyDescent="0.25">
      <c r="A325" s="70">
        <v>43800</v>
      </c>
      <c r="B325" s="13">
        <v>2019</v>
      </c>
      <c r="C325" s="13">
        <v>12</v>
      </c>
      <c r="D325" s="15"/>
      <c r="E325" s="15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89"/>
      <c r="U325" s="89"/>
      <c r="V325" s="89"/>
      <c r="W325" s="89"/>
      <c r="X325" s="89"/>
      <c r="Y325" s="89"/>
      <c r="Z325" s="89"/>
      <c r="AA325" s="89"/>
      <c r="AB325" s="89"/>
      <c r="AC325" s="15"/>
      <c r="AD325" s="89"/>
      <c r="AL325" s="89"/>
      <c r="AM325" s="89"/>
      <c r="AN325" s="89"/>
      <c r="AO325" s="89"/>
      <c r="AP325" s="89"/>
      <c r="AQ325" s="89"/>
    </row>
    <row r="326" spans="1:43" x14ac:dyDescent="0.25">
      <c r="A326" s="70"/>
      <c r="D326" s="15"/>
      <c r="E326" s="15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89"/>
      <c r="U326" s="89"/>
      <c r="V326" s="89"/>
      <c r="W326" s="89"/>
      <c r="X326" s="89"/>
      <c r="Y326" s="89"/>
      <c r="Z326" s="89"/>
      <c r="AA326" s="89"/>
      <c r="AB326" s="89"/>
      <c r="AC326" s="15"/>
      <c r="AD326" s="89"/>
      <c r="AL326" s="89"/>
      <c r="AM326" s="89"/>
      <c r="AN326" s="89"/>
      <c r="AO326" s="89"/>
      <c r="AP326" s="89"/>
      <c r="AQ326" s="89"/>
    </row>
    <row r="328" spans="1:43" s="12" customFormat="1" ht="45" x14ac:dyDescent="0.25">
      <c r="A328" s="23" t="s">
        <v>59</v>
      </c>
      <c r="B328" s="23"/>
      <c r="C328" s="23"/>
      <c r="D328" s="12" t="s">
        <v>58</v>
      </c>
      <c r="E328" s="12" t="s">
        <v>72</v>
      </c>
      <c r="F328" s="12" t="s">
        <v>57</v>
      </c>
      <c r="G328" s="12" t="s">
        <v>140</v>
      </c>
      <c r="H328" s="12" t="s">
        <v>60</v>
      </c>
      <c r="J328" s="12" t="s">
        <v>152</v>
      </c>
      <c r="K328" s="12" t="s">
        <v>153</v>
      </c>
      <c r="M328" s="85" t="s">
        <v>62</v>
      </c>
      <c r="N328" s="85" t="s">
        <v>67</v>
      </c>
      <c r="O328" s="85" t="s">
        <v>68</v>
      </c>
      <c r="P328" s="12" t="s">
        <v>63</v>
      </c>
      <c r="Q328" s="12" t="s">
        <v>64</v>
      </c>
      <c r="R328" s="12" t="s">
        <v>66</v>
      </c>
      <c r="S328" s="12" t="s">
        <v>65</v>
      </c>
      <c r="T328" s="91" t="s">
        <v>74</v>
      </c>
      <c r="U328" s="91" t="s">
        <v>75</v>
      </c>
      <c r="V328" s="91" t="s">
        <v>48</v>
      </c>
      <c r="W328" s="91" t="s">
        <v>76</v>
      </c>
      <c r="X328" s="91" t="s">
        <v>41</v>
      </c>
      <c r="Y328" s="91" t="s">
        <v>43</v>
      </c>
      <c r="Z328" s="91" t="s">
        <v>45</v>
      </c>
      <c r="AA328" s="91" t="s">
        <v>160</v>
      </c>
      <c r="AB328" s="91" t="s">
        <v>161</v>
      </c>
      <c r="AC328" s="12" t="s">
        <v>70</v>
      </c>
      <c r="AD328" s="91" t="s">
        <v>69</v>
      </c>
      <c r="AE328" s="12" t="s">
        <v>142</v>
      </c>
      <c r="AF328" s="12" t="s">
        <v>91</v>
      </c>
      <c r="AG328" s="12" t="s">
        <v>92</v>
      </c>
      <c r="AH328" s="12" t="s">
        <v>93</v>
      </c>
      <c r="AI328" s="12" t="s">
        <v>127</v>
      </c>
      <c r="AJ328" s="12" t="s">
        <v>94</v>
      </c>
      <c r="AK328" s="12" t="s">
        <v>95</v>
      </c>
      <c r="AL328" s="91" t="s">
        <v>125</v>
      </c>
      <c r="AM328" s="91" t="s">
        <v>92</v>
      </c>
      <c r="AN328" s="91" t="s">
        <v>93</v>
      </c>
      <c r="AO328" s="91" t="s">
        <v>127</v>
      </c>
      <c r="AP328" s="91" t="s">
        <v>94</v>
      </c>
      <c r="AQ328" s="91" t="s">
        <v>95</v>
      </c>
    </row>
    <row r="329" spans="1:43" s="14" customFormat="1" ht="129.75" customHeight="1" x14ac:dyDescent="0.25">
      <c r="A329" s="74" t="s">
        <v>5</v>
      </c>
      <c r="B329" s="74"/>
      <c r="C329" s="74"/>
      <c r="D329" s="14" t="s">
        <v>37</v>
      </c>
      <c r="E329" s="14" t="s">
        <v>73</v>
      </c>
      <c r="F329" s="19" t="s">
        <v>173</v>
      </c>
      <c r="G329" s="19" t="s">
        <v>141</v>
      </c>
      <c r="H329" s="19" t="s">
        <v>141</v>
      </c>
      <c r="I329" s="19"/>
      <c r="J329" s="77" t="s">
        <v>154</v>
      </c>
      <c r="K329" s="77" t="s">
        <v>154</v>
      </c>
      <c r="L329" s="19"/>
      <c r="M329" s="19"/>
      <c r="N329" s="19"/>
      <c r="O329" s="19"/>
      <c r="P329" s="19"/>
      <c r="Q329" s="19"/>
      <c r="S329" s="19"/>
      <c r="T329" s="92"/>
      <c r="U329" s="92"/>
      <c r="V329" s="92"/>
      <c r="W329" s="92"/>
      <c r="X329" s="92"/>
      <c r="Y329" s="92"/>
      <c r="Z329" s="92"/>
      <c r="AA329" s="92"/>
      <c r="AB329" s="92"/>
      <c r="AC329" s="14" t="s">
        <v>71</v>
      </c>
      <c r="AD329" s="92"/>
      <c r="AE329" s="75" t="s">
        <v>143</v>
      </c>
      <c r="AF329" s="75" t="s">
        <v>89</v>
      </c>
      <c r="AG329" s="75"/>
      <c r="AH329" s="75"/>
      <c r="AL329" s="92"/>
      <c r="AM329" s="92"/>
      <c r="AN329" s="92"/>
      <c r="AO329" s="92"/>
      <c r="AP329" s="92"/>
      <c r="AQ329" s="92"/>
    </row>
    <row r="330" spans="1:43" s="14" customFormat="1" ht="60" x14ac:dyDescent="0.25">
      <c r="A330" s="74" t="s">
        <v>6</v>
      </c>
      <c r="B330" s="74"/>
      <c r="C330" s="74"/>
      <c r="D330" s="14" t="s">
        <v>123</v>
      </c>
      <c r="F330" s="19" t="s">
        <v>61</v>
      </c>
      <c r="G330" s="19"/>
      <c r="H330" s="19"/>
      <c r="I330" s="19"/>
      <c r="J330" s="19"/>
      <c r="K330" s="19"/>
      <c r="L330" s="19"/>
      <c r="M330" s="19" t="s">
        <v>87</v>
      </c>
      <c r="N330" s="19" t="s">
        <v>87</v>
      </c>
      <c r="O330" s="19" t="s">
        <v>87</v>
      </c>
      <c r="P330" s="19" t="s">
        <v>87</v>
      </c>
      <c r="Q330" s="19" t="s">
        <v>87</v>
      </c>
      <c r="R330" s="19" t="s">
        <v>87</v>
      </c>
      <c r="S330" s="19" t="s">
        <v>87</v>
      </c>
      <c r="T330" s="66"/>
      <c r="U330" s="66"/>
      <c r="V330" s="66"/>
      <c r="W330" s="66"/>
      <c r="X330" s="66"/>
      <c r="Y330" s="66"/>
      <c r="Z330" s="66"/>
      <c r="AA330" s="66"/>
      <c r="AB330" s="66"/>
      <c r="AD330" s="66"/>
      <c r="AF330" s="14" t="s">
        <v>101</v>
      </c>
      <c r="AG330" s="14" t="s">
        <v>101</v>
      </c>
      <c r="AH330" s="14" t="s">
        <v>101</v>
      </c>
      <c r="AI330" s="16"/>
      <c r="AJ330" s="16" t="s">
        <v>101</v>
      </c>
      <c r="AK330" s="16" t="s">
        <v>101</v>
      </c>
      <c r="AL330" s="66" t="s">
        <v>102</v>
      </c>
      <c r="AM330" s="66" t="s">
        <v>102</v>
      </c>
      <c r="AN330" s="66" t="s">
        <v>102</v>
      </c>
      <c r="AO330" s="66" t="s">
        <v>102</v>
      </c>
      <c r="AP330" s="66" t="s">
        <v>102</v>
      </c>
      <c r="AQ330" s="66" t="s">
        <v>102</v>
      </c>
    </row>
    <row r="331" spans="1:43" s="14" customFormat="1" ht="75" x14ac:dyDescent="0.25">
      <c r="A331" s="74" t="s">
        <v>7</v>
      </c>
      <c r="B331" s="74"/>
      <c r="C331" s="74"/>
      <c r="D331" s="14" t="s">
        <v>38</v>
      </c>
      <c r="F331" s="20"/>
      <c r="G331" s="20"/>
      <c r="H331" s="20"/>
      <c r="I331" s="99" t="s">
        <v>169</v>
      </c>
      <c r="J331" s="99"/>
      <c r="K331" s="99"/>
      <c r="L331" s="99"/>
      <c r="M331" s="99" t="s">
        <v>157</v>
      </c>
      <c r="N331" s="19" t="s">
        <v>157</v>
      </c>
      <c r="O331" s="19" t="s">
        <v>157</v>
      </c>
      <c r="P331" s="77" t="s">
        <v>159</v>
      </c>
      <c r="Q331" s="77" t="s">
        <v>159</v>
      </c>
      <c r="R331" s="77" t="s">
        <v>159</v>
      </c>
      <c r="S331" s="77" t="s">
        <v>159</v>
      </c>
      <c r="T331" s="66"/>
      <c r="U331" s="66"/>
      <c r="V331" s="66"/>
      <c r="W331" s="66"/>
      <c r="X331" s="66"/>
      <c r="Y331" s="66"/>
      <c r="Z331" s="66"/>
      <c r="AA331" s="14" t="s">
        <v>87</v>
      </c>
      <c r="AB331" s="66"/>
      <c r="AC331" s="14" t="s">
        <v>87</v>
      </c>
      <c r="AD331" s="66"/>
      <c r="AF331" s="14" t="s">
        <v>87</v>
      </c>
      <c r="AL331" s="66"/>
      <c r="AM331" s="66"/>
      <c r="AN331" s="66"/>
      <c r="AO331" s="66"/>
      <c r="AP331" s="66"/>
      <c r="AQ331" s="66"/>
    </row>
    <row r="332" spans="1:43" s="14" customFormat="1" ht="90" x14ac:dyDescent="0.25">
      <c r="A332" s="74" t="s">
        <v>8</v>
      </c>
      <c r="B332" s="74"/>
      <c r="C332" s="74"/>
      <c r="D332" s="16" t="s">
        <v>36</v>
      </c>
      <c r="E332" s="16" t="s">
        <v>85</v>
      </c>
      <c r="F332" s="19"/>
      <c r="G332" s="19"/>
      <c r="H332" s="19"/>
      <c r="I332" s="19"/>
      <c r="J332" s="19"/>
      <c r="K332" s="19"/>
      <c r="L332" s="19"/>
      <c r="M332" s="19" t="s">
        <v>158</v>
      </c>
      <c r="N332" s="19" t="s">
        <v>158</v>
      </c>
      <c r="O332" s="19" t="s">
        <v>158</v>
      </c>
      <c r="P332" s="19" t="s">
        <v>158</v>
      </c>
      <c r="Q332" s="19" t="s">
        <v>158</v>
      </c>
      <c r="R332" s="19" t="s">
        <v>158</v>
      </c>
      <c r="S332" s="19" t="s">
        <v>158</v>
      </c>
      <c r="T332" s="66"/>
      <c r="U332" s="66"/>
      <c r="V332" s="66"/>
      <c r="W332" s="66"/>
      <c r="X332" s="66"/>
      <c r="Y332" s="66"/>
      <c r="Z332" s="66"/>
      <c r="AA332" s="16" t="s">
        <v>162</v>
      </c>
      <c r="AB332" s="66"/>
      <c r="AC332" s="16" t="s">
        <v>88</v>
      </c>
      <c r="AD332" s="66"/>
      <c r="AF332" s="14" t="s">
        <v>90</v>
      </c>
      <c r="AL332" s="66"/>
      <c r="AM332" s="66"/>
      <c r="AN332" s="66"/>
      <c r="AO332" s="66"/>
      <c r="AP332" s="66"/>
      <c r="AQ332" s="66"/>
    </row>
    <row r="333" spans="1:43" s="14" customFormat="1" x14ac:dyDescent="0.25">
      <c r="A333" s="74" t="s">
        <v>15</v>
      </c>
      <c r="B333" s="74"/>
      <c r="C333" s="74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66"/>
      <c r="U333" s="66"/>
      <c r="V333" s="66"/>
      <c r="W333" s="66"/>
      <c r="X333" s="66"/>
      <c r="Y333" s="66"/>
      <c r="Z333" s="66"/>
      <c r="AA333" s="66"/>
      <c r="AB333" s="66"/>
      <c r="AD333" s="66"/>
      <c r="AL333" s="66"/>
      <c r="AM333" s="66"/>
      <c r="AN333" s="66"/>
      <c r="AO333" s="66"/>
      <c r="AP333" s="66"/>
      <c r="AQ333" s="66"/>
    </row>
  </sheetData>
  <hyperlinks>
    <hyperlink ref="D331" r:id="rId1"/>
    <hyperlink ref="AF331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3"/>
  <sheetViews>
    <sheetView zoomScale="80" zoomScaleNormal="80" workbookViewId="0">
      <selection activeCell="I29" sqref="I29"/>
    </sheetView>
  </sheetViews>
  <sheetFormatPr defaultColWidth="9.140625" defaultRowHeight="15" x14ac:dyDescent="0.25"/>
  <cols>
    <col min="1" max="1" width="30.28515625" style="5" customWidth="1"/>
    <col min="2" max="16384" width="9.140625" style="5"/>
  </cols>
  <sheetData>
    <row r="1" spans="1:14" x14ac:dyDescent="0.25"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</row>
    <row r="2" spans="1:14" x14ac:dyDescent="0.25">
      <c r="A2" s="6" t="s">
        <v>29</v>
      </c>
      <c r="B2" s="5">
        <v>112</v>
      </c>
      <c r="C2" s="24">
        <v>1</v>
      </c>
      <c r="D2" s="24">
        <v>1</v>
      </c>
      <c r="E2" s="24">
        <v>0</v>
      </c>
      <c r="F2" s="24">
        <v>0</v>
      </c>
      <c r="G2" s="24">
        <v>1</v>
      </c>
      <c r="H2" s="24">
        <v>1</v>
      </c>
      <c r="I2" s="24">
        <v>1</v>
      </c>
      <c r="J2" s="24">
        <v>1</v>
      </c>
      <c r="K2" s="24">
        <v>0</v>
      </c>
      <c r="L2" s="25">
        <v>22.907135789000002</v>
      </c>
      <c r="M2" s="25">
        <v>91065.184194146001</v>
      </c>
      <c r="N2" s="25">
        <v>5.9061750000000002</v>
      </c>
    </row>
    <row r="3" spans="1:14" x14ac:dyDescent="0.25">
      <c r="A3" s="6" t="s">
        <v>126</v>
      </c>
      <c r="B3" s="5">
        <v>137</v>
      </c>
      <c r="C3" s="24">
        <v>1</v>
      </c>
      <c r="D3" s="24">
        <v>1</v>
      </c>
      <c r="E3" s="24">
        <v>0</v>
      </c>
      <c r="F3" s="24">
        <v>2</v>
      </c>
      <c r="G3" s="24">
        <v>1</v>
      </c>
      <c r="H3" s="24">
        <v>1</v>
      </c>
      <c r="I3" s="24">
        <v>0</v>
      </c>
      <c r="J3" s="24">
        <v>1</v>
      </c>
      <c r="K3" s="24">
        <v>1</v>
      </c>
      <c r="L3" s="25">
        <v>2.2626215009999999</v>
      </c>
      <c r="M3" s="25">
        <v>2.8711329000000001</v>
      </c>
      <c r="N3" s="25">
        <v>25.772189000000001</v>
      </c>
    </row>
    <row r="4" spans="1:14" x14ac:dyDescent="0.25">
      <c r="A4" s="6" t="s">
        <v>151</v>
      </c>
      <c r="B4" s="5">
        <v>300</v>
      </c>
      <c r="C4" s="24">
        <v>1</v>
      </c>
      <c r="D4" s="24">
        <v>1</v>
      </c>
      <c r="E4" s="24">
        <v>0</v>
      </c>
      <c r="F4" s="24">
        <v>1</v>
      </c>
      <c r="G4" s="24">
        <v>1</v>
      </c>
      <c r="H4" s="24">
        <v>0</v>
      </c>
      <c r="I4" s="24">
        <v>0</v>
      </c>
      <c r="J4" s="24">
        <v>1</v>
      </c>
      <c r="K4" s="24">
        <v>1</v>
      </c>
      <c r="L4" s="25">
        <v>-10.757355242999999</v>
      </c>
      <c r="M4" s="25">
        <v>4.2555020000000004E-3</v>
      </c>
      <c r="N4" s="25">
        <v>31.356190000000002</v>
      </c>
    </row>
    <row r="5" spans="1:14" x14ac:dyDescent="0.25">
      <c r="A5" s="6" t="s">
        <v>146</v>
      </c>
      <c r="B5" s="5">
        <v>180</v>
      </c>
      <c r="C5" s="24">
        <v>1</v>
      </c>
      <c r="D5" s="24">
        <v>1</v>
      </c>
      <c r="E5" s="24">
        <v>0</v>
      </c>
      <c r="F5" s="24">
        <v>3</v>
      </c>
      <c r="G5" s="24">
        <v>1</v>
      </c>
      <c r="H5" s="24">
        <v>0</v>
      </c>
      <c r="I5" s="24">
        <v>0</v>
      </c>
      <c r="J5" s="24">
        <v>1</v>
      </c>
      <c r="K5" s="24">
        <v>1</v>
      </c>
      <c r="L5" s="25">
        <v>-8.2028514890000004</v>
      </c>
      <c r="M5" s="25">
        <v>1.5563238E-2</v>
      </c>
      <c r="N5" s="25">
        <v>36.0246</v>
      </c>
    </row>
    <row r="6" spans="1:14" x14ac:dyDescent="0.25">
      <c r="A6" s="6" t="s">
        <v>147</v>
      </c>
      <c r="B6" s="5">
        <v>192</v>
      </c>
      <c r="C6" s="24">
        <v>1</v>
      </c>
      <c r="D6" s="24">
        <v>1</v>
      </c>
      <c r="E6" s="24">
        <v>0</v>
      </c>
      <c r="F6" s="24">
        <v>3</v>
      </c>
      <c r="G6" s="24">
        <v>1</v>
      </c>
      <c r="H6" s="24">
        <v>0</v>
      </c>
      <c r="I6" s="24">
        <v>0</v>
      </c>
      <c r="J6" s="24">
        <v>1</v>
      </c>
      <c r="K6" s="24">
        <v>1</v>
      </c>
      <c r="L6" s="25">
        <v>-7.1937783580000003</v>
      </c>
      <c r="M6" s="25">
        <v>2.5857011999999999E-2</v>
      </c>
      <c r="N6" s="25">
        <v>30.493850999999999</v>
      </c>
    </row>
    <row r="7" spans="1:14" x14ac:dyDescent="0.25">
      <c r="A7" s="6" t="s">
        <v>171</v>
      </c>
      <c r="B7" s="5">
        <v>212</v>
      </c>
      <c r="C7" s="24">
        <v>1</v>
      </c>
      <c r="D7" s="24">
        <v>1</v>
      </c>
      <c r="E7" s="24">
        <v>0</v>
      </c>
      <c r="F7" s="24">
        <v>2</v>
      </c>
      <c r="G7" s="24">
        <v>1</v>
      </c>
      <c r="H7" s="24">
        <v>0</v>
      </c>
      <c r="I7" s="24">
        <v>0</v>
      </c>
      <c r="J7" s="24">
        <v>1</v>
      </c>
      <c r="K7" s="24">
        <v>1</v>
      </c>
      <c r="L7" s="25">
        <v>-5.9125154479999997</v>
      </c>
      <c r="M7" s="25">
        <v>4.8245567000000003E-2</v>
      </c>
      <c r="N7" s="25">
        <v>22.540752000000001</v>
      </c>
    </row>
    <row r="8" spans="1:14" x14ac:dyDescent="0.25">
      <c r="A8" s="6" t="s">
        <v>172</v>
      </c>
      <c r="B8" s="5">
        <v>216</v>
      </c>
      <c r="C8" s="24">
        <v>0</v>
      </c>
      <c r="D8" s="24">
        <v>1</v>
      </c>
      <c r="E8" s="24">
        <v>0</v>
      </c>
      <c r="F8" s="24">
        <v>0</v>
      </c>
      <c r="G8" s="24">
        <v>1</v>
      </c>
      <c r="H8" s="24">
        <v>3</v>
      </c>
      <c r="I8" s="24">
        <v>0</v>
      </c>
      <c r="J8" s="24">
        <v>0</v>
      </c>
      <c r="K8" s="24">
        <v>0</v>
      </c>
      <c r="L8" s="25">
        <v>-7.2626969910000003</v>
      </c>
      <c r="M8" s="25">
        <v>2.5171761000000001E-2</v>
      </c>
      <c r="N8" s="25">
        <v>30.558671</v>
      </c>
    </row>
    <row r="9" spans="1:14" x14ac:dyDescent="0.25">
      <c r="A9" s="6" t="s">
        <v>54</v>
      </c>
      <c r="B9" s="5">
        <v>202</v>
      </c>
      <c r="C9" s="24">
        <v>1</v>
      </c>
      <c r="D9" s="24">
        <v>1</v>
      </c>
      <c r="E9" s="24">
        <v>0</v>
      </c>
      <c r="F9" s="24">
        <v>0</v>
      </c>
      <c r="G9" s="24">
        <v>1</v>
      </c>
      <c r="H9" s="24">
        <v>1</v>
      </c>
      <c r="I9" s="24">
        <v>0</v>
      </c>
      <c r="J9" s="24">
        <v>1</v>
      </c>
      <c r="K9" s="24">
        <v>1</v>
      </c>
      <c r="L9" s="25">
        <v>-4.9294652540000001</v>
      </c>
      <c r="M9" s="25">
        <v>8.3146802000000006E-2</v>
      </c>
      <c r="N9" s="25">
        <v>26.851431999999999</v>
      </c>
    </row>
    <row r="10" spans="1:14" x14ac:dyDescent="0.25">
      <c r="A10" s="6" t="s">
        <v>55</v>
      </c>
      <c r="B10" s="5">
        <v>202</v>
      </c>
      <c r="C10" s="24">
        <v>1</v>
      </c>
      <c r="D10" s="24">
        <v>1</v>
      </c>
      <c r="E10" s="24">
        <v>0</v>
      </c>
      <c r="F10" s="24">
        <v>0</v>
      </c>
      <c r="G10" s="24">
        <v>1</v>
      </c>
      <c r="H10" s="24">
        <v>1</v>
      </c>
      <c r="I10" s="24">
        <v>0</v>
      </c>
      <c r="J10" s="24">
        <v>1</v>
      </c>
      <c r="K10" s="24">
        <v>1</v>
      </c>
      <c r="L10" s="25">
        <v>-3.5703774479999999</v>
      </c>
      <c r="M10" s="25">
        <v>0.158639908</v>
      </c>
      <c r="N10" s="25">
        <v>27.402895000000001</v>
      </c>
    </row>
    <row r="11" spans="1:14" x14ac:dyDescent="0.25">
      <c r="A11" s="6" t="s">
        <v>56</v>
      </c>
      <c r="B11" s="5">
        <v>202</v>
      </c>
      <c r="C11" s="24">
        <v>1</v>
      </c>
      <c r="D11" s="24">
        <v>1</v>
      </c>
      <c r="E11" s="24">
        <v>0</v>
      </c>
      <c r="F11" s="24">
        <v>0</v>
      </c>
      <c r="G11" s="24">
        <v>1</v>
      </c>
      <c r="H11" s="24">
        <v>1</v>
      </c>
      <c r="I11" s="24">
        <v>0</v>
      </c>
      <c r="J11" s="24">
        <v>1</v>
      </c>
      <c r="K11" s="24">
        <v>1</v>
      </c>
      <c r="L11" s="25">
        <v>-4.2343286280000001</v>
      </c>
      <c r="M11" s="25">
        <v>0.116395045</v>
      </c>
      <c r="N11" s="25">
        <v>19.611840999999998</v>
      </c>
    </row>
    <row r="12" spans="1:14" x14ac:dyDescent="0.25">
      <c r="A12" s="6" t="s">
        <v>50</v>
      </c>
      <c r="B12" s="5">
        <v>204</v>
      </c>
      <c r="C12" s="24">
        <v>1</v>
      </c>
      <c r="D12" s="24">
        <v>1</v>
      </c>
      <c r="E12" s="24">
        <v>0</v>
      </c>
      <c r="F12" s="24">
        <v>2</v>
      </c>
      <c r="G12" s="24">
        <v>1</v>
      </c>
      <c r="H12" s="24">
        <v>0</v>
      </c>
      <c r="I12" s="24">
        <v>0</v>
      </c>
      <c r="J12" s="24">
        <v>1</v>
      </c>
      <c r="K12" s="24">
        <v>1</v>
      </c>
      <c r="L12" s="25">
        <v>-4.8678400970000002</v>
      </c>
      <c r="M12" s="25">
        <v>8.4817571999999994E-2</v>
      </c>
      <c r="N12" s="25">
        <v>29.384694</v>
      </c>
    </row>
    <row r="13" spans="1:14" x14ac:dyDescent="0.25">
      <c r="A13" s="6" t="s">
        <v>51</v>
      </c>
      <c r="B13" s="5">
        <v>204</v>
      </c>
      <c r="C13" s="24">
        <v>1</v>
      </c>
      <c r="D13" s="24">
        <v>1</v>
      </c>
      <c r="E13" s="24">
        <v>1</v>
      </c>
      <c r="F13" s="24">
        <v>0</v>
      </c>
      <c r="G13" s="24">
        <v>1</v>
      </c>
      <c r="H13" s="24">
        <v>1</v>
      </c>
      <c r="I13" s="24">
        <v>1</v>
      </c>
      <c r="J13" s="24">
        <v>0</v>
      </c>
      <c r="K13" s="24">
        <v>0</v>
      </c>
      <c r="L13" s="25">
        <v>-4.3855640779999998</v>
      </c>
      <c r="M13" s="25">
        <v>0.10584853399999999</v>
      </c>
      <c r="N13" s="25">
        <v>29.928296</v>
      </c>
    </row>
    <row r="14" spans="1:14" x14ac:dyDescent="0.25">
      <c r="A14" s="6" t="s">
        <v>52</v>
      </c>
      <c r="B14" s="5">
        <v>204</v>
      </c>
      <c r="C14" s="24">
        <v>0</v>
      </c>
      <c r="D14" s="24">
        <v>1</v>
      </c>
      <c r="E14" s="24">
        <v>0</v>
      </c>
      <c r="F14" s="24">
        <v>0</v>
      </c>
      <c r="G14" s="24">
        <v>1</v>
      </c>
      <c r="H14" s="24">
        <v>1</v>
      </c>
      <c r="I14" s="24">
        <v>0</v>
      </c>
      <c r="J14" s="24">
        <v>0</v>
      </c>
      <c r="K14" s="24">
        <v>0</v>
      </c>
      <c r="L14" s="25">
        <v>-3.4534681900000002</v>
      </c>
      <c r="M14" s="25">
        <v>0.17229452200000001</v>
      </c>
      <c r="N14" s="25">
        <v>21.071674999999999</v>
      </c>
    </row>
    <row r="15" spans="1:14" x14ac:dyDescent="0.25">
      <c r="A15" s="6" t="s">
        <v>53</v>
      </c>
      <c r="B15" s="5">
        <v>204</v>
      </c>
      <c r="C15" s="24">
        <v>1</v>
      </c>
      <c r="D15" s="24">
        <v>1</v>
      </c>
      <c r="E15" s="24">
        <v>0</v>
      </c>
      <c r="F15" s="24">
        <v>3</v>
      </c>
      <c r="G15" s="24">
        <v>1</v>
      </c>
      <c r="H15" s="24">
        <v>1</v>
      </c>
      <c r="I15" s="24">
        <v>0</v>
      </c>
      <c r="J15" s="24">
        <v>1</v>
      </c>
      <c r="K15" s="24">
        <v>1</v>
      </c>
      <c r="L15" s="25">
        <v>-4.6291393630000002</v>
      </c>
      <c r="M15" s="25">
        <v>9.1433193999999995E-2</v>
      </c>
      <c r="N15" s="25">
        <v>29.019939999999998</v>
      </c>
    </row>
    <row r="16" spans="1:14" x14ac:dyDescent="0.25">
      <c r="A16" s="6" t="s">
        <v>148</v>
      </c>
      <c r="B16" s="5">
        <v>151</v>
      </c>
      <c r="C16" s="24">
        <v>1</v>
      </c>
      <c r="D16" s="24">
        <v>1</v>
      </c>
      <c r="E16" s="24">
        <v>1</v>
      </c>
      <c r="F16" s="24">
        <v>1</v>
      </c>
      <c r="G16" s="24">
        <v>1</v>
      </c>
      <c r="H16" s="24">
        <v>0</v>
      </c>
      <c r="I16" s="24">
        <v>0</v>
      </c>
      <c r="J16" s="24">
        <v>1</v>
      </c>
      <c r="K16" s="24">
        <v>1</v>
      </c>
      <c r="L16" s="25">
        <v>-10.014393484999999</v>
      </c>
      <c r="M16" s="25">
        <v>5.8103829999999997E-3</v>
      </c>
      <c r="N16" s="25">
        <v>18.816697999999999</v>
      </c>
    </row>
    <row r="17" spans="1:14" x14ac:dyDescent="0.25">
      <c r="A17" s="6" t="s">
        <v>83</v>
      </c>
      <c r="B17" s="5">
        <v>300</v>
      </c>
      <c r="C17" s="24">
        <v>1</v>
      </c>
      <c r="D17" s="24">
        <v>1</v>
      </c>
      <c r="E17" s="24">
        <v>0</v>
      </c>
      <c r="F17" s="24">
        <v>0</v>
      </c>
      <c r="G17" s="24">
        <v>1</v>
      </c>
      <c r="H17" s="24">
        <v>0</v>
      </c>
      <c r="I17" s="24">
        <v>0</v>
      </c>
      <c r="J17" s="24">
        <v>1</v>
      </c>
      <c r="K17" s="24">
        <v>1</v>
      </c>
      <c r="L17" s="25">
        <v>-6.9465111249999998</v>
      </c>
      <c r="M17" s="25">
        <v>3.0516782999999999E-2</v>
      </c>
      <c r="N17" s="25">
        <v>37.277343999999999</v>
      </c>
    </row>
    <row r="18" spans="1:14" x14ac:dyDescent="0.25">
      <c r="A18" s="6" t="s">
        <v>104</v>
      </c>
      <c r="B18" s="5">
        <v>214</v>
      </c>
      <c r="C18" s="24">
        <v>1</v>
      </c>
      <c r="D18" s="24">
        <v>1</v>
      </c>
      <c r="E18" s="24">
        <v>0</v>
      </c>
      <c r="F18" s="24">
        <v>1</v>
      </c>
      <c r="G18" s="24">
        <v>1</v>
      </c>
      <c r="H18" s="24">
        <v>1</v>
      </c>
      <c r="I18" s="24">
        <v>0</v>
      </c>
      <c r="J18" s="24">
        <v>1</v>
      </c>
      <c r="K18" s="24">
        <v>1</v>
      </c>
      <c r="L18" s="25">
        <v>-4.1594000470000001</v>
      </c>
      <c r="M18" s="25">
        <v>0.119741666</v>
      </c>
      <c r="N18" s="25">
        <v>23.422305999999999</v>
      </c>
    </row>
    <row r="19" spans="1:14" x14ac:dyDescent="0.25">
      <c r="A19" s="6" t="s">
        <v>105</v>
      </c>
      <c r="B19" s="5">
        <v>214</v>
      </c>
      <c r="C19" s="24">
        <v>1</v>
      </c>
      <c r="D19" s="24">
        <v>1</v>
      </c>
      <c r="E19" s="24">
        <v>0</v>
      </c>
      <c r="F19" s="24">
        <v>1</v>
      </c>
      <c r="G19" s="24">
        <v>1</v>
      </c>
      <c r="H19" s="24">
        <v>1</v>
      </c>
      <c r="I19" s="24">
        <v>0</v>
      </c>
      <c r="J19" s="24">
        <v>1</v>
      </c>
      <c r="K19" s="24">
        <v>1</v>
      </c>
      <c r="L19" s="25">
        <v>-4.0718017509999997</v>
      </c>
      <c r="M19" s="25">
        <v>0.12510279899999999</v>
      </c>
      <c r="N19" s="25">
        <v>22.212437000000001</v>
      </c>
    </row>
    <row r="20" spans="1:14" x14ac:dyDescent="0.25">
      <c r="A20" s="6" t="s">
        <v>106</v>
      </c>
      <c r="B20" s="5">
        <v>214</v>
      </c>
      <c r="C20" s="24">
        <v>0</v>
      </c>
      <c r="D20" s="24">
        <v>1</v>
      </c>
      <c r="E20" s="24">
        <v>0</v>
      </c>
      <c r="F20" s="24">
        <v>1</v>
      </c>
      <c r="G20" s="24">
        <v>1</v>
      </c>
      <c r="H20" s="24">
        <v>0</v>
      </c>
      <c r="I20" s="24">
        <v>0</v>
      </c>
      <c r="J20" s="24">
        <v>0</v>
      </c>
      <c r="K20" s="24">
        <v>0</v>
      </c>
      <c r="L20" s="25">
        <v>-4.107527535</v>
      </c>
      <c r="M20" s="25">
        <v>0.117016022</v>
      </c>
      <c r="N20" s="25">
        <v>34.735033999999999</v>
      </c>
    </row>
    <row r="21" spans="1:14" x14ac:dyDescent="0.25">
      <c r="A21" s="6" t="s">
        <v>149</v>
      </c>
      <c r="B21" s="5">
        <v>214</v>
      </c>
      <c r="C21" s="24">
        <v>1</v>
      </c>
      <c r="D21" s="24">
        <v>1</v>
      </c>
      <c r="E21" s="24">
        <v>0</v>
      </c>
      <c r="F21" s="24">
        <v>1</v>
      </c>
      <c r="G21" s="24">
        <v>1</v>
      </c>
      <c r="H21" s="24">
        <v>1</v>
      </c>
      <c r="I21" s="24">
        <v>0</v>
      </c>
      <c r="J21" s="24">
        <v>1</v>
      </c>
      <c r="K21" s="24">
        <v>1</v>
      </c>
      <c r="L21" s="25">
        <v>-3.9531326459999998</v>
      </c>
      <c r="M21" s="25">
        <v>0.13275035600000001</v>
      </c>
      <c r="N21" s="25">
        <v>22.452753999999999</v>
      </c>
    </row>
    <row r="22" spans="1:14" x14ac:dyDescent="0.25">
      <c r="A22" s="6" t="s">
        <v>107</v>
      </c>
      <c r="B22" s="5">
        <v>214</v>
      </c>
      <c r="C22" s="24">
        <v>1</v>
      </c>
      <c r="D22" s="24">
        <v>1</v>
      </c>
      <c r="E22" s="24">
        <v>0</v>
      </c>
      <c r="F22" s="24">
        <v>0</v>
      </c>
      <c r="G22" s="24">
        <v>1</v>
      </c>
      <c r="H22" s="24">
        <v>1</v>
      </c>
      <c r="I22" s="24">
        <v>0</v>
      </c>
      <c r="J22" s="24">
        <v>1</v>
      </c>
      <c r="K22" s="24">
        <v>1</v>
      </c>
      <c r="L22" s="25">
        <v>-2.89906555</v>
      </c>
      <c r="M22" s="25">
        <v>0.21323536700000001</v>
      </c>
      <c r="N22" s="25">
        <v>14.449420999999999</v>
      </c>
    </row>
    <row r="23" spans="1:14" x14ac:dyDescent="0.25">
      <c r="A23" s="6" t="s">
        <v>108</v>
      </c>
      <c r="B23" s="5">
        <v>214</v>
      </c>
      <c r="C23" s="24">
        <v>1</v>
      </c>
      <c r="D23" s="24">
        <v>1</v>
      </c>
      <c r="E23" s="24">
        <v>0</v>
      </c>
      <c r="F23" s="24">
        <v>0</v>
      </c>
      <c r="G23" s="24">
        <v>1</v>
      </c>
      <c r="H23" s="24">
        <v>1</v>
      </c>
      <c r="I23" s="24">
        <v>0</v>
      </c>
      <c r="J23" s="24">
        <v>1</v>
      </c>
      <c r="K23" s="24">
        <v>1</v>
      </c>
      <c r="L23" s="25">
        <v>-3.103595689</v>
      </c>
      <c r="M23" s="25">
        <v>0.20085656700000001</v>
      </c>
      <c r="N23" s="25">
        <v>27.553303</v>
      </c>
    </row>
  </sheetData>
  <conditionalFormatting sqref="F2:K23">
    <cfRule type="cellIs" dxfId="8" priority="2" operator="equal">
      <formula>1</formula>
    </cfRule>
    <cfRule type="cellIs" dxfId="7" priority="3" operator="equal">
      <formula>0</formula>
    </cfRule>
    <cfRule type="cellIs" dxfId="6" priority="4" operator="greaterThanOrEqual">
      <formula>2</formula>
    </cfRule>
  </conditionalFormatting>
  <conditionalFormatting sqref="D2:D23">
    <cfRule type="cellIs" dxfId="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zoomScale="90" zoomScaleNormal="90" workbookViewId="0">
      <pane xSplit="1" ySplit="1" topLeftCell="B51" activePane="bottomRight" state="frozen"/>
      <selection activeCell="I2" sqref="I2"/>
      <selection pane="topRight" activeCell="I2" sqref="I2"/>
      <selection pane="bottomLeft" activeCell="I2" sqref="I2"/>
      <selection pane="bottomRight" activeCell="W57" sqref="W57"/>
    </sheetView>
  </sheetViews>
  <sheetFormatPr defaultColWidth="9.140625" defaultRowHeight="15" x14ac:dyDescent="0.25"/>
  <cols>
    <col min="1" max="1" width="9.85546875" bestFit="1" customWidth="1"/>
    <col min="2" max="2" width="13.5703125" bestFit="1" customWidth="1"/>
    <col min="9" max="9" width="9.140625" customWidth="1"/>
    <col min="10" max="10" width="10.7109375" bestFit="1" customWidth="1"/>
    <col min="13" max="13" width="10.42578125" bestFit="1" customWidth="1"/>
    <col min="14" max="14" width="12" bestFit="1" customWidth="1"/>
    <col min="15" max="26" width="5.7109375" customWidth="1"/>
    <col min="27" max="29" width="5.5703125" bestFit="1" customWidth="1"/>
  </cols>
  <sheetData>
    <row r="1" spans="1:5" x14ac:dyDescent="0.25">
      <c r="B1" t="s">
        <v>109</v>
      </c>
      <c r="C1" t="s">
        <v>110</v>
      </c>
    </row>
    <row r="2" spans="1:5" x14ac:dyDescent="0.25">
      <c r="A2" s="26">
        <v>36586</v>
      </c>
      <c r="B2" s="27">
        <f>quarterly!E42</f>
        <v>5249518</v>
      </c>
      <c r="C2" s="28"/>
      <c r="D2" s="28"/>
      <c r="E2" s="28"/>
    </row>
    <row r="3" spans="1:5" x14ac:dyDescent="0.25">
      <c r="A3" s="26">
        <v>36678</v>
      </c>
      <c r="B3" s="27">
        <f>quarterly!E43</f>
        <v>5904001</v>
      </c>
      <c r="C3" s="28"/>
      <c r="D3" s="28"/>
      <c r="E3" s="28"/>
    </row>
    <row r="4" spans="1:5" x14ac:dyDescent="0.25">
      <c r="A4" s="26">
        <v>36770</v>
      </c>
      <c r="B4" s="27">
        <f>quarterly!E44</f>
        <v>5440791</v>
      </c>
      <c r="C4" s="28"/>
      <c r="D4" s="28"/>
      <c r="E4" s="28"/>
    </row>
    <row r="5" spans="1:5" x14ac:dyDescent="0.25">
      <c r="A5" s="26">
        <v>36861</v>
      </c>
      <c r="B5" s="27">
        <f>quarterly!E45</f>
        <v>5761955</v>
      </c>
      <c r="C5" s="28"/>
      <c r="D5" s="28"/>
      <c r="E5" s="28"/>
    </row>
    <row r="6" spans="1:5" x14ac:dyDescent="0.25">
      <c r="A6" s="26">
        <v>36951</v>
      </c>
      <c r="B6" s="27">
        <f>quarterly!E46</f>
        <v>5249129</v>
      </c>
      <c r="C6" s="28">
        <f t="shared" ref="C6:C65" si="0">100*(B6/B2-1)</f>
        <v>-7.4102041368373506E-3</v>
      </c>
      <c r="D6" s="28"/>
      <c r="E6" s="28"/>
    </row>
    <row r="7" spans="1:5" x14ac:dyDescent="0.25">
      <c r="A7" s="26">
        <v>37043</v>
      </c>
      <c r="B7" s="27">
        <f>quarterly!E47</f>
        <v>5957303</v>
      </c>
      <c r="C7" s="28">
        <f t="shared" si="0"/>
        <v>0.90281150020130596</v>
      </c>
      <c r="D7" s="28"/>
      <c r="E7" s="28"/>
    </row>
    <row r="8" spans="1:5" x14ac:dyDescent="0.25">
      <c r="A8" s="26">
        <v>37135</v>
      </c>
      <c r="B8" s="27">
        <f>quarterly!E48</f>
        <v>5581774</v>
      </c>
      <c r="C8" s="28">
        <f t="shared" si="0"/>
        <v>2.5912224895240366</v>
      </c>
      <c r="D8" s="28"/>
      <c r="E8" s="28"/>
    </row>
    <row r="9" spans="1:5" x14ac:dyDescent="0.25">
      <c r="A9" s="26">
        <v>37226</v>
      </c>
      <c r="B9" s="27">
        <f>quarterly!E49</f>
        <v>5944495</v>
      </c>
      <c r="C9" s="28">
        <f t="shared" si="0"/>
        <v>3.1680219647671759</v>
      </c>
      <c r="D9" s="28"/>
      <c r="E9" s="28"/>
    </row>
    <row r="10" spans="1:5" x14ac:dyDescent="0.25">
      <c r="A10" s="26">
        <v>37316</v>
      </c>
      <c r="B10" s="27">
        <f>quarterly!E50</f>
        <v>5321686</v>
      </c>
      <c r="C10" s="28">
        <f t="shared" si="0"/>
        <v>1.3822674199853058</v>
      </c>
      <c r="D10" s="28"/>
      <c r="E10" s="28"/>
    </row>
    <row r="11" spans="1:5" x14ac:dyDescent="0.25">
      <c r="A11" s="26">
        <v>37408</v>
      </c>
      <c r="B11" s="27">
        <f>quarterly!E51</f>
        <v>6187346</v>
      </c>
      <c r="C11" s="28">
        <f t="shared" si="0"/>
        <v>3.8615292859873085</v>
      </c>
      <c r="D11" s="28"/>
      <c r="E11" s="28"/>
    </row>
    <row r="12" spans="1:5" x14ac:dyDescent="0.25">
      <c r="A12" s="26">
        <v>37500</v>
      </c>
      <c r="B12" s="27">
        <f>quarterly!E52</f>
        <v>5790531</v>
      </c>
      <c r="C12" s="28">
        <f t="shared" si="0"/>
        <v>3.7399758571379005</v>
      </c>
      <c r="D12" s="28"/>
      <c r="E12" s="28"/>
    </row>
    <row r="13" spans="1:5" x14ac:dyDescent="0.25">
      <c r="A13" s="26">
        <v>37591</v>
      </c>
      <c r="B13" s="27">
        <f>quarterly!E53</f>
        <v>5998173</v>
      </c>
      <c r="C13" s="28">
        <f t="shared" si="0"/>
        <v>0.90298671291673127</v>
      </c>
      <c r="D13" s="28"/>
      <c r="E13" s="28"/>
    </row>
    <row r="14" spans="1:5" x14ac:dyDescent="0.25">
      <c r="A14" s="26">
        <v>37681</v>
      </c>
      <c r="B14" s="27">
        <f>quarterly!E54</f>
        <v>5498240</v>
      </c>
      <c r="C14" s="28">
        <f t="shared" si="0"/>
        <v>3.3176327953208906</v>
      </c>
      <c r="D14" s="28"/>
      <c r="E14" s="28"/>
    </row>
    <row r="15" spans="1:5" x14ac:dyDescent="0.25">
      <c r="A15" s="26">
        <v>37773</v>
      </c>
      <c r="B15" s="27">
        <f>quarterly!E55</f>
        <v>6387990</v>
      </c>
      <c r="C15" s="28">
        <f t="shared" si="0"/>
        <v>3.2428120231194457</v>
      </c>
      <c r="D15" s="28"/>
      <c r="E15" s="28"/>
    </row>
    <row r="16" spans="1:5" x14ac:dyDescent="0.25">
      <c r="A16" s="26">
        <v>37865</v>
      </c>
      <c r="B16" s="27">
        <f>quarterly!E56</f>
        <v>5842775</v>
      </c>
      <c r="C16" s="28">
        <f t="shared" si="0"/>
        <v>0.90223159154143584</v>
      </c>
      <c r="D16" s="28"/>
      <c r="E16" s="28"/>
    </row>
    <row r="17" spans="1:5" x14ac:dyDescent="0.25">
      <c r="A17" s="26">
        <v>37956</v>
      </c>
      <c r="B17" s="27">
        <f>quarterly!E57</f>
        <v>6200411</v>
      </c>
      <c r="C17" s="28">
        <f t="shared" si="0"/>
        <v>3.3716600038044886</v>
      </c>
      <c r="D17" s="28"/>
      <c r="E17" s="28"/>
    </row>
    <row r="18" spans="1:5" x14ac:dyDescent="0.25">
      <c r="A18" s="26">
        <v>38047</v>
      </c>
      <c r="B18" s="27">
        <f>quarterly!E58</f>
        <v>5739404</v>
      </c>
      <c r="C18" s="28">
        <f t="shared" si="0"/>
        <v>4.3862035851472525</v>
      </c>
      <c r="D18" s="28"/>
      <c r="E18" s="28"/>
    </row>
    <row r="19" spans="1:5" x14ac:dyDescent="0.25">
      <c r="A19" s="26">
        <v>38139</v>
      </c>
      <c r="B19" s="27">
        <f>quarterly!E59</f>
        <v>6620938</v>
      </c>
      <c r="C19" s="28">
        <f t="shared" si="0"/>
        <v>3.6466556772944303</v>
      </c>
      <c r="D19" s="28"/>
      <c r="E19" s="28"/>
    </row>
    <row r="20" spans="1:5" x14ac:dyDescent="0.25">
      <c r="A20" s="26">
        <v>38231</v>
      </c>
      <c r="B20" s="27">
        <f>quarterly!E60</f>
        <v>6202285</v>
      </c>
      <c r="C20" s="28">
        <f t="shared" si="0"/>
        <v>6.1530693891173271</v>
      </c>
      <c r="D20" s="28"/>
      <c r="E20" s="28"/>
    </row>
    <row r="21" spans="1:5" x14ac:dyDescent="0.25">
      <c r="A21" s="26">
        <v>38322</v>
      </c>
      <c r="B21" s="27">
        <f>quarterly!E61</f>
        <v>6365435</v>
      </c>
      <c r="C21" s="28">
        <f t="shared" si="0"/>
        <v>2.6615009875958329</v>
      </c>
      <c r="D21" s="28"/>
      <c r="E21" s="28"/>
    </row>
    <row r="22" spans="1:5" x14ac:dyDescent="0.25">
      <c r="A22" s="26">
        <v>38412</v>
      </c>
      <c r="B22" s="27">
        <f>quarterly!E62</f>
        <v>5994798</v>
      </c>
      <c r="C22" s="28">
        <f t="shared" si="0"/>
        <v>4.4498348609019356</v>
      </c>
      <c r="D22" s="28"/>
      <c r="E22" s="28"/>
    </row>
    <row r="23" spans="1:5" x14ac:dyDescent="0.25">
      <c r="A23" s="26">
        <v>38504</v>
      </c>
      <c r="B23" s="27">
        <f>quarterly!E63</f>
        <v>6884146</v>
      </c>
      <c r="C23" s="28">
        <f t="shared" si="0"/>
        <v>3.9753883815254021</v>
      </c>
      <c r="D23" s="28"/>
      <c r="E23" s="28"/>
    </row>
    <row r="24" spans="1:5" x14ac:dyDescent="0.25">
      <c r="A24" s="26">
        <v>38596</v>
      </c>
      <c r="B24" s="27">
        <f>quarterly!E64</f>
        <v>6438360</v>
      </c>
      <c r="C24" s="28">
        <f t="shared" si="0"/>
        <v>3.8062584998915794</v>
      </c>
      <c r="D24" s="28"/>
      <c r="E24" s="28"/>
    </row>
    <row r="25" spans="1:5" x14ac:dyDescent="0.25">
      <c r="A25" s="26">
        <v>38687</v>
      </c>
      <c r="B25" s="27">
        <f>quarterly!E65</f>
        <v>6712936</v>
      </c>
      <c r="C25" s="28">
        <f t="shared" si="0"/>
        <v>5.4591869997887121</v>
      </c>
      <c r="D25" s="28"/>
      <c r="E25" s="28"/>
    </row>
    <row r="26" spans="1:5" x14ac:dyDescent="0.25">
      <c r="A26" s="26">
        <v>38777</v>
      </c>
      <c r="B26" s="27">
        <f>quarterly!E66</f>
        <v>6259400</v>
      </c>
      <c r="C26" s="28">
        <f t="shared" si="0"/>
        <v>4.4138601500834485</v>
      </c>
      <c r="D26" s="28"/>
      <c r="E26" s="28"/>
    </row>
    <row r="27" spans="1:5" x14ac:dyDescent="0.25">
      <c r="A27" s="26">
        <v>38869</v>
      </c>
      <c r="B27" s="27">
        <f>quarterly!E67</f>
        <v>7150289</v>
      </c>
      <c r="C27" s="28">
        <f t="shared" si="0"/>
        <v>3.8660278268357384</v>
      </c>
      <c r="D27" s="28"/>
      <c r="E27" s="28"/>
    </row>
    <row r="28" spans="1:5" x14ac:dyDescent="0.25">
      <c r="A28" s="26">
        <v>38961</v>
      </c>
      <c r="B28" s="27">
        <f>quarterly!E68</f>
        <v>6807897</v>
      </c>
      <c r="C28" s="28">
        <f t="shared" si="0"/>
        <v>5.7396138146981635</v>
      </c>
      <c r="D28" s="28"/>
      <c r="E28" s="28"/>
    </row>
    <row r="29" spans="1:5" x14ac:dyDescent="0.25">
      <c r="A29" s="26">
        <v>39052</v>
      </c>
      <c r="B29" s="27">
        <f>quarterly!E69</f>
        <v>7061326</v>
      </c>
      <c r="C29" s="28">
        <f t="shared" si="0"/>
        <v>5.189830500395054</v>
      </c>
      <c r="D29" s="28"/>
      <c r="E29" s="28"/>
    </row>
    <row r="30" spans="1:5" x14ac:dyDescent="0.25">
      <c r="A30" s="26">
        <v>39142</v>
      </c>
      <c r="B30" s="27">
        <f>quarterly!E70</f>
        <v>6417302</v>
      </c>
      <c r="C30" s="28">
        <f t="shared" si="0"/>
        <v>2.5226379525194131</v>
      </c>
      <c r="D30" s="28"/>
      <c r="E30" s="28"/>
    </row>
    <row r="31" spans="1:5" x14ac:dyDescent="0.25">
      <c r="A31" s="26">
        <v>39234</v>
      </c>
      <c r="B31" s="27">
        <f>quarterly!E71</f>
        <v>7442694</v>
      </c>
      <c r="C31" s="28">
        <f t="shared" si="0"/>
        <v>4.0894151271368084</v>
      </c>
      <c r="D31" s="28"/>
      <c r="E31" s="28"/>
    </row>
    <row r="32" spans="1:5" x14ac:dyDescent="0.25">
      <c r="A32" s="26">
        <v>39326</v>
      </c>
      <c r="B32" s="27">
        <f>quarterly!E72</f>
        <v>7171628</v>
      </c>
      <c r="C32" s="28">
        <f t="shared" si="0"/>
        <v>5.342780597297514</v>
      </c>
      <c r="D32" s="28"/>
      <c r="E32" s="28"/>
    </row>
    <row r="33" spans="1:5" x14ac:dyDescent="0.25">
      <c r="A33" s="26">
        <v>39417</v>
      </c>
      <c r="B33" s="27">
        <f>quarterly!E73</f>
        <v>7492403</v>
      </c>
      <c r="C33" s="28">
        <f t="shared" si="0"/>
        <v>6.1047599275263709</v>
      </c>
      <c r="D33" s="28"/>
      <c r="E33" s="28"/>
    </row>
    <row r="34" spans="1:5" x14ac:dyDescent="0.25">
      <c r="A34" s="26">
        <v>39508</v>
      </c>
      <c r="B34" s="27">
        <f>quarterly!E74</f>
        <v>6837878</v>
      </c>
      <c r="C34" s="28">
        <f t="shared" si="0"/>
        <v>6.5537822592734551</v>
      </c>
      <c r="D34" s="28"/>
      <c r="E34" s="28"/>
    </row>
    <row r="35" spans="1:5" x14ac:dyDescent="0.25">
      <c r="A35" s="26">
        <v>39600</v>
      </c>
      <c r="B35" s="27">
        <f>quarterly!E75</f>
        <v>7955173</v>
      </c>
      <c r="C35" s="28">
        <f t="shared" si="0"/>
        <v>6.8856653249481869</v>
      </c>
      <c r="D35" s="28"/>
      <c r="E35" s="28"/>
    </row>
    <row r="36" spans="1:5" x14ac:dyDescent="0.25">
      <c r="A36" s="26">
        <v>39692</v>
      </c>
      <c r="B36" s="27">
        <f>quarterly!E76</f>
        <v>7678219</v>
      </c>
      <c r="C36" s="28">
        <f t="shared" si="0"/>
        <v>7.0638214921354026</v>
      </c>
      <c r="D36" s="28"/>
      <c r="E36" s="28"/>
    </row>
    <row r="37" spans="1:5" x14ac:dyDescent="0.25">
      <c r="A37" s="26">
        <v>39783</v>
      </c>
      <c r="B37" s="27">
        <f>quarterly!E77</f>
        <v>7806556</v>
      </c>
      <c r="C37" s="28">
        <f t="shared" si="0"/>
        <v>4.1929538493858276</v>
      </c>
      <c r="D37" s="28"/>
      <c r="E37" s="28"/>
    </row>
    <row r="38" spans="1:5" x14ac:dyDescent="0.25">
      <c r="A38" s="26">
        <v>39873</v>
      </c>
      <c r="B38" s="27">
        <f>quarterly!E78</f>
        <v>7039510</v>
      </c>
      <c r="C38" s="28">
        <f t="shared" si="0"/>
        <v>2.9487510599048417</v>
      </c>
      <c r="D38" s="28"/>
      <c r="E38" s="28"/>
    </row>
    <row r="39" spans="1:5" x14ac:dyDescent="0.25">
      <c r="A39" s="26">
        <v>39965</v>
      </c>
      <c r="B39" s="27">
        <f>quarterly!E79</f>
        <v>8130167</v>
      </c>
      <c r="C39" s="28">
        <f t="shared" si="0"/>
        <v>2.1997510299273104</v>
      </c>
      <c r="D39" s="28"/>
      <c r="E39" s="28"/>
    </row>
    <row r="40" spans="1:5" x14ac:dyDescent="0.25">
      <c r="A40" s="26">
        <v>40057</v>
      </c>
      <c r="B40" s="27">
        <f>quarterly!E80</f>
        <v>7956762</v>
      </c>
      <c r="C40" s="28">
        <f t="shared" si="0"/>
        <v>3.6277032473285731</v>
      </c>
      <c r="D40" s="28"/>
      <c r="E40" s="28"/>
    </row>
    <row r="41" spans="1:5" x14ac:dyDescent="0.25">
      <c r="A41" s="26">
        <v>40148</v>
      </c>
      <c r="B41" s="27">
        <f>quarterly!E81</f>
        <v>8167814</v>
      </c>
      <c r="C41" s="28">
        <f t="shared" si="0"/>
        <v>4.6276232438478671</v>
      </c>
      <c r="D41" s="28"/>
      <c r="E41" s="28"/>
    </row>
    <row r="42" spans="1:5" x14ac:dyDescent="0.25">
      <c r="A42" s="26">
        <v>40238</v>
      </c>
      <c r="B42" s="27">
        <f>quarterly!E82</f>
        <v>7266227</v>
      </c>
      <c r="C42" s="28">
        <f t="shared" si="0"/>
        <v>3.2206360954100566</v>
      </c>
      <c r="D42" s="28"/>
      <c r="E42" s="28"/>
    </row>
    <row r="43" spans="1:5" x14ac:dyDescent="0.25">
      <c r="A43" s="26">
        <v>40330</v>
      </c>
      <c r="B43" s="27">
        <f>quarterly!E83</f>
        <v>8437640</v>
      </c>
      <c r="C43" s="28">
        <f t="shared" si="0"/>
        <v>3.7818780352236292</v>
      </c>
      <c r="D43" s="28"/>
      <c r="E43" s="28"/>
    </row>
    <row r="44" spans="1:5" x14ac:dyDescent="0.25">
      <c r="A44" s="26">
        <v>40422</v>
      </c>
      <c r="B44" s="27">
        <f>quarterly!E84</f>
        <v>8251995</v>
      </c>
      <c r="C44" s="28">
        <f t="shared" si="0"/>
        <v>3.7104666445973988</v>
      </c>
      <c r="D44" s="28"/>
      <c r="E44" s="28"/>
    </row>
    <row r="45" spans="1:5" x14ac:dyDescent="0.25">
      <c r="A45" s="26">
        <v>40513</v>
      </c>
      <c r="B45" s="27">
        <f>quarterly!E85</f>
        <v>8629817</v>
      </c>
      <c r="C45" s="28">
        <f t="shared" si="0"/>
        <v>5.6563849274726463</v>
      </c>
      <c r="D45" s="28"/>
      <c r="E45" s="28"/>
    </row>
    <row r="46" spans="1:5" x14ac:dyDescent="0.25">
      <c r="A46" s="26">
        <v>40603</v>
      </c>
      <c r="B46" s="27">
        <f>quarterly!E86</f>
        <v>7715275</v>
      </c>
      <c r="C46" s="28">
        <f t="shared" si="0"/>
        <v>6.1799335473554651</v>
      </c>
      <c r="D46" s="28"/>
      <c r="E46" s="28"/>
    </row>
    <row r="47" spans="1:5" x14ac:dyDescent="0.25">
      <c r="A47" s="26">
        <v>40695</v>
      </c>
      <c r="B47" s="27">
        <f>quarterly!E87</f>
        <v>8796981</v>
      </c>
      <c r="C47" s="28">
        <f t="shared" si="0"/>
        <v>4.2587856320013717</v>
      </c>
      <c r="D47" s="28"/>
      <c r="E47" s="28"/>
    </row>
    <row r="48" spans="1:5" x14ac:dyDescent="0.25">
      <c r="A48" s="26">
        <v>40787</v>
      </c>
      <c r="B48" s="27">
        <f>quarterly!E88</f>
        <v>8683047</v>
      </c>
      <c r="C48" s="28">
        <f t="shared" si="0"/>
        <v>5.2236095635055602</v>
      </c>
      <c r="D48" s="28"/>
      <c r="E48" s="28"/>
    </row>
    <row r="49" spans="1:10" x14ac:dyDescent="0.25">
      <c r="A49" s="26">
        <v>40878</v>
      </c>
      <c r="B49" s="27">
        <f>quarterly!E89</f>
        <v>9086166</v>
      </c>
      <c r="C49" s="28">
        <f t="shared" si="0"/>
        <v>5.2880495611900002</v>
      </c>
      <c r="D49" s="28"/>
      <c r="E49" s="28"/>
    </row>
    <row r="50" spans="1:10" x14ac:dyDescent="0.25">
      <c r="A50" s="26">
        <v>40969</v>
      </c>
      <c r="B50" s="27">
        <f>quarterly!E90</f>
        <v>8101797</v>
      </c>
      <c r="C50" s="28">
        <f t="shared" si="0"/>
        <v>5.0098279063286899</v>
      </c>
      <c r="D50" s="28"/>
      <c r="E50" s="28"/>
    </row>
    <row r="51" spans="1:10" x14ac:dyDescent="0.25">
      <c r="A51" s="26">
        <v>41061</v>
      </c>
      <c r="B51" s="27">
        <f>quarterly!E91</f>
        <v>9183013</v>
      </c>
      <c r="C51" s="28">
        <f t="shared" si="0"/>
        <v>4.388232735753328</v>
      </c>
      <c r="D51" s="28"/>
      <c r="E51" s="28"/>
    </row>
    <row r="52" spans="1:10" x14ac:dyDescent="0.25">
      <c r="A52" s="26">
        <v>41153</v>
      </c>
      <c r="B52" s="27">
        <f>quarterly!E92</f>
        <v>9081845</v>
      </c>
      <c r="C52" s="28">
        <f t="shared" si="0"/>
        <v>4.5928347502898426</v>
      </c>
      <c r="D52" s="28"/>
      <c r="E52" s="28"/>
    </row>
    <row r="53" spans="1:10" x14ac:dyDescent="0.25">
      <c r="A53" s="26">
        <v>41244</v>
      </c>
      <c r="B53" s="27">
        <f>quarterly!E93</f>
        <v>9670805</v>
      </c>
      <c r="C53" s="28">
        <f t="shared" si="0"/>
        <v>6.4343860765915917</v>
      </c>
      <c r="D53" s="28"/>
      <c r="E53" s="28"/>
    </row>
    <row r="54" spans="1:10" x14ac:dyDescent="0.25">
      <c r="A54" s="26">
        <v>41334</v>
      </c>
      <c r="B54" s="27">
        <f>quarterly!E94</f>
        <v>8656909</v>
      </c>
      <c r="C54" s="28">
        <f t="shared" si="0"/>
        <v>6.8517145023505366</v>
      </c>
      <c r="D54" s="28"/>
      <c r="E54" s="28"/>
    </row>
    <row r="55" spans="1:10" x14ac:dyDescent="0.25">
      <c r="A55" s="26">
        <v>41426</v>
      </c>
      <c r="B55" s="27">
        <f>quarterly!E95</f>
        <v>9833485</v>
      </c>
      <c r="C55" s="28">
        <f t="shared" si="0"/>
        <v>7.0834267576447951</v>
      </c>
      <c r="D55" s="28"/>
      <c r="E55" s="28"/>
    </row>
    <row r="56" spans="1:10" x14ac:dyDescent="0.25">
      <c r="A56" s="26">
        <v>41518</v>
      </c>
      <c r="B56" s="27">
        <f>quarterly!E96</f>
        <v>9744162</v>
      </c>
      <c r="C56" s="28">
        <f t="shared" si="0"/>
        <v>7.2927582446077777</v>
      </c>
      <c r="D56" s="28"/>
      <c r="E56" s="28"/>
    </row>
    <row r="57" spans="1:10" x14ac:dyDescent="0.25">
      <c r="A57" s="26">
        <v>41609</v>
      </c>
      <c r="B57" s="27">
        <f>quarterly!E97</f>
        <v>10252014</v>
      </c>
      <c r="C57" s="28">
        <f t="shared" si="0"/>
        <v>6.0099340230725273</v>
      </c>
      <c r="D57" s="28"/>
      <c r="E57" s="28"/>
      <c r="G57" s="29"/>
      <c r="H57" s="29"/>
      <c r="I57" s="29" t="s">
        <v>111</v>
      </c>
      <c r="J57" s="29" t="s">
        <v>112</v>
      </c>
    </row>
    <row r="58" spans="1:10" x14ac:dyDescent="0.25">
      <c r="A58" s="26">
        <v>41699</v>
      </c>
      <c r="B58" s="27">
        <f>quarterly!E98</f>
        <v>9168558</v>
      </c>
      <c r="C58" s="28">
        <f t="shared" si="0"/>
        <v>5.9102966197288165</v>
      </c>
      <c r="D58" s="28"/>
      <c r="E58" s="28"/>
      <c r="G58" s="106">
        <v>2014</v>
      </c>
      <c r="H58" s="29" t="s">
        <v>113</v>
      </c>
      <c r="I58" s="30">
        <f t="shared" ref="I58:I69" si="1">C58</f>
        <v>5.9102966197288165</v>
      </c>
      <c r="J58" s="29"/>
    </row>
    <row r="59" spans="1:10" x14ac:dyDescent="0.25">
      <c r="A59" s="26">
        <v>41791</v>
      </c>
      <c r="B59" s="27">
        <f>quarterly!E99</f>
        <v>10305085</v>
      </c>
      <c r="C59" s="28">
        <f t="shared" si="0"/>
        <v>4.7958582333730071</v>
      </c>
      <c r="D59" s="28"/>
      <c r="E59" s="28"/>
      <c r="G59" s="106"/>
      <c r="H59" s="29" t="s">
        <v>114</v>
      </c>
      <c r="I59" s="30">
        <f t="shared" si="1"/>
        <v>4.7958582333730071</v>
      </c>
      <c r="J59" s="29"/>
    </row>
    <row r="60" spans="1:10" x14ac:dyDescent="0.25">
      <c r="A60" s="26">
        <v>41883</v>
      </c>
      <c r="B60" s="27">
        <f>quarterly!E100</f>
        <v>10331313</v>
      </c>
      <c r="C60" s="28">
        <f t="shared" si="0"/>
        <v>6.0256695239672808</v>
      </c>
      <c r="D60" s="28"/>
      <c r="E60" s="28"/>
      <c r="G60" s="106"/>
      <c r="H60" s="29" t="s">
        <v>115</v>
      </c>
      <c r="I60" s="30">
        <f t="shared" si="1"/>
        <v>6.0256695239672808</v>
      </c>
      <c r="J60" s="29"/>
    </row>
    <row r="61" spans="1:10" x14ac:dyDescent="0.25">
      <c r="A61" s="26">
        <v>41974</v>
      </c>
      <c r="B61" s="27">
        <f>quarterly!E101</f>
        <v>10783199</v>
      </c>
      <c r="C61" s="28">
        <f t="shared" si="0"/>
        <v>5.1812746256491682</v>
      </c>
      <c r="D61" s="28"/>
      <c r="E61" s="28"/>
      <c r="G61" s="106"/>
      <c r="H61" s="29" t="s">
        <v>116</v>
      </c>
      <c r="I61" s="30">
        <f t="shared" si="1"/>
        <v>5.1812746256491682</v>
      </c>
      <c r="J61" s="29"/>
    </row>
    <row r="62" spans="1:10" x14ac:dyDescent="0.25">
      <c r="A62" s="26">
        <v>42064</v>
      </c>
      <c r="B62" s="27">
        <f>quarterly!E102</f>
        <v>9609051</v>
      </c>
      <c r="C62" s="28">
        <f t="shared" si="0"/>
        <v>4.8043869057707855</v>
      </c>
      <c r="D62" s="28"/>
      <c r="E62" s="28"/>
      <c r="G62" s="106">
        <v>2015</v>
      </c>
      <c r="H62" s="29" t="s">
        <v>113</v>
      </c>
      <c r="I62" s="30">
        <f t="shared" si="1"/>
        <v>4.8043869057707855</v>
      </c>
      <c r="J62" s="30"/>
    </row>
    <row r="63" spans="1:10" x14ac:dyDescent="0.25">
      <c r="A63" s="26">
        <v>42156</v>
      </c>
      <c r="B63" s="27">
        <f>quarterly!E103</f>
        <v>10846338</v>
      </c>
      <c r="C63" s="28">
        <f t="shared" si="0"/>
        <v>5.2522904954204641</v>
      </c>
      <c r="D63" s="28"/>
      <c r="E63" s="28"/>
      <c r="G63" s="106"/>
      <c r="H63" s="29" t="s">
        <v>114</v>
      </c>
      <c r="I63" s="30">
        <f t="shared" si="1"/>
        <v>5.2522904954204641</v>
      </c>
      <c r="J63" s="30"/>
    </row>
    <row r="64" spans="1:10" x14ac:dyDescent="0.25">
      <c r="A64" s="26">
        <v>42248</v>
      </c>
      <c r="B64" s="27">
        <f>quarterly!E104</f>
        <v>10737402</v>
      </c>
      <c r="C64" s="28">
        <f t="shared" si="0"/>
        <v>3.9306620562168604</v>
      </c>
      <c r="D64" s="28"/>
      <c r="E64" s="28"/>
      <c r="G64" s="106"/>
      <c r="H64" s="29" t="s">
        <v>115</v>
      </c>
      <c r="I64" s="30">
        <f t="shared" si="1"/>
        <v>3.9306620562168604</v>
      </c>
      <c r="J64" s="30"/>
    </row>
    <row r="65" spans="1:12" x14ac:dyDescent="0.25">
      <c r="A65" s="26">
        <v>42339</v>
      </c>
      <c r="B65" s="27">
        <f>quarterly!E105</f>
        <v>11366807</v>
      </c>
      <c r="C65" s="28">
        <f t="shared" si="0"/>
        <v>5.4121972524109108</v>
      </c>
      <c r="D65" s="28"/>
      <c r="E65" s="28"/>
      <c r="G65" s="106"/>
      <c r="H65" s="29" t="s">
        <v>116</v>
      </c>
      <c r="I65" s="30">
        <f t="shared" si="1"/>
        <v>5.4121972524109108</v>
      </c>
      <c r="J65" s="30"/>
    </row>
    <row r="66" spans="1:12" x14ac:dyDescent="0.25">
      <c r="A66" s="26">
        <v>42430</v>
      </c>
      <c r="B66" s="27">
        <f>quarterly!E106</f>
        <v>10123441</v>
      </c>
      <c r="C66" s="28">
        <f t="shared" ref="C66" si="2">100*(B66/B62-1)</f>
        <v>5.35318211964948</v>
      </c>
      <c r="D66" s="28"/>
      <c r="E66" s="28"/>
      <c r="G66" s="106">
        <v>2016</v>
      </c>
      <c r="H66" s="29" t="s">
        <v>113</v>
      </c>
      <c r="I66" s="30">
        <f t="shared" si="1"/>
        <v>5.35318211964948</v>
      </c>
      <c r="J66" s="30"/>
    </row>
    <row r="67" spans="1:12" x14ac:dyDescent="0.25">
      <c r="A67" s="26">
        <v>42522</v>
      </c>
      <c r="B67" s="27">
        <f>quarterly!E107</f>
        <v>11197082</v>
      </c>
      <c r="C67" s="28">
        <f t="shared" ref="C67" si="3">100*(B67/B63-1)</f>
        <v>3.2337550240459034</v>
      </c>
      <c r="D67" s="28"/>
      <c r="E67" s="28"/>
      <c r="G67" s="106"/>
      <c r="H67" s="29" t="s">
        <v>114</v>
      </c>
      <c r="I67" s="30">
        <f t="shared" si="1"/>
        <v>3.2337550240459034</v>
      </c>
      <c r="J67" s="30"/>
      <c r="L67" s="53"/>
    </row>
    <row r="68" spans="1:12" x14ac:dyDescent="0.25">
      <c r="A68" s="26">
        <v>42614</v>
      </c>
      <c r="B68" s="27">
        <f>quarterly!E108</f>
        <v>11268033</v>
      </c>
      <c r="C68" s="28">
        <f t="shared" ref="C68" si="4">100*(B68/B64-1)</f>
        <v>4.9418937653633588</v>
      </c>
      <c r="D68" s="28"/>
      <c r="E68" s="28"/>
      <c r="G68" s="106"/>
      <c r="H68" s="29" t="s">
        <v>115</v>
      </c>
      <c r="I68" s="30">
        <f t="shared" si="1"/>
        <v>4.9418937653633588</v>
      </c>
      <c r="J68" s="30"/>
    </row>
    <row r="69" spans="1:12" x14ac:dyDescent="0.25">
      <c r="A69" s="26">
        <v>42705</v>
      </c>
      <c r="B69" s="27">
        <f>quarterly!E109</f>
        <v>11785749</v>
      </c>
      <c r="C69" s="28">
        <f t="shared" ref="C69:C70" si="5">100*(B69/B65-1)</f>
        <v>3.6856612415430368</v>
      </c>
      <c r="D69" s="28"/>
      <c r="E69" s="28"/>
      <c r="G69" s="106"/>
      <c r="H69" s="29" t="s">
        <v>116</v>
      </c>
      <c r="I69" s="30">
        <f t="shared" si="1"/>
        <v>3.6856612415430368</v>
      </c>
      <c r="J69" s="30">
        <f>I69</f>
        <v>3.6856612415430368</v>
      </c>
    </row>
    <row r="70" spans="1:12" x14ac:dyDescent="0.25">
      <c r="A70" s="26">
        <v>42795</v>
      </c>
      <c r="B70" s="27">
        <f>quarterly!E110</f>
        <v>10461781</v>
      </c>
      <c r="C70" s="28">
        <f t="shared" si="5"/>
        <v>3.3421442373200883</v>
      </c>
      <c r="D70" s="28"/>
      <c r="E70" s="28"/>
      <c r="G70" s="106">
        <v>2017</v>
      </c>
      <c r="H70" s="29" t="s">
        <v>113</v>
      </c>
      <c r="I70" s="30"/>
      <c r="J70" s="30">
        <v>4.5999999999999996</v>
      </c>
    </row>
    <row r="71" spans="1:12" x14ac:dyDescent="0.25">
      <c r="A71" s="26">
        <v>42887</v>
      </c>
      <c r="B71" s="27">
        <f>quarterly!E111</f>
        <v>11621107</v>
      </c>
      <c r="C71" s="28">
        <f t="shared" ref="C71" si="6">100*(B71/B67-1)</f>
        <v>3.7869241289828937</v>
      </c>
      <c r="D71" s="28"/>
      <c r="E71" s="28"/>
      <c r="G71" s="106"/>
      <c r="H71" s="29" t="s">
        <v>114</v>
      </c>
      <c r="I71" s="29"/>
      <c r="J71" s="30">
        <v>4.9000000000000004</v>
      </c>
    </row>
    <row r="72" spans="1:12" x14ac:dyDescent="0.25">
      <c r="A72" s="26">
        <v>42979</v>
      </c>
      <c r="B72" s="27">
        <f>quarterly!E112</f>
        <v>11750299</v>
      </c>
      <c r="C72" s="28">
        <f t="shared" ref="C72" si="7">100*(B72/B68-1)</f>
        <v>4.2799484169064872</v>
      </c>
      <c r="D72" s="28">
        <f>SUM(B69:B72)/SUM(B65:B68)-1</f>
        <v>3.784687206428039E-2</v>
      </c>
      <c r="E72" s="28"/>
      <c r="G72" s="106"/>
      <c r="H72" s="29" t="s">
        <v>115</v>
      </c>
      <c r="I72" s="29"/>
      <c r="J72" s="30">
        <v>4.5999999999999996</v>
      </c>
    </row>
    <row r="73" spans="1:12" x14ac:dyDescent="0.25">
      <c r="A73" s="26">
        <v>43070</v>
      </c>
      <c r="B73" s="27" t="str">
        <f>quarterly!E113</f>
        <v/>
      </c>
      <c r="C73" s="28" t="e">
        <f t="shared" ref="C73" si="8">100*(B73/B69-1)</f>
        <v>#VALUE!</v>
      </c>
      <c r="D73" s="101">
        <f>SUM(B70:B73)/SUM(B66:B69)-1</f>
        <v>-0.23755004162882098</v>
      </c>
      <c r="E73" s="28"/>
      <c r="G73" s="106"/>
      <c r="H73" s="29" t="s">
        <v>116</v>
      </c>
      <c r="I73" s="29"/>
      <c r="J73" s="30">
        <v>4.7</v>
      </c>
    </row>
    <row r="74" spans="1:12" x14ac:dyDescent="0.25">
      <c r="A74" s="26">
        <v>43160</v>
      </c>
      <c r="B74" s="27"/>
      <c r="C74" s="31"/>
      <c r="D74" s="31"/>
      <c r="E74" s="31"/>
      <c r="H74" s="26"/>
    </row>
    <row r="75" spans="1:12" x14ac:dyDescent="0.25">
      <c r="A75" s="26">
        <v>43252</v>
      </c>
      <c r="B75" s="27"/>
      <c r="C75" s="31"/>
      <c r="D75" s="31"/>
      <c r="E75" s="31"/>
      <c r="H75" s="26"/>
    </row>
    <row r="76" spans="1:12" x14ac:dyDescent="0.25">
      <c r="A76" s="26">
        <v>43344</v>
      </c>
      <c r="B76" s="27"/>
      <c r="C76" s="31"/>
      <c r="D76" s="31"/>
      <c r="E76" s="31"/>
      <c r="H76" s="26"/>
    </row>
    <row r="77" spans="1:12" x14ac:dyDescent="0.25">
      <c r="A77" s="26">
        <v>43435</v>
      </c>
      <c r="B77" s="27"/>
      <c r="C77" s="31"/>
      <c r="D77" s="31"/>
      <c r="E77" s="31"/>
      <c r="H77" s="26"/>
    </row>
    <row r="78" spans="1:12" x14ac:dyDescent="0.25">
      <c r="A78" s="26">
        <v>43525</v>
      </c>
      <c r="B78" s="27"/>
      <c r="C78" s="31"/>
      <c r="D78" s="31"/>
      <c r="E78" s="31"/>
      <c r="H78" s="26"/>
    </row>
    <row r="79" spans="1:12" x14ac:dyDescent="0.25">
      <c r="A79" s="26">
        <v>43617</v>
      </c>
      <c r="B79" s="27"/>
      <c r="C79" s="31"/>
      <c r="D79" s="31"/>
      <c r="E79" s="31"/>
      <c r="H79" s="26"/>
    </row>
    <row r="80" spans="1:12" x14ac:dyDescent="0.25">
      <c r="A80" s="26">
        <v>43709</v>
      </c>
      <c r="B80" s="27"/>
      <c r="C80" s="31"/>
      <c r="D80" s="31"/>
      <c r="E80" s="31"/>
      <c r="H80" s="26"/>
    </row>
    <row r="81" spans="1:5" x14ac:dyDescent="0.25">
      <c r="A81" s="26">
        <v>43800</v>
      </c>
      <c r="B81" s="27"/>
      <c r="C81" s="31"/>
      <c r="D81" s="31"/>
      <c r="E81" s="31"/>
    </row>
  </sheetData>
  <mergeCells count="4">
    <mergeCell ref="G58:G61"/>
    <mergeCell ref="G62:G65"/>
    <mergeCell ref="G66:G69"/>
    <mergeCell ref="G70:G7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zoomScale="80" zoomScaleNormal="80" workbookViewId="0">
      <selection activeCell="Q5" sqref="Q5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18" ht="18.75" x14ac:dyDescent="0.3">
      <c r="B1" s="32" t="s">
        <v>117</v>
      </c>
    </row>
    <row r="3" spans="1:18" x14ac:dyDescent="0.25">
      <c r="B3" s="29"/>
      <c r="C3" s="33">
        <v>41699</v>
      </c>
      <c r="D3" s="33">
        <v>41791</v>
      </c>
      <c r="E3" s="33">
        <v>41883</v>
      </c>
      <c r="F3" s="33">
        <v>41974</v>
      </c>
      <c r="G3" s="33">
        <v>42064</v>
      </c>
      <c r="H3" s="33">
        <v>42156</v>
      </c>
      <c r="I3" s="33">
        <v>42248</v>
      </c>
      <c r="J3" s="33">
        <v>42339</v>
      </c>
      <c r="K3" s="33">
        <v>42430</v>
      </c>
      <c r="L3" s="33">
        <v>42522</v>
      </c>
      <c r="M3" s="33">
        <v>42614</v>
      </c>
      <c r="N3" s="33">
        <v>42705</v>
      </c>
      <c r="O3" s="33">
        <v>42795</v>
      </c>
      <c r="P3" s="33">
        <v>42887</v>
      </c>
      <c r="Q3" s="33">
        <v>42979</v>
      </c>
      <c r="R3" s="33">
        <v>43070</v>
      </c>
    </row>
    <row r="4" spans="1:18" x14ac:dyDescent="0.25">
      <c r="B4" s="35" t="s">
        <v>2</v>
      </c>
      <c r="C4" s="30">
        <f>100*(INDEX(quarterly!$E:$O,MATCH(crec_trim!C$3,quarterly!$A:$A,0),MATCH(crec_trim!$B4,quarterly!$E$1:$O$1,0))/INDEX(quarterly!$E:$O,MATCH(crec_trim!C$3,quarterly!$A:$A,0)-4,MATCH(crec_trim!$B4,quarterly!$E$1:$O$1,0))-1)</f>
        <v>5.9102966197288165</v>
      </c>
      <c r="D4" s="30">
        <f>100*(INDEX(quarterly!$E:$O,MATCH(crec_trim!D$3,quarterly!$A:$A,0),MATCH(crec_trim!$B4,quarterly!$E$1:$O$1,0))/INDEX(quarterly!$E:$O,MATCH(crec_trim!D$3,quarterly!$A:$A,0)-4,MATCH(crec_trim!$B4,quarterly!$E$1:$O$1,0))-1)</f>
        <v>4.7958582333730071</v>
      </c>
      <c r="E4" s="30">
        <f>100*(INDEX(quarterly!$E:$O,MATCH(crec_trim!E$3,quarterly!$A:$A,0),MATCH(crec_trim!$B4,quarterly!$E$1:$O$1,0))/INDEX(quarterly!$E:$O,MATCH(crec_trim!E$3,quarterly!$A:$A,0)-4,MATCH(crec_trim!$B4,quarterly!$E$1:$O$1,0))-1)</f>
        <v>6.0256695239672808</v>
      </c>
      <c r="F4" s="30">
        <f>100*(INDEX(quarterly!$E:$O,MATCH(crec_trim!F$3,quarterly!$A:$A,0),MATCH(crec_trim!$B4,quarterly!$E$1:$O$1,0))/INDEX(quarterly!$E:$O,MATCH(crec_trim!F$3,quarterly!$A:$A,0)-4,MATCH(crec_trim!$B4,quarterly!$E$1:$O$1,0))-1)</f>
        <v>5.1812746256491682</v>
      </c>
      <c r="G4" s="30">
        <f>100*(INDEX(quarterly!$E:$O,MATCH(crec_trim!G$3,quarterly!$A:$A,0),MATCH(crec_trim!$B4,quarterly!$E$1:$O$1,0))/INDEX(quarterly!$E:$O,MATCH(crec_trim!G$3,quarterly!$A:$A,0)-4,MATCH(crec_trim!$B4,quarterly!$E$1:$O$1,0))-1)</f>
        <v>4.8043869057707855</v>
      </c>
      <c r="H4" s="30">
        <f>100*(INDEX(quarterly!$E:$O,MATCH(crec_trim!H$3,quarterly!$A:$A,0),MATCH(crec_trim!$B4,quarterly!$E$1:$O$1,0))/INDEX(quarterly!$E:$O,MATCH(crec_trim!H$3,quarterly!$A:$A,0)-4,MATCH(crec_trim!$B4,quarterly!$E$1:$O$1,0))-1)</f>
        <v>5.2522904954204641</v>
      </c>
      <c r="I4" s="30">
        <f>100*(INDEX(quarterly!$E:$O,MATCH(crec_trim!I$3,quarterly!$A:$A,0),MATCH(crec_trim!$B4,quarterly!$E$1:$O$1,0))/INDEX(quarterly!$E:$O,MATCH(crec_trim!I$3,quarterly!$A:$A,0)-4,MATCH(crec_trim!$B4,quarterly!$E$1:$O$1,0))-1)</f>
        <v>3.9306620562168604</v>
      </c>
      <c r="J4" s="30">
        <f>100*(INDEX(quarterly!$E:$O,MATCH(crec_trim!J$3,quarterly!$A:$A,0),MATCH(crec_trim!$B4,quarterly!$E$1:$O$1,0))/INDEX(quarterly!$E:$O,MATCH(crec_trim!J$3,quarterly!$A:$A,0)-4,MATCH(crec_trim!$B4,quarterly!$E$1:$O$1,0))-1)</f>
        <v>5.4121972524109108</v>
      </c>
      <c r="K4" s="30">
        <f>100*(INDEX(quarterly!$E:$O,MATCH(crec_trim!K$3,quarterly!$A:$A,0),MATCH(crec_trim!$B4,quarterly!$E$1:$O$1,0))/INDEX(quarterly!$E:$O,MATCH(crec_trim!K$3,quarterly!$A:$A,0)-4,MATCH(crec_trim!$B4,quarterly!$E$1:$O$1,0))-1)</f>
        <v>5.35318211964948</v>
      </c>
      <c r="L4" s="30">
        <f>100*(INDEX(quarterly!$E:$O,MATCH(crec_trim!L$3,quarterly!$A:$A,0),MATCH(crec_trim!$B4,quarterly!$E$1:$O$1,0))/INDEX(quarterly!$E:$O,MATCH(crec_trim!L$3,quarterly!$A:$A,0)-4,MATCH(crec_trim!$B4,quarterly!$E$1:$O$1,0))-1)</f>
        <v>3.2337550240459034</v>
      </c>
      <c r="M4" s="30">
        <f>100*(INDEX(quarterly!$E:$O,MATCH(crec_trim!M$3,quarterly!$A:$A,0),MATCH(crec_trim!$B4,quarterly!$E$1:$O$1,0))/INDEX(quarterly!$E:$O,MATCH(crec_trim!M$3,quarterly!$A:$A,0)-4,MATCH(crec_trim!$B4,quarterly!$E$1:$O$1,0))-1)</f>
        <v>4.9418937653633588</v>
      </c>
      <c r="N4" s="30">
        <f>100*(INDEX(quarterly!$E:$O,MATCH(crec_trim!N$3,quarterly!$A:$A,0),MATCH(crec_trim!$B4,quarterly!$E$1:$O$1,0))/INDEX(quarterly!$E:$O,MATCH(crec_trim!N$3,quarterly!$A:$A,0)-4,MATCH(crec_trim!$B4,quarterly!$E$1:$O$1,0))-1)</f>
        <v>3.6856612415430368</v>
      </c>
      <c r="O4" s="30">
        <f>100*(INDEX(quarterly!$E:$O,MATCH(crec_trim!O$3,quarterly!$A:$A,0),MATCH(crec_trim!$B4,quarterly!$E$1:$O$1,0))/INDEX(quarterly!$E:$O,MATCH(crec_trim!O$3,quarterly!$A:$A,0)-4,MATCH(crec_trim!$B4,quarterly!$E$1:$O$1,0))-1)</f>
        <v>3.3421442373200883</v>
      </c>
      <c r="P4" s="30">
        <f>100*(INDEX(quarterly!$E:$O,MATCH(crec_trim!P$3,quarterly!$A:$A,0),MATCH(crec_trim!$B4,quarterly!$E$1:$O$1,0))/INDEX(quarterly!$E:$O,MATCH(crec_trim!P$3,quarterly!$A:$A,0)-4,MATCH(crec_trim!$B4,quarterly!$E$1:$O$1,0))-1)</f>
        <v>3.7869241289828937</v>
      </c>
      <c r="Q4" s="30">
        <f>100*(INDEX(quarterly!$E:$O,MATCH(crec_trim!Q$3,quarterly!$A:$A,0),MATCH(crec_trim!$B4,quarterly!$E$1:$O$1,0))/INDEX(quarterly!$E:$O,MATCH(crec_trim!Q$3,quarterly!$A:$A,0)-4,MATCH(crec_trim!$B4,quarterly!$E$1:$O$1,0))-1)</f>
        <v>4.2799484169064872</v>
      </c>
      <c r="R4" s="30" t="e">
        <f>100*(INDEX(quarterly!$E:$O,MATCH(crec_trim!R$3,quarterly!$A:$A,0),MATCH(crec_trim!$B4,quarterly!$E$1:$O$1,0))/INDEX(quarterly!$E:$O,MATCH(crec_trim!R$3,quarterly!$A:$A,0)-4,MATCH(crec_trim!$B4,quarterly!$E$1:$O$1,0))-1)</f>
        <v>#VALUE!</v>
      </c>
    </row>
    <row r="5" spans="1:18" x14ac:dyDescent="0.25">
      <c r="A5" s="49" t="s">
        <v>129</v>
      </c>
      <c r="B5" s="35" t="s">
        <v>3</v>
      </c>
      <c r="C5" s="30">
        <f>100*(INDEX(quarterly!$E:$O,MATCH(crec_trim!C$3,quarterly!$A:$A,0),MATCH(crec_trim!$B5,quarterly!$E$1:$O$1,0))/INDEX(quarterly!$E:$O,MATCH(crec_trim!C$3,quarterly!$A:$A,0)-4,MATCH(crec_trim!$B5,quarterly!$E$1:$O$1,0))-1)</f>
        <v>5.4475540571645276</v>
      </c>
      <c r="D5" s="30">
        <f>100*(INDEX(quarterly!$E:$O,MATCH(crec_trim!D$3,quarterly!$A:$A,0),MATCH(crec_trim!$B5,quarterly!$E$1:$O$1,0))/INDEX(quarterly!$E:$O,MATCH(crec_trim!D$3,quarterly!$A:$A,0)-4,MATCH(crec_trim!$B5,quarterly!$E$1:$O$1,0))-1)</f>
        <v>4.4320908365988343</v>
      </c>
      <c r="E5" s="30">
        <f>100*(INDEX(quarterly!$E:$O,MATCH(crec_trim!E$3,quarterly!$A:$A,0),MATCH(crec_trim!$B5,quarterly!$E$1:$O$1,0))/INDEX(quarterly!$E:$O,MATCH(crec_trim!E$3,quarterly!$A:$A,0)-4,MATCH(crec_trim!$B5,quarterly!$E$1:$O$1,0))-1)</f>
        <v>5.6577505060513067</v>
      </c>
      <c r="F5" s="30">
        <f>100*(INDEX(quarterly!$E:$O,MATCH(crec_trim!F$3,quarterly!$A:$A,0),MATCH(crec_trim!$B5,quarterly!$E$1:$O$1,0))/INDEX(quarterly!$E:$O,MATCH(crec_trim!F$3,quarterly!$A:$A,0)-4,MATCH(crec_trim!$B5,quarterly!$E$1:$O$1,0))-1)</f>
        <v>6.0222675324802522</v>
      </c>
      <c r="G5" s="30">
        <f>100*(INDEX(quarterly!$E:$O,MATCH(crec_trim!G$3,quarterly!$A:$A,0),MATCH(crec_trim!$B5,quarterly!$E$1:$O$1,0))/INDEX(quarterly!$E:$O,MATCH(crec_trim!G$3,quarterly!$A:$A,0)-4,MATCH(crec_trim!$B5,quarterly!$E$1:$O$1,0))-1)</f>
        <v>5.1086628456242344</v>
      </c>
      <c r="H5" s="30">
        <f>100*(INDEX(quarterly!$E:$O,MATCH(crec_trim!H$3,quarterly!$A:$A,0),MATCH(crec_trim!$B5,quarterly!$E$1:$O$1,0))/INDEX(quarterly!$E:$O,MATCH(crec_trim!H$3,quarterly!$A:$A,0)-4,MATCH(crec_trim!$B5,quarterly!$E$1:$O$1,0))-1)</f>
        <v>5.6624490106429892</v>
      </c>
      <c r="I5" s="30">
        <f>100*(INDEX(quarterly!$E:$O,MATCH(crec_trim!I$3,quarterly!$A:$A,0),MATCH(crec_trim!$B5,quarterly!$E$1:$O$1,0))/INDEX(quarterly!$E:$O,MATCH(crec_trim!I$3,quarterly!$A:$A,0)-4,MATCH(crec_trim!$B5,quarterly!$E$1:$O$1,0))-1)</f>
        <v>3.9885282887835327</v>
      </c>
      <c r="J5" s="30">
        <f>100*(INDEX(quarterly!$E:$O,MATCH(crec_trim!J$3,quarterly!$A:$A,0),MATCH(crec_trim!$B5,quarterly!$E$1:$O$1,0))/INDEX(quarterly!$E:$O,MATCH(crec_trim!J$3,quarterly!$A:$A,0)-4,MATCH(crec_trim!$B5,quarterly!$E$1:$O$1,0))-1)</f>
        <v>5.8967971487004167</v>
      </c>
      <c r="K5" s="30">
        <f>100*(INDEX(quarterly!$E:$O,MATCH(crec_trim!K$3,quarterly!$A:$A,0),MATCH(crec_trim!$B5,quarterly!$E$1:$O$1,0))/INDEX(quarterly!$E:$O,MATCH(crec_trim!K$3,quarterly!$A:$A,0)-4,MATCH(crec_trim!$B5,quarterly!$E$1:$O$1,0))-1)</f>
        <v>4.1586836713150666</v>
      </c>
      <c r="L5" s="30">
        <f>100*(INDEX(quarterly!$E:$O,MATCH(crec_trim!L$3,quarterly!$A:$A,0),MATCH(crec_trim!$B5,quarterly!$E$1:$O$1,0))/INDEX(quarterly!$E:$O,MATCH(crec_trim!L$3,quarterly!$A:$A,0)-4,MATCH(crec_trim!$B5,quarterly!$E$1:$O$1,0))-1)</f>
        <v>3.1517625719352571</v>
      </c>
      <c r="M5" s="30">
        <f>100*(INDEX(quarterly!$E:$O,MATCH(crec_trim!M$3,quarterly!$A:$A,0),MATCH(crec_trim!$B5,quarterly!$E$1:$O$1,0))/INDEX(quarterly!$E:$O,MATCH(crec_trim!M$3,quarterly!$A:$A,0)-4,MATCH(crec_trim!$B5,quarterly!$E$1:$O$1,0))-1)</f>
        <v>3.302927226992991</v>
      </c>
      <c r="N5" s="30">
        <f>100*(INDEX(quarterly!$E:$O,MATCH(crec_trim!N$3,quarterly!$A:$A,0),MATCH(crec_trim!$B5,quarterly!$E$1:$O$1,0))/INDEX(quarterly!$E:$O,MATCH(crec_trim!N$3,quarterly!$A:$A,0)-4,MATCH(crec_trim!$B5,quarterly!$E$1:$O$1,0))-1)</f>
        <v>3.0674654434780013</v>
      </c>
      <c r="O5" s="30">
        <f>100*(INDEX(quarterly!$E:$O,MATCH(crec_trim!O$3,quarterly!$A:$A,0),MATCH(crec_trim!$B5,quarterly!$E$1:$O$1,0))/INDEX(quarterly!$E:$O,MATCH(crec_trim!O$3,quarterly!$A:$A,0)-4,MATCH(crec_trim!$B5,quarterly!$E$1:$O$1,0))-1)</f>
        <v>3.8914885253031439</v>
      </c>
      <c r="P5" s="30">
        <f>100*(INDEX(quarterly!$E:$O,MATCH(crec_trim!P$3,quarterly!$A:$A,0),MATCH(crec_trim!$B5,quarterly!$E$1:$O$1,0))/INDEX(quarterly!$E:$O,MATCH(crec_trim!P$3,quarterly!$A:$A,0)-4,MATCH(crec_trim!$B5,quarterly!$E$1:$O$1,0))-1)</f>
        <v>4.2600511257293361</v>
      </c>
      <c r="Q5" s="30">
        <f>100*(INDEX(quarterly!$E:$O,MATCH(crec_trim!Q$3,quarterly!$A:$A,0),MATCH(crec_trim!$B5,quarterly!$E$1:$O$1,0))/INDEX(quarterly!$E:$O,MATCH(crec_trim!Q$3,quarterly!$A:$A,0)-4,MATCH(crec_trim!$B5,quarterly!$E$1:$O$1,0))-1)</f>
        <v>4.8749574619081804</v>
      </c>
      <c r="R5" s="30" t="e">
        <f>100*(INDEX(quarterly!$E:$O,MATCH(crec_trim!R$3,quarterly!$A:$A,0),MATCH(crec_trim!$B5,quarterly!$E$1:$O$1,0))/INDEX(quarterly!$E:$O,MATCH(crec_trim!R$3,quarterly!$A:$A,0)-4,MATCH(crec_trim!$B5,quarterly!$E$1:$O$1,0))-1)</f>
        <v>#VALUE!</v>
      </c>
    </row>
    <row r="6" spans="1:18" x14ac:dyDescent="0.25">
      <c r="A6" s="49" t="s">
        <v>130</v>
      </c>
      <c r="B6" s="35" t="s">
        <v>9</v>
      </c>
      <c r="C6" s="30">
        <f>100*(INDEX(quarterly!$E:$O,MATCH(crec_trim!C$3,quarterly!$A:$A,0),MATCH(crec_trim!$B6,quarterly!$E$1:$O$1,0))/INDEX(quarterly!$E:$O,MATCH(crec_trim!C$3,quarterly!$A:$A,0)-4,MATCH(crec_trim!$B6,quarterly!$E$1:$O$1,0))-1)</f>
        <v>7.1336043728090992</v>
      </c>
      <c r="D6" s="30">
        <f>100*(INDEX(quarterly!$E:$O,MATCH(crec_trim!D$3,quarterly!$A:$A,0),MATCH(crec_trim!$B6,quarterly!$E$1:$O$1,0))/INDEX(quarterly!$E:$O,MATCH(crec_trim!D$3,quarterly!$A:$A,0)-4,MATCH(crec_trim!$B6,quarterly!$E$1:$O$1,0))-1)</f>
        <v>6.4354388934363627</v>
      </c>
      <c r="E6" s="30">
        <f>100*(INDEX(quarterly!$E:$O,MATCH(crec_trim!E$3,quarterly!$A:$A,0),MATCH(crec_trim!$B6,quarterly!$E$1:$O$1,0))/INDEX(quarterly!$E:$O,MATCH(crec_trim!E$3,quarterly!$A:$A,0)-4,MATCH(crec_trim!$B6,quarterly!$E$1:$O$1,0))-1)</f>
        <v>6.2762329313828191</v>
      </c>
      <c r="F6" s="30">
        <f>100*(INDEX(quarterly!$E:$O,MATCH(crec_trim!F$3,quarterly!$A:$A,0),MATCH(crec_trim!$B6,quarterly!$E$1:$O$1,0))/INDEX(quarterly!$E:$O,MATCH(crec_trim!F$3,quarterly!$A:$A,0)-4,MATCH(crec_trim!$B6,quarterly!$E$1:$O$1,0))-1)</f>
        <v>7.069599078593769</v>
      </c>
      <c r="G6" s="30">
        <f>100*(INDEX(quarterly!$E:$O,MATCH(crec_trim!G$3,quarterly!$A:$A,0),MATCH(crec_trim!$B6,quarterly!$E$1:$O$1,0))/INDEX(quarterly!$E:$O,MATCH(crec_trim!G$3,quarterly!$A:$A,0)-4,MATCH(crec_trim!$B6,quarterly!$E$1:$O$1,0))-1)</f>
        <v>8.3822330971575099</v>
      </c>
      <c r="H6" s="30">
        <f>100*(INDEX(quarterly!$E:$O,MATCH(crec_trim!H$3,quarterly!$A:$A,0),MATCH(crec_trim!$B6,quarterly!$E$1:$O$1,0))/INDEX(quarterly!$E:$O,MATCH(crec_trim!H$3,quarterly!$A:$A,0)-4,MATCH(crec_trim!$B6,quarterly!$E$1:$O$1,0))-1)</f>
        <v>7.9501965650645934</v>
      </c>
      <c r="I6" s="30">
        <f>100*(INDEX(quarterly!$E:$O,MATCH(crec_trim!I$3,quarterly!$A:$A,0),MATCH(crec_trim!$B6,quarterly!$E$1:$O$1,0))/INDEX(quarterly!$E:$O,MATCH(crec_trim!I$3,quarterly!$A:$A,0)-4,MATCH(crec_trim!$B6,quarterly!$E$1:$O$1,0))-1)</f>
        <v>10.365415764184638</v>
      </c>
      <c r="J6" s="30">
        <f>100*(INDEX(quarterly!$E:$O,MATCH(crec_trim!J$3,quarterly!$A:$A,0),MATCH(crec_trim!$B6,quarterly!$E$1:$O$1,0))/INDEX(quarterly!$E:$O,MATCH(crec_trim!J$3,quarterly!$A:$A,0)-4,MATCH(crec_trim!$B6,quarterly!$E$1:$O$1,0))-1)</f>
        <v>9.7048879996625139</v>
      </c>
      <c r="K6" s="30">
        <f>100*(INDEX(quarterly!$E:$O,MATCH(crec_trim!K$3,quarterly!$A:$A,0),MATCH(crec_trim!$B6,quarterly!$E$1:$O$1,0))/INDEX(quarterly!$E:$O,MATCH(crec_trim!K$3,quarterly!$A:$A,0)-4,MATCH(crec_trim!$B6,quarterly!$E$1:$O$1,0))-1)</f>
        <v>3.5908994114731696</v>
      </c>
      <c r="L6" s="30">
        <f>100*(INDEX(quarterly!$E:$O,MATCH(crec_trim!L$3,quarterly!$A:$A,0),MATCH(crec_trim!$B6,quarterly!$E$1:$O$1,0))/INDEX(quarterly!$E:$O,MATCH(crec_trim!L$3,quarterly!$A:$A,0)-4,MATCH(crec_trim!$B6,quarterly!$E$1:$O$1,0))-1)</f>
        <v>2.0999764943022914</v>
      </c>
      <c r="M6" s="30">
        <f>100*(INDEX(quarterly!$E:$O,MATCH(crec_trim!M$3,quarterly!$A:$A,0),MATCH(crec_trim!$B6,quarterly!$E$1:$O$1,0))/INDEX(quarterly!$E:$O,MATCH(crec_trim!M$3,quarterly!$A:$A,0)-4,MATCH(crec_trim!$B6,quarterly!$E$1:$O$1,0))-1)</f>
        <v>1.0218882347942992</v>
      </c>
      <c r="N6" s="30">
        <f>100*(INDEX(quarterly!$E:$O,MATCH(crec_trim!N$3,quarterly!$A:$A,0),MATCH(crec_trim!$B6,quarterly!$E$1:$O$1,0))/INDEX(quarterly!$E:$O,MATCH(crec_trim!N$3,quarterly!$A:$A,0)-4,MATCH(crec_trim!$B6,quarterly!$E$1:$O$1,0))-1)</f>
        <v>0.14000966815168603</v>
      </c>
      <c r="O6" s="30">
        <f>100*(INDEX(quarterly!$E:$O,MATCH(crec_trim!O$3,quarterly!$A:$A,0),MATCH(crec_trim!$B6,quarterly!$E$1:$O$1,0))/INDEX(quarterly!$E:$O,MATCH(crec_trim!O$3,quarterly!$A:$A,0)-4,MATCH(crec_trim!$B6,quarterly!$E$1:$O$1,0))-1)</f>
        <v>4.5085337146308468</v>
      </c>
      <c r="P6" s="30">
        <f>100*(INDEX(quarterly!$E:$O,MATCH(crec_trim!P$3,quarterly!$A:$A,0),MATCH(crec_trim!$B6,quarterly!$E$1:$O$1,0))/INDEX(quarterly!$E:$O,MATCH(crec_trim!P$3,quarterly!$A:$A,0)-4,MATCH(crec_trim!$B6,quarterly!$E$1:$O$1,0))-1)</f>
        <v>5.1345105685467463</v>
      </c>
      <c r="Q6" s="30">
        <f>100*(INDEX(quarterly!$E:$O,MATCH(crec_trim!Q$3,quarterly!$A:$A,0),MATCH(crec_trim!$B6,quarterly!$E$1:$O$1,0))/INDEX(quarterly!$E:$O,MATCH(crec_trim!Q$3,quarterly!$A:$A,0)-4,MATCH(crec_trim!$B6,quarterly!$E$1:$O$1,0))-1)</f>
        <v>5.2212574814954671</v>
      </c>
      <c r="R6" s="30" t="e">
        <f>100*(INDEX(quarterly!$E:$O,MATCH(crec_trim!R$3,quarterly!$A:$A,0),MATCH(crec_trim!$B6,quarterly!$E$1:$O$1,0))/INDEX(quarterly!$E:$O,MATCH(crec_trim!R$3,quarterly!$A:$A,0)-4,MATCH(crec_trim!$B6,quarterly!$E$1:$O$1,0))-1)</f>
        <v>#VALUE!</v>
      </c>
    </row>
    <row r="7" spans="1:18" x14ac:dyDescent="0.25">
      <c r="A7" s="49" t="s">
        <v>131</v>
      </c>
      <c r="B7" s="35" t="s">
        <v>10</v>
      </c>
      <c r="C7" s="30">
        <f>100*(INDEX(quarterly!$E:$O,MATCH(crec_trim!C$3,quarterly!$A:$A,0),MATCH(crec_trim!$B7,quarterly!$E$1:$O$1,0))/INDEX(quarterly!$E:$O,MATCH(crec_trim!C$3,quarterly!$A:$A,0)-4,MATCH(crec_trim!$B7,quarterly!$E$1:$O$1,0))-1)</f>
        <v>23.911493682185856</v>
      </c>
      <c r="D7" s="30">
        <f>100*(INDEX(quarterly!$E:$O,MATCH(crec_trim!D$3,quarterly!$A:$A,0),MATCH(crec_trim!$B7,quarterly!$E$1:$O$1,0))/INDEX(quarterly!$E:$O,MATCH(crec_trim!D$3,quarterly!$A:$A,0)-4,MATCH(crec_trim!$B7,quarterly!$E$1:$O$1,0))-1)</f>
        <v>5.0107933252458547</v>
      </c>
      <c r="E7" s="30">
        <f>100*(INDEX(quarterly!$E:$O,MATCH(crec_trim!E$3,quarterly!$A:$A,0),MATCH(crec_trim!$B7,quarterly!$E$1:$O$1,0))/INDEX(quarterly!$E:$O,MATCH(crec_trim!E$3,quarterly!$A:$A,0)-4,MATCH(crec_trim!$B7,quarterly!$E$1:$O$1,0))-1)</f>
        <v>20.851217037895164</v>
      </c>
      <c r="F7" s="30">
        <f>100*(INDEX(quarterly!$E:$O,MATCH(crec_trim!F$3,quarterly!$A:$A,0),MATCH(crec_trim!$B7,quarterly!$E$1:$O$1,0))/INDEX(quarterly!$E:$O,MATCH(crec_trim!F$3,quarterly!$A:$A,0)-4,MATCH(crec_trim!$B7,quarterly!$E$1:$O$1,0))-1)</f>
        <v>-3.0778916420017288</v>
      </c>
      <c r="G7" s="30">
        <f>100*(INDEX(quarterly!$E:$O,MATCH(crec_trim!G$3,quarterly!$A:$A,0),MATCH(crec_trim!$B7,quarterly!$E$1:$O$1,0))/INDEX(quarterly!$E:$O,MATCH(crec_trim!G$3,quarterly!$A:$A,0)-4,MATCH(crec_trim!$B7,quarterly!$E$1:$O$1,0))-1)</f>
        <v>14.082518048008863</v>
      </c>
      <c r="H7" s="30">
        <f>100*(INDEX(quarterly!$E:$O,MATCH(crec_trim!H$3,quarterly!$A:$A,0),MATCH(crec_trim!$B7,quarterly!$E$1:$O$1,0))/INDEX(quarterly!$E:$O,MATCH(crec_trim!H$3,quarterly!$A:$A,0)-4,MATCH(crec_trim!$B7,quarterly!$E$1:$O$1,0))-1)</f>
        <v>2.5159906597188586</v>
      </c>
      <c r="I7" s="30">
        <f>100*(INDEX(quarterly!$E:$O,MATCH(crec_trim!I$3,quarterly!$A:$A,0),MATCH(crec_trim!$B7,quarterly!$E$1:$O$1,0))/INDEX(quarterly!$E:$O,MATCH(crec_trim!I$3,quarterly!$A:$A,0)-4,MATCH(crec_trim!$B7,quarterly!$E$1:$O$1,0))-1)</f>
        <v>-8.1049811399582676</v>
      </c>
      <c r="J7" s="30">
        <f>100*(INDEX(quarterly!$E:$O,MATCH(crec_trim!J$3,quarterly!$A:$A,0),MATCH(crec_trim!$B7,quarterly!$E$1:$O$1,0))/INDEX(quarterly!$E:$O,MATCH(crec_trim!J$3,quarterly!$A:$A,0)-4,MATCH(crec_trim!$B7,quarterly!$E$1:$O$1,0))-1)</f>
        <v>-4.0215043050559451</v>
      </c>
      <c r="K7" s="30">
        <f>100*(INDEX(quarterly!$E:$O,MATCH(crec_trim!K$3,quarterly!$A:$A,0),MATCH(crec_trim!$B7,quarterly!$E$1:$O$1,0))/INDEX(quarterly!$E:$O,MATCH(crec_trim!K$3,quarterly!$A:$A,0)-4,MATCH(crec_trim!$B7,quarterly!$E$1:$O$1,0))-1)</f>
        <v>5.2707074041383306</v>
      </c>
      <c r="L7" s="30">
        <f>100*(INDEX(quarterly!$E:$O,MATCH(crec_trim!L$3,quarterly!$A:$A,0),MATCH(crec_trim!$B7,quarterly!$E$1:$O$1,0))/INDEX(quarterly!$E:$O,MATCH(crec_trim!L$3,quarterly!$A:$A,0)-4,MATCH(crec_trim!$B7,quarterly!$E$1:$O$1,0))-1)</f>
        <v>15.545872841027064</v>
      </c>
      <c r="M7" s="30">
        <f>100*(INDEX(quarterly!$E:$O,MATCH(crec_trim!M$3,quarterly!$A:$A,0),MATCH(crec_trim!$B7,quarterly!$E$1:$O$1,0))/INDEX(quarterly!$E:$O,MATCH(crec_trim!M$3,quarterly!$A:$A,0)-4,MATCH(crec_trim!$B7,quarterly!$E$1:$O$1,0))-1)</f>
        <v>-0.31343957020104618</v>
      </c>
      <c r="N7" s="30">
        <f>100*(INDEX(quarterly!$E:$O,MATCH(crec_trim!N$3,quarterly!$A:$A,0),MATCH(crec_trim!$B7,quarterly!$E$1:$O$1,0))/INDEX(quarterly!$E:$O,MATCH(crec_trim!N$3,quarterly!$A:$A,0)-4,MATCH(crec_trim!$B7,quarterly!$E$1:$O$1,0))-1)</f>
        <v>27.373054864665146</v>
      </c>
      <c r="O7" s="30">
        <f>100*(INDEX(quarterly!$E:$O,MATCH(crec_trim!O$3,quarterly!$A:$A,0),MATCH(crec_trim!$B7,quarterly!$E$1:$O$1,0))/INDEX(quarterly!$E:$O,MATCH(crec_trim!O$3,quarterly!$A:$A,0)-4,MATCH(crec_trim!$B7,quarterly!$E$1:$O$1,0))-1)</f>
        <v>15.163893140929851</v>
      </c>
      <c r="P7" s="30">
        <f>100*(INDEX(quarterly!$E:$O,MATCH(crec_trim!P$3,quarterly!$A:$A,0),MATCH(crec_trim!$B7,quarterly!$E$1:$O$1,0))/INDEX(quarterly!$E:$O,MATCH(crec_trim!P$3,quarterly!$A:$A,0)-4,MATCH(crec_trim!$B7,quarterly!$E$1:$O$1,0))-1)</f>
        <v>11.020619752393701</v>
      </c>
      <c r="Q7" s="30">
        <f>100*(INDEX(quarterly!$E:$O,MATCH(crec_trim!Q$3,quarterly!$A:$A,0),MATCH(crec_trim!$B7,quarterly!$E$1:$O$1,0))/INDEX(quarterly!$E:$O,MATCH(crec_trim!Q$3,quarterly!$A:$A,0)-4,MATCH(crec_trim!$B7,quarterly!$E$1:$O$1,0))-1)</f>
        <v>18.542281146851991</v>
      </c>
      <c r="R7" s="30" t="e">
        <f>100*(INDEX(quarterly!$E:$O,MATCH(crec_trim!R$3,quarterly!$A:$A,0),MATCH(crec_trim!$B7,quarterly!$E$1:$O$1,0))/INDEX(quarterly!$E:$O,MATCH(crec_trim!R$3,quarterly!$A:$A,0)-4,MATCH(crec_trim!$B7,quarterly!$E$1:$O$1,0))-1)</f>
        <v>#VALUE!</v>
      </c>
    </row>
    <row r="8" spans="1:18" x14ac:dyDescent="0.25">
      <c r="A8" s="49" t="s">
        <v>132</v>
      </c>
      <c r="B8" s="35" t="s">
        <v>11</v>
      </c>
      <c r="C8" s="30">
        <f>100*(INDEX(quarterly!$E:$O,MATCH(crec_trim!C$3,quarterly!$A:$A,0),MATCH(crec_trim!$B8,quarterly!$E$1:$O$1,0))/INDEX(quarterly!$E:$O,MATCH(crec_trim!C$3,quarterly!$A:$A,0)-4,MATCH(crec_trim!$B8,quarterly!$E$1:$O$1,0))-1)</f>
        <v>7.4721417534772128</v>
      </c>
      <c r="D8" s="30">
        <f>100*(INDEX(quarterly!$E:$O,MATCH(crec_trim!D$3,quarterly!$A:$A,0),MATCH(crec_trim!$B8,quarterly!$E$1:$O$1,0))/INDEX(quarterly!$E:$O,MATCH(crec_trim!D$3,quarterly!$A:$A,0)-4,MATCH(crec_trim!$B8,quarterly!$E$1:$O$1,0))-1)</f>
        <v>13.222057007927578</v>
      </c>
      <c r="E8" s="30">
        <f>100*(INDEX(quarterly!$E:$O,MATCH(crec_trim!E$3,quarterly!$A:$A,0),MATCH(crec_trim!$B8,quarterly!$E$1:$O$1,0))/INDEX(quarterly!$E:$O,MATCH(crec_trim!E$3,quarterly!$A:$A,0)-4,MATCH(crec_trim!$B8,quarterly!$E$1:$O$1,0))-1)</f>
        <v>14.029271780577313</v>
      </c>
      <c r="F8" s="30">
        <f>100*(INDEX(quarterly!$E:$O,MATCH(crec_trim!F$3,quarterly!$A:$A,0),MATCH(crec_trim!$B8,quarterly!$E$1:$O$1,0))/INDEX(quarterly!$E:$O,MATCH(crec_trim!F$3,quarterly!$A:$A,0)-4,MATCH(crec_trim!$B8,quarterly!$E$1:$O$1,0))-1)</f>
        <v>8.836436878557663</v>
      </c>
      <c r="G8" s="30">
        <f>100*(INDEX(quarterly!$E:$O,MATCH(crec_trim!G$3,quarterly!$A:$A,0),MATCH(crec_trim!$B8,quarterly!$E$1:$O$1,0))/INDEX(quarterly!$E:$O,MATCH(crec_trim!G$3,quarterly!$A:$A,0)-4,MATCH(crec_trim!$B8,quarterly!$E$1:$O$1,0))-1)</f>
        <v>-10.481578834237148</v>
      </c>
      <c r="H8" s="30">
        <f>100*(INDEX(quarterly!$E:$O,MATCH(crec_trim!H$3,quarterly!$A:$A,0),MATCH(crec_trim!$B8,quarterly!$E$1:$O$1,0))/INDEX(quarterly!$E:$O,MATCH(crec_trim!H$3,quarterly!$A:$A,0)-4,MATCH(crec_trim!$B8,quarterly!$E$1:$O$1,0))-1)</f>
        <v>-2.2178525817845296</v>
      </c>
      <c r="I8" s="30">
        <f>100*(INDEX(quarterly!$E:$O,MATCH(crec_trim!I$3,quarterly!$A:$A,0),MATCH(crec_trim!$B8,quarterly!$E$1:$O$1,0))/INDEX(quarterly!$E:$O,MATCH(crec_trim!I$3,quarterly!$A:$A,0)-4,MATCH(crec_trim!$B8,quarterly!$E$1:$O$1,0))-1)</f>
        <v>-5.6099285964378414</v>
      </c>
      <c r="J8" s="30">
        <f>100*(INDEX(quarterly!$E:$O,MATCH(crec_trim!J$3,quarterly!$A:$A,0),MATCH(crec_trim!$B8,quarterly!$E$1:$O$1,0))/INDEX(quarterly!$E:$O,MATCH(crec_trim!J$3,quarterly!$A:$A,0)-4,MATCH(crec_trim!$B8,quarterly!$E$1:$O$1,0))-1)</f>
        <v>-5.6841181342594087</v>
      </c>
      <c r="K8" s="30">
        <f>100*(INDEX(quarterly!$E:$O,MATCH(crec_trim!K$3,quarterly!$A:$A,0),MATCH(crec_trim!$B8,quarterly!$E$1:$O$1,0))/INDEX(quarterly!$E:$O,MATCH(crec_trim!K$3,quarterly!$A:$A,0)-4,MATCH(crec_trim!$B8,quarterly!$E$1:$O$1,0))-1)</f>
        <v>-1.7074757850042532</v>
      </c>
      <c r="L8" s="30">
        <f>100*(INDEX(quarterly!$E:$O,MATCH(crec_trim!L$3,quarterly!$A:$A,0),MATCH(crec_trim!$B8,quarterly!$E$1:$O$1,0))/INDEX(quarterly!$E:$O,MATCH(crec_trim!L$3,quarterly!$A:$A,0)-4,MATCH(crec_trim!$B8,quarterly!$E$1:$O$1,0))-1)</f>
        <v>-6.5336536188216998</v>
      </c>
      <c r="M8" s="30">
        <f>100*(INDEX(quarterly!$E:$O,MATCH(crec_trim!M$3,quarterly!$A:$A,0),MATCH(crec_trim!$B8,quarterly!$E$1:$O$1,0))/INDEX(quarterly!$E:$O,MATCH(crec_trim!M$3,quarterly!$A:$A,0)-4,MATCH(crec_trim!$B8,quarterly!$E$1:$O$1,0))-1)</f>
        <v>-1.5728947349723743</v>
      </c>
      <c r="N8" s="30">
        <f>100*(INDEX(quarterly!$E:$O,MATCH(crec_trim!N$3,quarterly!$A:$A,0),MATCH(crec_trim!$B8,quarterly!$E$1:$O$1,0))/INDEX(quarterly!$E:$O,MATCH(crec_trim!N$3,quarterly!$A:$A,0)-4,MATCH(crec_trim!$B8,quarterly!$E$1:$O$1,0))-1)</f>
        <v>-12.274207286777571</v>
      </c>
      <c r="O8" s="30">
        <f>100*(INDEX(quarterly!$E:$O,MATCH(crec_trim!O$3,quarterly!$A:$A,0),MATCH(crec_trim!$B8,quarterly!$E$1:$O$1,0))/INDEX(quarterly!$E:$O,MATCH(crec_trim!O$3,quarterly!$A:$A,0)-4,MATCH(crec_trim!$B8,quarterly!$E$1:$O$1,0))-1)</f>
        <v>-8.5176840593244592</v>
      </c>
      <c r="P8" s="30">
        <f>100*(INDEX(quarterly!$E:$O,MATCH(crec_trim!P$3,quarterly!$A:$A,0),MATCH(crec_trim!$B8,quarterly!$E$1:$O$1,0))/INDEX(quarterly!$E:$O,MATCH(crec_trim!P$3,quarterly!$A:$A,0)-4,MATCH(crec_trim!$B8,quarterly!$E$1:$O$1,0))-1)</f>
        <v>-3.5552862982086597</v>
      </c>
      <c r="Q8" s="30">
        <f>100*(INDEX(quarterly!$E:$O,MATCH(crec_trim!Q$3,quarterly!$A:$A,0),MATCH(crec_trim!$B8,quarterly!$E$1:$O$1,0))/INDEX(quarterly!$E:$O,MATCH(crec_trim!Q$3,quarterly!$A:$A,0)-4,MATCH(crec_trim!$B8,quarterly!$E$1:$O$1,0))-1)</f>
        <v>-3.47331147525205</v>
      </c>
      <c r="R8" s="30" t="e">
        <f>100*(INDEX(quarterly!$E:$O,MATCH(crec_trim!R$3,quarterly!$A:$A,0),MATCH(crec_trim!$B8,quarterly!$E$1:$O$1,0))/INDEX(quarterly!$E:$O,MATCH(crec_trim!R$3,quarterly!$A:$A,0)-4,MATCH(crec_trim!$B8,quarterly!$E$1:$O$1,0))-1)</f>
        <v>#VALUE!</v>
      </c>
    </row>
    <row r="9" spans="1:18" x14ac:dyDescent="0.25">
      <c r="A9" s="49" t="s">
        <v>133</v>
      </c>
      <c r="B9" s="35" t="s">
        <v>12</v>
      </c>
      <c r="C9" s="30">
        <f>100*(INDEX(quarterly!$E:$O,MATCH(crec_trim!C$3,quarterly!$A:$A,0),MATCH(crec_trim!$B9,quarterly!$E$1:$O$1,0))/INDEX(quarterly!$E:$O,MATCH(crec_trim!C$3,quarterly!$A:$A,0)-4,MATCH(crec_trim!$B9,quarterly!$E$1:$O$1,0))-1)</f>
        <v>16.357117768121743</v>
      </c>
      <c r="D9" s="30">
        <f>100*(INDEX(quarterly!$E:$O,MATCH(crec_trim!D$3,quarterly!$A:$A,0),MATCH(crec_trim!$B9,quarterly!$E$1:$O$1,0))/INDEX(quarterly!$E:$O,MATCH(crec_trim!D$3,quarterly!$A:$A,0)-4,MATCH(crec_trim!$B9,quarterly!$E$1:$O$1,0))-1)</f>
        <v>13.898647295880595</v>
      </c>
      <c r="E9" s="30">
        <f>100*(INDEX(quarterly!$E:$O,MATCH(crec_trim!E$3,quarterly!$A:$A,0),MATCH(crec_trim!$B9,quarterly!$E$1:$O$1,0))/INDEX(quarterly!$E:$O,MATCH(crec_trim!E$3,quarterly!$A:$A,0)-4,MATCH(crec_trim!$B9,quarterly!$E$1:$O$1,0))-1)</f>
        <v>23.331388978850075</v>
      </c>
      <c r="F9" s="30">
        <f>100*(INDEX(quarterly!$E:$O,MATCH(crec_trim!F$3,quarterly!$A:$A,0),MATCH(crec_trim!$B9,quarterly!$E$1:$O$1,0))/INDEX(quarterly!$E:$O,MATCH(crec_trim!F$3,quarterly!$A:$A,0)-4,MATCH(crec_trim!$B9,quarterly!$E$1:$O$1,0))-1)</f>
        <v>7.4082761948828235</v>
      </c>
      <c r="G9" s="30">
        <f>100*(INDEX(quarterly!$E:$O,MATCH(crec_trim!G$3,quarterly!$A:$A,0),MATCH(crec_trim!$B9,quarterly!$E$1:$O$1,0))/INDEX(quarterly!$E:$O,MATCH(crec_trim!G$3,quarterly!$A:$A,0)-4,MATCH(crec_trim!$B9,quarterly!$E$1:$O$1,0))-1)</f>
        <v>-1.3365110663497215</v>
      </c>
      <c r="H9" s="30">
        <f>100*(INDEX(quarterly!$E:$O,MATCH(crec_trim!H$3,quarterly!$A:$A,0),MATCH(crec_trim!$B9,quarterly!$E$1:$O$1,0))/INDEX(quarterly!$E:$O,MATCH(crec_trim!H$3,quarterly!$A:$A,0)-4,MATCH(crec_trim!$B9,quarterly!$E$1:$O$1,0))-1)</f>
        <v>-2.8195911205355806</v>
      </c>
      <c r="I9" s="30">
        <f>100*(INDEX(quarterly!$E:$O,MATCH(crec_trim!I$3,quarterly!$A:$A,0),MATCH(crec_trim!$B9,quarterly!$E$1:$O$1,0))/INDEX(quarterly!$E:$O,MATCH(crec_trim!I$3,quarterly!$A:$A,0)-4,MATCH(crec_trim!$B9,quarterly!$E$1:$O$1,0))-1)</f>
        <v>-10.641325502597043</v>
      </c>
      <c r="J9" s="30">
        <f>100*(INDEX(quarterly!$E:$O,MATCH(crec_trim!J$3,quarterly!$A:$A,0),MATCH(crec_trim!$B9,quarterly!$E$1:$O$1,0))/INDEX(quarterly!$E:$O,MATCH(crec_trim!J$3,quarterly!$A:$A,0)-4,MATCH(crec_trim!$B9,quarterly!$E$1:$O$1,0))-1)</f>
        <v>-6.0309108006683427</v>
      </c>
      <c r="K9" s="30">
        <f>100*(INDEX(quarterly!$E:$O,MATCH(crec_trim!K$3,quarterly!$A:$A,0),MATCH(crec_trim!$B9,quarterly!$E$1:$O$1,0))/INDEX(quarterly!$E:$O,MATCH(crec_trim!K$3,quarterly!$A:$A,0)-4,MATCH(crec_trim!$B9,quarterly!$E$1:$O$1,0))-1)</f>
        <v>-2.7253769378341119</v>
      </c>
      <c r="L9" s="30">
        <f>100*(INDEX(quarterly!$E:$O,MATCH(crec_trim!L$3,quarterly!$A:$A,0),MATCH(crec_trim!$B9,quarterly!$E$1:$O$1,0))/INDEX(quarterly!$E:$O,MATCH(crec_trim!L$3,quarterly!$A:$A,0)-4,MATCH(crec_trim!$B9,quarterly!$E$1:$O$1,0))-1)</f>
        <v>0.66408374658459834</v>
      </c>
      <c r="M9" s="30">
        <f>100*(INDEX(quarterly!$E:$O,MATCH(crec_trim!M$3,quarterly!$A:$A,0),MATCH(crec_trim!$B9,quarterly!$E$1:$O$1,0))/INDEX(quarterly!$E:$O,MATCH(crec_trim!M$3,quarterly!$A:$A,0)-4,MATCH(crec_trim!$B9,quarterly!$E$1:$O$1,0))-1)</f>
        <v>-9.3095019751979322</v>
      </c>
      <c r="N9" s="30">
        <f>100*(INDEX(quarterly!$E:$O,MATCH(crec_trim!N$3,quarterly!$A:$A,0),MATCH(crec_trim!$B9,quarterly!$E$1:$O$1,0))/INDEX(quarterly!$E:$O,MATCH(crec_trim!N$3,quarterly!$A:$A,0)-4,MATCH(crec_trim!$B9,quarterly!$E$1:$O$1,0))-1)</f>
        <v>-4.7091881761150312</v>
      </c>
      <c r="O9" s="30">
        <f>100*(INDEX(quarterly!$E:$O,MATCH(crec_trim!O$3,quarterly!$A:$A,0),MATCH(crec_trim!$B9,quarterly!$E$1:$O$1,0))/INDEX(quarterly!$E:$O,MATCH(crec_trim!O$3,quarterly!$A:$A,0)-4,MATCH(crec_trim!$B9,quarterly!$E$1:$O$1,0))-1)</f>
        <v>4.0113767265659961</v>
      </c>
      <c r="P9" s="30">
        <f>100*(INDEX(quarterly!$E:$O,MATCH(crec_trim!P$3,quarterly!$A:$A,0),MATCH(crec_trim!$B9,quarterly!$E$1:$O$1,0))/INDEX(quarterly!$E:$O,MATCH(crec_trim!P$3,quarterly!$A:$A,0)-4,MATCH(crec_trim!$B9,quarterly!$E$1:$O$1,0))-1)</f>
        <v>3.876296461556783</v>
      </c>
      <c r="Q9" s="30">
        <f>100*(INDEX(quarterly!$E:$O,MATCH(crec_trim!Q$3,quarterly!$A:$A,0),MATCH(crec_trim!$B9,quarterly!$E$1:$O$1,0))/INDEX(quarterly!$E:$O,MATCH(crec_trim!Q$3,quarterly!$A:$A,0)-4,MATCH(crec_trim!$B9,quarterly!$E$1:$O$1,0))-1)</f>
        <v>9.392103150224429</v>
      </c>
      <c r="R9" s="30" t="e">
        <f>100*(INDEX(quarterly!$E:$O,MATCH(crec_trim!R$3,quarterly!$A:$A,0),MATCH(crec_trim!$B9,quarterly!$E$1:$O$1,0))/INDEX(quarterly!$E:$O,MATCH(crec_trim!R$3,quarterly!$A:$A,0)-4,MATCH(crec_trim!$B9,quarterly!$E$1:$O$1,0))-1)</f>
        <v>#VALUE!</v>
      </c>
    </row>
    <row r="10" spans="1:18" x14ac:dyDescent="0.25">
      <c r="B10" s="35" t="s">
        <v>118</v>
      </c>
      <c r="C10" s="30">
        <f>100*(INDEX(quarterly!$E:$O,MATCH(crec_trim!C$3,quarterly!$A:$A,0),MATCH(crec_trim!$B10,quarterly!$E$1:$O$1,0))/INDEX(quarterly!$E:$O,MATCH(crec_trim!C$3,quarterly!$A:$A,0)-4,MATCH(crec_trim!$B10,quarterly!$E$1:$O$1,0))-1)</f>
        <v>5.2365651390693158</v>
      </c>
      <c r="D10" s="30">
        <f>100*(INDEX(quarterly!$E:$O,MATCH(crec_trim!D$3,quarterly!$A:$A,0),MATCH(crec_trim!$B10,quarterly!$E$1:$O$1,0))/INDEX(quarterly!$E:$O,MATCH(crec_trim!D$3,quarterly!$A:$A,0)-4,MATCH(crec_trim!$B10,quarterly!$E$1:$O$1,0))-1)</f>
        <v>4.0457717720769226</v>
      </c>
      <c r="E10" s="30">
        <f>100*(INDEX(quarterly!$E:$O,MATCH(crec_trim!E$3,quarterly!$A:$A,0),MATCH(crec_trim!$B10,quarterly!$E$1:$O$1,0))/INDEX(quarterly!$E:$O,MATCH(crec_trim!E$3,quarterly!$A:$A,0)-4,MATCH(crec_trim!$B10,quarterly!$E$1:$O$1,0))-1)</f>
        <v>6.8001704751271541</v>
      </c>
      <c r="F10" s="30">
        <f>100*(INDEX(quarterly!$E:$O,MATCH(crec_trim!F$3,quarterly!$A:$A,0),MATCH(crec_trim!$B10,quarterly!$E$1:$O$1,0))/INDEX(quarterly!$E:$O,MATCH(crec_trim!F$3,quarterly!$A:$A,0)-4,MATCH(crec_trim!$B10,quarterly!$E$1:$O$1,0))-1)</f>
        <v>3.4613364479179509</v>
      </c>
      <c r="G10" s="30">
        <f>100*(INDEX(quarterly!$E:$O,MATCH(crec_trim!G$3,quarterly!$A:$A,0),MATCH(crec_trim!$B10,quarterly!$E$1:$O$1,0))/INDEX(quarterly!$E:$O,MATCH(crec_trim!G$3,quarterly!$A:$A,0)-4,MATCH(crec_trim!$B10,quarterly!$E$1:$O$1,0))-1)</f>
        <v>2.2057337554059808</v>
      </c>
      <c r="H10" s="30">
        <f>100*(INDEX(quarterly!$E:$O,MATCH(crec_trim!H$3,quarterly!$A:$A,0),MATCH(crec_trim!$B10,quarterly!$E$1:$O$1,0))/INDEX(quarterly!$E:$O,MATCH(crec_trim!H$3,quarterly!$A:$A,0)-4,MATCH(crec_trim!$B10,quarterly!$E$1:$O$1,0))-1)</f>
        <v>3.2854757954218661</v>
      </c>
      <c r="I10" s="30">
        <f>100*(INDEX(quarterly!$E:$O,MATCH(crec_trim!I$3,quarterly!$A:$A,0),MATCH(crec_trim!$B10,quarterly!$E$1:$O$1,0))/INDEX(quarterly!$E:$O,MATCH(crec_trim!I$3,quarterly!$A:$A,0)-4,MATCH(crec_trim!$B10,quarterly!$E$1:$O$1,0))-1)</f>
        <v>-0.74503307863204027</v>
      </c>
      <c r="J10" s="30">
        <f>100*(INDEX(quarterly!$E:$O,MATCH(crec_trim!J$3,quarterly!$A:$A,0),MATCH(crec_trim!$B10,quarterly!$E$1:$O$1,0))/INDEX(quarterly!$E:$O,MATCH(crec_trim!J$3,quarterly!$A:$A,0)-4,MATCH(crec_trim!$B10,quarterly!$E$1:$O$1,0))-1)</f>
        <v>2.231727611002654</v>
      </c>
      <c r="K10" s="30">
        <f>100*(INDEX(quarterly!$E:$O,MATCH(crec_trim!K$3,quarterly!$A:$A,0),MATCH(crec_trim!$B10,quarterly!$E$1:$O$1,0))/INDEX(quarterly!$E:$O,MATCH(crec_trim!K$3,quarterly!$A:$A,0)-4,MATCH(crec_trim!$B10,quarterly!$E$1:$O$1,0))-1)</f>
        <v>2.9847738543789415</v>
      </c>
      <c r="L10" s="30">
        <f>100*(INDEX(quarterly!$E:$O,MATCH(crec_trim!L$3,quarterly!$A:$A,0),MATCH(crec_trim!$B10,quarterly!$E$1:$O$1,0))/INDEX(quarterly!$E:$O,MATCH(crec_trim!L$3,quarterly!$A:$A,0)-4,MATCH(crec_trim!$B10,quarterly!$E$1:$O$1,0))-1)</f>
        <v>-0.4934722366295663</v>
      </c>
      <c r="M10" s="30">
        <f>100*(INDEX(quarterly!$E:$O,MATCH(crec_trim!M$3,quarterly!$A:$A,0),MATCH(crec_trim!$B10,quarterly!$E$1:$O$1,0))/INDEX(quarterly!$E:$O,MATCH(crec_trim!M$3,quarterly!$A:$A,0)-4,MATCH(crec_trim!$B10,quarterly!$E$1:$O$1,0))-1)</f>
        <v>2.1640707156478145</v>
      </c>
      <c r="N10" s="30">
        <f>100*(INDEX(quarterly!$E:$O,MATCH(crec_trim!N$3,quarterly!$A:$A,0),MATCH(crec_trim!$B10,quarterly!$E$1:$O$1,0))/INDEX(quarterly!$E:$O,MATCH(crec_trim!N$3,quarterly!$A:$A,0)-4,MATCH(crec_trim!$B10,quarterly!$E$1:$O$1,0))-1)</f>
        <v>1.0080431221440422</v>
      </c>
      <c r="O10" s="30">
        <f>100*(INDEX(quarterly!$E:$O,MATCH(crec_trim!O$3,quarterly!$A:$A,0),MATCH(crec_trim!$B10,quarterly!$E$1:$O$1,0))/INDEX(quarterly!$E:$O,MATCH(crec_trim!O$3,quarterly!$A:$A,0)-4,MATCH(crec_trim!$B10,quarterly!$E$1:$O$1,0))-1)</f>
        <v>9.4611282844847544E-2</v>
      </c>
      <c r="P10" s="30">
        <f>100*(INDEX(quarterly!$E:$O,MATCH(crec_trim!P$3,quarterly!$A:$A,0),MATCH(crec_trim!$B10,quarterly!$E$1:$O$1,0))/INDEX(quarterly!$E:$O,MATCH(crec_trim!P$3,quarterly!$A:$A,0)-4,MATCH(crec_trim!$B10,quarterly!$E$1:$O$1,0))-1)</f>
        <v>3.4095969954074379</v>
      </c>
      <c r="Q10" s="30">
        <f>100*(INDEX(quarterly!$E:$O,MATCH(crec_trim!Q$3,quarterly!$A:$A,0),MATCH(crec_trim!$B10,quarterly!$E$1:$O$1,0))/INDEX(quarterly!$E:$O,MATCH(crec_trim!Q$3,quarterly!$A:$A,0)-4,MATCH(crec_trim!$B10,quarterly!$E$1:$O$1,0))-1)</f>
        <v>4.3912043253597099</v>
      </c>
      <c r="R10" s="30" t="e">
        <f>100*(INDEX(quarterly!$E:$O,MATCH(crec_trim!R$3,quarterly!$A:$A,0),MATCH(crec_trim!$B10,quarterly!$E$1:$O$1,0))/INDEX(quarterly!$E:$O,MATCH(crec_trim!R$3,quarterly!$A:$A,0)-4,MATCH(crec_trim!$B10,quarterly!$E$1:$O$1,0))-1)</f>
        <v>#VALUE!</v>
      </c>
    </row>
    <row r="11" spans="1:18" x14ac:dyDescent="0.25">
      <c r="B11" s="36" t="s">
        <v>119</v>
      </c>
      <c r="C11" s="30">
        <f>100*(INDEX(quarterly!$E:$O,MATCH(crec_trim!C$3,quarterly!$A:$A,0),MATCH(crec_trim!$B11,quarterly!$E$1:$O$1,0))/INDEX(quarterly!$E:$O,MATCH(crec_trim!C$3,quarterly!$A:$A,0)-4,MATCH(crec_trim!$B11,quarterly!$E$1:$O$1,0))-1)</f>
        <v>4.9671692686132918</v>
      </c>
      <c r="D11" s="30">
        <f>100*(INDEX(quarterly!$E:$O,MATCH(crec_trim!D$3,quarterly!$A:$A,0),MATCH(crec_trim!$B11,quarterly!$E$1:$O$1,0))/INDEX(quarterly!$E:$O,MATCH(crec_trim!D$3,quarterly!$A:$A,0)-4,MATCH(crec_trim!$B11,quarterly!$E$1:$O$1,0))-1)</f>
        <v>3.7582252390232718</v>
      </c>
      <c r="E11" s="30">
        <f>100*(INDEX(quarterly!$E:$O,MATCH(crec_trim!E$3,quarterly!$A:$A,0),MATCH(crec_trim!$B11,quarterly!$E$1:$O$1,0))/INDEX(quarterly!$E:$O,MATCH(crec_trim!E$3,quarterly!$A:$A,0)-4,MATCH(crec_trim!$B11,quarterly!$E$1:$O$1,0))-1)</f>
        <v>5.1859623158037937</v>
      </c>
      <c r="F11" s="30">
        <f>100*(INDEX(quarterly!$E:$O,MATCH(crec_trim!F$3,quarterly!$A:$A,0),MATCH(crec_trim!$B11,quarterly!$E$1:$O$1,0))/INDEX(quarterly!$E:$O,MATCH(crec_trim!F$3,quarterly!$A:$A,0)-4,MATCH(crec_trim!$B11,quarterly!$E$1:$O$1,0))-1)</f>
        <v>5.0231994071013197</v>
      </c>
      <c r="G11" s="30">
        <f>100*(INDEX(quarterly!$E:$O,MATCH(crec_trim!G$3,quarterly!$A:$A,0),MATCH(crec_trim!$B11,quarterly!$E$1:$O$1,0))/INDEX(quarterly!$E:$O,MATCH(crec_trim!G$3,quarterly!$A:$A,0)-4,MATCH(crec_trim!$B11,quarterly!$E$1:$O$1,0))-1)</f>
        <v>5.3048389986602551</v>
      </c>
      <c r="H11" s="30">
        <f>100*(INDEX(quarterly!$E:$O,MATCH(crec_trim!H$3,quarterly!$A:$A,0),MATCH(crec_trim!$B11,quarterly!$E$1:$O$1,0))/INDEX(quarterly!$E:$O,MATCH(crec_trim!H$3,quarterly!$A:$A,0)-4,MATCH(crec_trim!$B11,quarterly!$E$1:$O$1,0))-1)</f>
        <v>5.1842006354262837</v>
      </c>
      <c r="I11" s="30">
        <f>100*(INDEX(quarterly!$E:$O,MATCH(crec_trim!I$3,quarterly!$A:$A,0),MATCH(crec_trim!$B11,quarterly!$E$1:$O$1,0))/INDEX(quarterly!$E:$O,MATCH(crec_trim!I$3,quarterly!$A:$A,0)-4,MATCH(crec_trim!$B11,quarterly!$E$1:$O$1,0))-1)</f>
        <v>2.9745254824912637</v>
      </c>
      <c r="J11" s="30">
        <f>100*(INDEX(quarterly!$E:$O,MATCH(crec_trim!J$3,quarterly!$A:$A,0),MATCH(crec_trim!$B11,quarterly!$E$1:$O$1,0))/INDEX(quarterly!$E:$O,MATCH(crec_trim!J$3,quarterly!$A:$A,0)-4,MATCH(crec_trim!$B11,quarterly!$E$1:$O$1,0))-1)</f>
        <v>5.5855741036633599</v>
      </c>
      <c r="K11" s="30">
        <f>100*(INDEX(quarterly!$E:$O,MATCH(crec_trim!K$3,quarterly!$A:$A,0),MATCH(crec_trim!$B11,quarterly!$E$1:$O$1,0))/INDEX(quarterly!$E:$O,MATCH(crec_trim!K$3,quarterly!$A:$A,0)-4,MATCH(crec_trim!$B11,quarterly!$E$1:$O$1,0))-1)</f>
        <v>6.6391885861367683</v>
      </c>
      <c r="L11" s="30">
        <f>100*(INDEX(quarterly!$E:$O,MATCH(crec_trim!L$3,quarterly!$A:$A,0),MATCH(crec_trim!$B11,quarterly!$E$1:$O$1,0))/INDEX(quarterly!$E:$O,MATCH(crec_trim!L$3,quarterly!$A:$A,0)-4,MATCH(crec_trim!$B11,quarterly!$E$1:$O$1,0))-1)</f>
        <v>5.7428032636376303</v>
      </c>
      <c r="M11" s="30">
        <f>100*(INDEX(quarterly!$E:$O,MATCH(crec_trim!M$3,quarterly!$A:$A,0),MATCH(crec_trim!$B11,quarterly!$E$1:$O$1,0))/INDEX(quarterly!$E:$O,MATCH(crec_trim!M$3,quarterly!$A:$A,0)-4,MATCH(crec_trim!$B11,quarterly!$E$1:$O$1,0))-1)</f>
        <v>9.2601499567475098</v>
      </c>
      <c r="N11" s="30">
        <f>100*(INDEX(quarterly!$E:$O,MATCH(crec_trim!N$3,quarterly!$A:$A,0),MATCH(crec_trim!$B11,quarterly!$E$1:$O$1,0))/INDEX(quarterly!$E:$O,MATCH(crec_trim!N$3,quarterly!$A:$A,0)-4,MATCH(crec_trim!$B11,quarterly!$E$1:$O$1,0))-1)</f>
        <v>4.5467304767324856</v>
      </c>
      <c r="O11" s="30">
        <f>100*(INDEX(quarterly!$E:$O,MATCH(crec_trim!O$3,quarterly!$A:$A,0),MATCH(crec_trim!$B11,quarterly!$E$1:$O$1,0))/INDEX(quarterly!$E:$O,MATCH(crec_trim!O$3,quarterly!$A:$A,0)-4,MATCH(crec_trim!$B11,quarterly!$E$1:$O$1,0))-1)</f>
        <v>3.0545944791057655</v>
      </c>
      <c r="P11" s="30">
        <f>100*(INDEX(quarterly!$E:$O,MATCH(crec_trim!P$3,quarterly!$A:$A,0),MATCH(crec_trim!$B11,quarterly!$E$1:$O$1,0))/INDEX(quarterly!$E:$O,MATCH(crec_trim!P$3,quarterly!$A:$A,0)-4,MATCH(crec_trim!$B11,quarterly!$E$1:$O$1,0))-1)</f>
        <v>2.2880102992827389</v>
      </c>
      <c r="Q11" s="30">
        <f>100*(INDEX(quarterly!$E:$O,MATCH(crec_trim!Q$3,quarterly!$A:$A,0),MATCH(crec_trim!$B11,quarterly!$E$1:$O$1,0))/INDEX(quarterly!$E:$O,MATCH(crec_trim!Q$3,quarterly!$A:$A,0)-4,MATCH(crec_trim!$B11,quarterly!$E$1:$O$1,0))-1)</f>
        <v>4.925032286961728</v>
      </c>
      <c r="R11" s="30" t="e">
        <f>100*(INDEX(quarterly!$E:$O,MATCH(crec_trim!R$3,quarterly!$A:$A,0),MATCH(crec_trim!$B11,quarterly!$E$1:$O$1,0))/INDEX(quarterly!$E:$O,MATCH(crec_trim!R$3,quarterly!$A:$A,0)-4,MATCH(crec_trim!$B11,quarterly!$E$1:$O$1,0))-1)</f>
        <v>#VALUE!</v>
      </c>
    </row>
    <row r="12" spans="1:18" x14ac:dyDescent="0.25">
      <c r="B12" s="36" t="s">
        <v>120</v>
      </c>
      <c r="C12" s="30">
        <f>100*(INDEX(quarterly!$E:$O,MATCH(crec_trim!C$3,quarterly!$A:$A,0),MATCH(crec_trim!$B12,quarterly!$E$1:$O$1,0))/INDEX(quarterly!$E:$O,MATCH(crec_trim!C$3,quarterly!$A:$A,0)-4,MATCH(crec_trim!$B12,quarterly!$E$1:$O$1,0))-1)</f>
        <v>5.3860780872306391</v>
      </c>
      <c r="D12" s="30">
        <f>100*(INDEX(quarterly!$E:$O,MATCH(crec_trim!D$3,quarterly!$A:$A,0),MATCH(crec_trim!$B12,quarterly!$E$1:$O$1,0))/INDEX(quarterly!$E:$O,MATCH(crec_trim!D$3,quarterly!$A:$A,0)-4,MATCH(crec_trim!$B12,quarterly!$E$1:$O$1,0))-1)</f>
        <v>4.8191293825635473</v>
      </c>
      <c r="E12" s="30">
        <f>100*(INDEX(quarterly!$E:$O,MATCH(crec_trim!E$3,quarterly!$A:$A,0),MATCH(crec_trim!$B12,quarterly!$E$1:$O$1,0))/INDEX(quarterly!$E:$O,MATCH(crec_trim!E$3,quarterly!$A:$A,0)-4,MATCH(crec_trim!$B12,quarterly!$E$1:$O$1,0))-1)</f>
        <v>5.3139187012280598</v>
      </c>
      <c r="F12" s="30">
        <f>100*(INDEX(quarterly!$E:$O,MATCH(crec_trim!F$3,quarterly!$A:$A,0),MATCH(crec_trim!$B12,quarterly!$E$1:$O$1,0))/INDEX(quarterly!$E:$O,MATCH(crec_trim!F$3,quarterly!$A:$A,0)-4,MATCH(crec_trim!$B12,quarterly!$E$1:$O$1,0))-1)</f>
        <v>5.2675850892522025</v>
      </c>
      <c r="G12" s="30">
        <f>100*(INDEX(quarterly!$E:$O,MATCH(crec_trim!G$3,quarterly!$A:$A,0),MATCH(crec_trim!$B12,quarterly!$E$1:$O$1,0))/INDEX(quarterly!$E:$O,MATCH(crec_trim!G$3,quarterly!$A:$A,0)-4,MATCH(crec_trim!$B12,quarterly!$E$1:$O$1,0))-1)</f>
        <v>5.2232822474421736</v>
      </c>
      <c r="H12" s="30">
        <f>100*(INDEX(quarterly!$E:$O,MATCH(crec_trim!H$3,quarterly!$A:$A,0),MATCH(crec_trim!$B12,quarterly!$E$1:$O$1,0))/INDEX(quarterly!$E:$O,MATCH(crec_trim!H$3,quarterly!$A:$A,0)-4,MATCH(crec_trim!$B12,quarterly!$E$1:$O$1,0))-1)</f>
        <v>5.9462654107814927</v>
      </c>
      <c r="I12" s="30">
        <f>100*(INDEX(quarterly!$E:$O,MATCH(crec_trim!I$3,quarterly!$A:$A,0),MATCH(crec_trim!$B12,quarterly!$E$1:$O$1,0))/INDEX(quarterly!$E:$O,MATCH(crec_trim!I$3,quarterly!$A:$A,0)-4,MATCH(crec_trim!$B12,quarterly!$E$1:$O$1,0))-1)</f>
        <v>6.0188997250328224</v>
      </c>
      <c r="J12" s="30">
        <f>100*(INDEX(quarterly!$E:$O,MATCH(crec_trim!J$3,quarterly!$A:$A,0),MATCH(crec_trim!$B12,quarterly!$E$1:$O$1,0))/INDEX(quarterly!$E:$O,MATCH(crec_trim!J$3,quarterly!$A:$A,0)-4,MATCH(crec_trim!$B12,quarterly!$E$1:$O$1,0))-1)</f>
        <v>6.044357135687628</v>
      </c>
      <c r="K12" s="30">
        <f>100*(INDEX(quarterly!$E:$O,MATCH(crec_trim!K$3,quarterly!$A:$A,0),MATCH(crec_trim!$B12,quarterly!$E$1:$O$1,0))/INDEX(quarterly!$E:$O,MATCH(crec_trim!K$3,quarterly!$A:$A,0)-4,MATCH(crec_trim!$B12,quarterly!$E$1:$O$1,0))-1)</f>
        <v>5.842581792389967</v>
      </c>
      <c r="L12" s="30">
        <f>100*(INDEX(quarterly!$E:$O,MATCH(crec_trim!L$3,quarterly!$A:$A,0),MATCH(crec_trim!$B12,quarterly!$E$1:$O$1,0))/INDEX(quarterly!$E:$O,MATCH(crec_trim!L$3,quarterly!$A:$A,0)-4,MATCH(crec_trim!$B12,quarterly!$E$1:$O$1,0))-1)</f>
        <v>4.1127108386653344</v>
      </c>
      <c r="M12" s="30">
        <f>100*(INDEX(quarterly!$E:$O,MATCH(crec_trim!M$3,quarterly!$A:$A,0),MATCH(crec_trim!$B12,quarterly!$E$1:$O$1,0))/INDEX(quarterly!$E:$O,MATCH(crec_trim!M$3,quarterly!$A:$A,0)-4,MATCH(crec_trim!$B12,quarterly!$E$1:$O$1,0))-1)</f>
        <v>5.0304347862701659</v>
      </c>
      <c r="N12" s="30">
        <f>100*(INDEX(quarterly!$E:$O,MATCH(crec_trim!N$3,quarterly!$A:$A,0),MATCH(crec_trim!$B12,quarterly!$E$1:$O$1,0))/INDEX(quarterly!$E:$O,MATCH(crec_trim!N$3,quarterly!$A:$A,0)-4,MATCH(crec_trim!$B12,quarterly!$E$1:$O$1,0))-1)</f>
        <v>4.482391329868074</v>
      </c>
      <c r="O12" s="30">
        <f>100*(INDEX(quarterly!$E:$O,MATCH(crec_trim!O$3,quarterly!$A:$A,0),MATCH(crec_trim!$B12,quarterly!$E$1:$O$1,0))/INDEX(quarterly!$E:$O,MATCH(crec_trim!O$3,quarterly!$A:$A,0)-4,MATCH(crec_trim!$B12,quarterly!$E$1:$O$1,0))-1)</f>
        <v>4.9881114242712021</v>
      </c>
      <c r="P12" s="30">
        <f>100*(INDEX(quarterly!$E:$O,MATCH(crec_trim!P$3,quarterly!$A:$A,0),MATCH(crec_trim!$B12,quarterly!$E$1:$O$1,0))/INDEX(quarterly!$E:$O,MATCH(crec_trim!P$3,quarterly!$A:$A,0)-4,MATCH(crec_trim!$B12,quarterly!$E$1:$O$1,0))-1)</f>
        <v>4.6695912762167335</v>
      </c>
      <c r="Q12" s="30">
        <f>100*(INDEX(quarterly!$E:$O,MATCH(crec_trim!Q$3,quarterly!$A:$A,0),MATCH(crec_trim!$B12,quarterly!$E$1:$O$1,0))/INDEX(quarterly!$E:$O,MATCH(crec_trim!Q$3,quarterly!$A:$A,0)-4,MATCH(crec_trim!$B12,quarterly!$E$1:$O$1,0))-1)</f>
        <v>4.2294034695961935</v>
      </c>
      <c r="R12" s="30" t="e">
        <f>100*(INDEX(quarterly!$E:$O,MATCH(crec_trim!R$3,quarterly!$A:$A,0),MATCH(crec_trim!$B12,quarterly!$E$1:$O$1,0))/INDEX(quarterly!$E:$O,MATCH(crec_trim!R$3,quarterly!$A:$A,0)-4,MATCH(crec_trim!$B12,quarterly!$E$1:$O$1,0))-1)</f>
        <v>#VALUE!</v>
      </c>
    </row>
    <row r="14" spans="1:18" x14ac:dyDescent="0.25">
      <c r="A14" s="49" t="s">
        <v>129</v>
      </c>
      <c r="B14" s="35" t="s">
        <v>3</v>
      </c>
      <c r="C14" s="63">
        <f>INDEX(quarterly!$E:$O,MATCH(crec_trim!C$3,quarterly!$A:$A,0),MATCH(crec_trim!$B14,quarterly!$E$1:$O$1,0))/1000</f>
        <v>6619.8339999999998</v>
      </c>
      <c r="D14" s="30">
        <f>INDEX(quarterly!$E:$O,MATCH(crec_trim!D$3,quarterly!$A:$A,0),MATCH(crec_trim!$B14,quarterly!$E$1:$O$1,0))/1000</f>
        <v>6743.3190000000004</v>
      </c>
      <c r="E14" s="30">
        <f>INDEX(quarterly!$E:$O,MATCH(crec_trim!E$3,quarterly!$A:$A,0),MATCH(crec_trim!$B14,quarterly!$E$1:$O$1,0))/1000</f>
        <v>6819.558</v>
      </c>
      <c r="F14" s="30">
        <f>INDEX(quarterly!$E:$O,MATCH(crec_trim!F$3,quarterly!$A:$A,0),MATCH(crec_trim!$B14,quarterly!$E$1:$O$1,0))/1000</f>
        <v>8229.23</v>
      </c>
      <c r="G14" s="30">
        <f>INDEX(quarterly!$E:$O,MATCH(crec_trim!G$3,quarterly!$A:$A,0),MATCH(crec_trim!$B14,quarterly!$E$1:$O$1,0))/1000</f>
        <v>6958.0190000000002</v>
      </c>
      <c r="H14" s="30">
        <f>INDEX(quarterly!$E:$O,MATCH(crec_trim!H$3,quarterly!$A:$A,0),MATCH(crec_trim!$B14,quarterly!$E$1:$O$1,0))/1000</f>
        <v>7125.1559999999999</v>
      </c>
      <c r="I14" s="30">
        <f>INDEX(quarterly!$E:$O,MATCH(crec_trim!I$3,quarterly!$A:$A,0),MATCH(crec_trim!$B14,quarterly!$E$1:$O$1,0))/1000</f>
        <v>7091.558</v>
      </c>
      <c r="J14" s="30">
        <f>INDEX(quarterly!$E:$O,MATCH(crec_trim!J$3,quarterly!$A:$A,0),MATCH(crec_trim!$B14,quarterly!$E$1:$O$1,0))/1000</f>
        <v>8714.491</v>
      </c>
      <c r="K14" s="30">
        <f>INDEX(quarterly!$E:$O,MATCH(crec_trim!K$3,quarterly!$A:$A,0),MATCH(crec_trim!$B14,quarterly!$E$1:$O$1,0))/1000</f>
        <v>7247.3810000000003</v>
      </c>
      <c r="L14" s="30">
        <f>INDEX(quarterly!$E:$O,MATCH(crec_trim!L$3,quarterly!$A:$A,0),MATCH(crec_trim!$B14,quarterly!$E$1:$O$1,0))/1000</f>
        <v>7349.7240000000002</v>
      </c>
      <c r="M14" s="30">
        <f>INDEX(quarterly!$E:$O,MATCH(crec_trim!M$3,quarterly!$A:$A,0),MATCH(crec_trim!$B14,quarterly!$E$1:$O$1,0))/1000</f>
        <v>7325.7870000000003</v>
      </c>
      <c r="N14" s="30">
        <f>INDEX(quarterly!$E:$O,MATCH(crec_trim!N$3,quarterly!$A:$A,0),MATCH(crec_trim!$B14,quarterly!$E$1:$O$1,0))/1000</f>
        <v>8981.8050000000003</v>
      </c>
    </row>
    <row r="15" spans="1:18" x14ac:dyDescent="0.25">
      <c r="A15" s="49" t="s">
        <v>130</v>
      </c>
      <c r="B15" s="35" t="s">
        <v>9</v>
      </c>
      <c r="C15" s="30">
        <f>INDEX(quarterly!$E:$O,MATCH(crec_trim!C$3,quarterly!$A:$A,0),MATCH(crec_trim!$B15,quarterly!$E$1:$O$1,0))/1000</f>
        <v>979.21400000000006</v>
      </c>
      <c r="D15" s="30">
        <f>INDEX(quarterly!$E:$O,MATCH(crec_trim!D$3,quarterly!$A:$A,0),MATCH(crec_trim!$B15,quarterly!$E$1:$O$1,0))/1000</f>
        <v>1150.7639999999999</v>
      </c>
      <c r="E15" s="30">
        <f>INDEX(quarterly!$E:$O,MATCH(crec_trim!E$3,quarterly!$A:$A,0),MATCH(crec_trim!$B15,quarterly!$E$1:$O$1,0))/1000</f>
        <v>1215.6289999999999</v>
      </c>
      <c r="F15" s="30">
        <f>INDEX(quarterly!$E:$O,MATCH(crec_trim!F$3,quarterly!$A:$A,0),MATCH(crec_trim!$B15,quarterly!$E$1:$O$1,0))/1000</f>
        <v>1327.4960000000001</v>
      </c>
      <c r="G15" s="30">
        <f>INDEX(quarterly!$E:$O,MATCH(crec_trim!G$3,quarterly!$A:$A,0),MATCH(crec_trim!$B15,quarterly!$E$1:$O$1,0))/1000</f>
        <v>1061.2940000000001</v>
      </c>
      <c r="H15" s="30">
        <f>INDEX(quarterly!$E:$O,MATCH(crec_trim!H$3,quarterly!$A:$A,0),MATCH(crec_trim!$B15,quarterly!$E$1:$O$1,0))/1000</f>
        <v>1242.252</v>
      </c>
      <c r="I15" s="30">
        <f>INDEX(quarterly!$E:$O,MATCH(crec_trim!I$3,quarterly!$A:$A,0),MATCH(crec_trim!$B15,quarterly!$E$1:$O$1,0))/1000</f>
        <v>1341.634</v>
      </c>
      <c r="J15" s="30">
        <f>INDEX(quarterly!$E:$O,MATCH(crec_trim!J$3,quarterly!$A:$A,0),MATCH(crec_trim!$B15,quarterly!$E$1:$O$1,0))/1000</f>
        <v>1456.328</v>
      </c>
      <c r="K15" s="30">
        <f>INDEX(quarterly!$E:$O,MATCH(crec_trim!K$3,quarterly!$A:$A,0),MATCH(crec_trim!$B15,quarterly!$E$1:$O$1,0))/1000</f>
        <v>1099.404</v>
      </c>
      <c r="L15" s="30">
        <f>INDEX(quarterly!$E:$O,MATCH(crec_trim!L$3,quarterly!$A:$A,0),MATCH(crec_trim!$B15,quarterly!$E$1:$O$1,0))/1000</f>
        <v>1268.3389999999999</v>
      </c>
      <c r="M15" s="30">
        <f>INDEX(quarterly!$E:$O,MATCH(crec_trim!M$3,quarterly!$A:$A,0),MATCH(crec_trim!$B15,quarterly!$E$1:$O$1,0))/1000</f>
        <v>1355.3440000000001</v>
      </c>
      <c r="N15" s="30">
        <f>INDEX(quarterly!$E:$O,MATCH(crec_trim!N$3,quarterly!$A:$A,0),MATCH(crec_trim!$B15,quarterly!$E$1:$O$1,0))/1000</f>
        <v>1458.367</v>
      </c>
    </row>
    <row r="16" spans="1:18" x14ac:dyDescent="0.25">
      <c r="A16" s="49" t="s">
        <v>131</v>
      </c>
      <c r="B16" s="35" t="s">
        <v>10</v>
      </c>
      <c r="C16" s="30">
        <f>INDEX(quarterly!$E:$O,MATCH(crec_trim!C$3,quarterly!$A:$A,0),MATCH(crec_trim!$B16,quarterly!$E$1:$O$1,0))/1000</f>
        <v>2198.7190000000001</v>
      </c>
      <c r="D16" s="30">
        <f>INDEX(quarterly!$E:$O,MATCH(crec_trim!D$3,quarterly!$A:$A,0),MATCH(crec_trim!$B16,quarterly!$E$1:$O$1,0))/1000</f>
        <v>2154.5390000000002</v>
      </c>
      <c r="E16" s="30">
        <f>INDEX(quarterly!$E:$O,MATCH(crec_trim!E$3,quarterly!$A:$A,0),MATCH(crec_trim!$B16,quarterly!$E$1:$O$1,0))/1000</f>
        <v>2853.1219999999998</v>
      </c>
      <c r="F16" s="30">
        <f>INDEX(quarterly!$E:$O,MATCH(crec_trim!F$3,quarterly!$A:$A,0),MATCH(crec_trim!$B16,quarterly!$E$1:$O$1,0))/1000</f>
        <v>1525.6479999999999</v>
      </c>
      <c r="G16" s="30">
        <f>INDEX(quarterly!$E:$O,MATCH(crec_trim!G$3,quarterly!$A:$A,0),MATCH(crec_trim!$B16,quarterly!$E$1:$O$1,0))/1000</f>
        <v>2508.3539999999998</v>
      </c>
      <c r="H16" s="30">
        <f>INDEX(quarterly!$E:$O,MATCH(crec_trim!H$3,quarterly!$A:$A,0),MATCH(crec_trim!$B16,quarterly!$E$1:$O$1,0))/1000</f>
        <v>2208.7469999999998</v>
      </c>
      <c r="I16" s="30">
        <f>INDEX(quarterly!$E:$O,MATCH(crec_trim!I$3,quarterly!$A:$A,0),MATCH(crec_trim!$B16,quarterly!$E$1:$O$1,0))/1000</f>
        <v>2621.877</v>
      </c>
      <c r="J16" s="30">
        <f>INDEX(quarterly!$E:$O,MATCH(crec_trim!J$3,quarterly!$A:$A,0),MATCH(crec_trim!$B16,quarterly!$E$1:$O$1,0))/1000</f>
        <v>1464.2940000000001</v>
      </c>
      <c r="K16" s="30">
        <f>INDEX(quarterly!$E:$O,MATCH(crec_trim!K$3,quarterly!$A:$A,0),MATCH(crec_trim!$B16,quarterly!$E$1:$O$1,0))/1000</f>
        <v>2640.5619999999999</v>
      </c>
      <c r="L16" s="30">
        <f>INDEX(quarterly!$E:$O,MATCH(crec_trim!L$3,quarterly!$A:$A,0),MATCH(crec_trim!$B16,quarterly!$E$1:$O$1,0))/1000</f>
        <v>2552.116</v>
      </c>
      <c r="M16" s="30">
        <f>INDEX(quarterly!$E:$O,MATCH(crec_trim!M$3,quarterly!$A:$A,0),MATCH(crec_trim!$B16,quarterly!$E$1:$O$1,0))/1000</f>
        <v>2613.6590000000001</v>
      </c>
      <c r="N16" s="30">
        <f>INDEX(quarterly!$E:$O,MATCH(crec_trim!N$3,quarterly!$A:$A,0),MATCH(crec_trim!$B16,quarterly!$E$1:$O$1,0))/1000</f>
        <v>1865.116</v>
      </c>
    </row>
    <row r="17" spans="1:21" x14ac:dyDescent="0.25">
      <c r="A17" s="49" t="s">
        <v>132</v>
      </c>
      <c r="B17" s="35" t="s">
        <v>11</v>
      </c>
      <c r="C17" s="30">
        <f>INDEX(quarterly!$E:$O,MATCH(crec_trim!C$3,quarterly!$A:$A,0),MATCH(crec_trim!$B17,quarterly!$E$1:$O$1,0))/1000</f>
        <v>3256.58</v>
      </c>
      <c r="D17" s="30">
        <f>INDEX(quarterly!$E:$O,MATCH(crec_trim!D$3,quarterly!$A:$A,0),MATCH(crec_trim!$B17,quarterly!$E$1:$O$1,0))/1000</f>
        <v>3482.107</v>
      </c>
      <c r="E17" s="30">
        <f>INDEX(quarterly!$E:$O,MATCH(crec_trim!E$3,quarterly!$A:$A,0),MATCH(crec_trim!$B17,quarterly!$E$1:$O$1,0))/1000</f>
        <v>3578.6729999999998</v>
      </c>
      <c r="F17" s="30">
        <f>INDEX(quarterly!$E:$O,MATCH(crec_trim!F$3,quarterly!$A:$A,0),MATCH(crec_trim!$B17,quarterly!$E$1:$O$1,0))/1000</f>
        <v>3698.1990000000001</v>
      </c>
      <c r="G17" s="30">
        <f>INDEX(quarterly!$E:$O,MATCH(crec_trim!G$3,quarterly!$A:$A,0),MATCH(crec_trim!$B17,quarterly!$E$1:$O$1,0))/1000</f>
        <v>2915.239</v>
      </c>
      <c r="H17" s="30">
        <f>INDEX(quarterly!$E:$O,MATCH(crec_trim!H$3,quarterly!$A:$A,0),MATCH(crec_trim!$B17,quarterly!$E$1:$O$1,0))/1000</f>
        <v>3404.8789999999999</v>
      </c>
      <c r="I17" s="30">
        <f>INDEX(quarterly!$E:$O,MATCH(crec_trim!I$3,quarterly!$A:$A,0),MATCH(crec_trim!$B17,quarterly!$E$1:$O$1,0))/1000</f>
        <v>3377.9119999999998</v>
      </c>
      <c r="J17" s="30">
        <f>INDEX(quarterly!$E:$O,MATCH(crec_trim!J$3,quarterly!$A:$A,0),MATCH(crec_trim!$B17,quarterly!$E$1:$O$1,0))/1000</f>
        <v>3487.989</v>
      </c>
      <c r="K17" s="30">
        <f>INDEX(quarterly!$E:$O,MATCH(crec_trim!K$3,quarterly!$A:$A,0),MATCH(crec_trim!$B17,quarterly!$E$1:$O$1,0))/1000</f>
        <v>2865.462</v>
      </c>
      <c r="L17" s="30">
        <f>INDEX(quarterly!$E:$O,MATCH(crec_trim!L$3,quarterly!$A:$A,0),MATCH(crec_trim!$B17,quarterly!$E$1:$O$1,0))/1000</f>
        <v>3182.4160000000002</v>
      </c>
      <c r="M17" s="30">
        <f>INDEX(quarterly!$E:$O,MATCH(crec_trim!M$3,quarterly!$A:$A,0),MATCH(crec_trim!$B17,quarterly!$E$1:$O$1,0))/1000</f>
        <v>3324.7809999999999</v>
      </c>
      <c r="N17" s="30">
        <f>INDEX(quarterly!$E:$O,MATCH(crec_trim!N$3,quarterly!$A:$A,0),MATCH(crec_trim!$B17,quarterly!$E$1:$O$1,0))/1000</f>
        <v>3059.866</v>
      </c>
    </row>
    <row r="18" spans="1:21" x14ac:dyDescent="0.25">
      <c r="A18" s="49" t="s">
        <v>133</v>
      </c>
      <c r="B18" s="35" t="s">
        <v>12</v>
      </c>
      <c r="C18" s="30">
        <f>INDEX(quarterly!$E:$O,MATCH(crec_trim!C$3,quarterly!$A:$A,0),MATCH(crec_trim!$B18,quarterly!$E$1:$O$1,0))/1000</f>
        <v>3885.7890000000002</v>
      </c>
      <c r="D18" s="30">
        <f>INDEX(quarterly!$E:$O,MATCH(crec_trim!D$3,quarterly!$A:$A,0),MATCH(crec_trim!$B18,quarterly!$E$1:$O$1,0))/1000</f>
        <v>3225.645</v>
      </c>
      <c r="E18" s="30">
        <f>INDEX(quarterly!$E:$O,MATCH(crec_trim!E$3,quarterly!$A:$A,0),MATCH(crec_trim!$B18,quarterly!$E$1:$O$1,0))/1000</f>
        <v>4135.6689999999999</v>
      </c>
      <c r="F18" s="30">
        <f>INDEX(quarterly!$E:$O,MATCH(crec_trim!F$3,quarterly!$A:$A,0),MATCH(crec_trim!$B18,quarterly!$E$1:$O$1,0))/1000</f>
        <v>3997.373</v>
      </c>
      <c r="G18" s="30">
        <f>INDEX(quarterly!$E:$O,MATCH(crec_trim!G$3,quarterly!$A:$A,0),MATCH(crec_trim!$B18,quarterly!$E$1:$O$1,0))/1000</f>
        <v>3833.855</v>
      </c>
      <c r="H18" s="30">
        <f>INDEX(quarterly!$E:$O,MATCH(crec_trim!H$3,quarterly!$A:$A,0),MATCH(crec_trim!$B18,quarterly!$E$1:$O$1,0))/1000</f>
        <v>3134.6950000000002</v>
      </c>
      <c r="I18" s="30">
        <f>INDEX(quarterly!$E:$O,MATCH(crec_trim!I$3,quarterly!$A:$A,0),MATCH(crec_trim!$B18,quarterly!$E$1:$O$1,0))/1000</f>
        <v>3695.5790000000002</v>
      </c>
      <c r="J18" s="30">
        <f>INDEX(quarterly!$E:$O,MATCH(crec_trim!J$3,quarterly!$A:$A,0),MATCH(crec_trim!$B18,quarterly!$E$1:$O$1,0))/1000</f>
        <v>3756.2950000000001</v>
      </c>
      <c r="K18" s="30">
        <f>INDEX(quarterly!$E:$O,MATCH(crec_trim!K$3,quarterly!$A:$A,0),MATCH(crec_trim!$B18,quarterly!$E$1:$O$1,0))/1000</f>
        <v>3729.3679999999999</v>
      </c>
      <c r="L18" s="30">
        <f>INDEX(quarterly!$E:$O,MATCH(crec_trim!L$3,quarterly!$A:$A,0),MATCH(crec_trim!$B18,quarterly!$E$1:$O$1,0))/1000</f>
        <v>3155.5120000000002</v>
      </c>
      <c r="M18" s="30">
        <f>INDEX(quarterly!$E:$O,MATCH(crec_trim!M$3,quarterly!$A:$A,0),MATCH(crec_trim!$B18,quarterly!$E$1:$O$1,0))/1000</f>
        <v>3351.5390000000002</v>
      </c>
      <c r="N18" s="30">
        <f>INDEX(quarterly!$E:$O,MATCH(crec_trim!N$3,quarterly!$A:$A,0),MATCH(crec_trim!$B18,quarterly!$E$1:$O$1,0))/1000</f>
        <v>3579.404</v>
      </c>
    </row>
    <row r="19" spans="1:21" x14ac:dyDescent="0.25">
      <c r="A19" s="49" t="s">
        <v>136</v>
      </c>
      <c r="B19" s="64" t="s">
        <v>137</v>
      </c>
      <c r="C19" s="53">
        <f>C17-C18</f>
        <v>-629.20900000000029</v>
      </c>
      <c r="D19" s="53">
        <f t="shared" ref="D19:J19" si="0">D17-D18</f>
        <v>256.46199999999999</v>
      </c>
      <c r="E19" s="53">
        <f t="shared" si="0"/>
        <v>-556.99600000000009</v>
      </c>
      <c r="F19" s="53">
        <f t="shared" si="0"/>
        <v>-299.17399999999998</v>
      </c>
      <c r="G19" s="53">
        <f t="shared" si="0"/>
        <v>-918.61599999999999</v>
      </c>
      <c r="H19" s="53">
        <f t="shared" si="0"/>
        <v>270.18399999999974</v>
      </c>
      <c r="I19" s="53">
        <f t="shared" si="0"/>
        <v>-317.66700000000037</v>
      </c>
      <c r="J19" s="53">
        <f t="shared" si="0"/>
        <v>-268.30600000000004</v>
      </c>
      <c r="K19" s="53">
        <f t="shared" ref="K19:M19" si="1">K17-K18</f>
        <v>-863.90599999999995</v>
      </c>
      <c r="L19" s="53">
        <f t="shared" si="1"/>
        <v>26.903999999999996</v>
      </c>
      <c r="M19" s="53">
        <f t="shared" si="1"/>
        <v>-26.758000000000266</v>
      </c>
      <c r="N19" s="53">
        <f t="shared" ref="N19" si="2">N17-N18</f>
        <v>-519.53800000000001</v>
      </c>
    </row>
    <row r="22" spans="1:21" x14ac:dyDescent="0.25">
      <c r="C22" s="49">
        <v>7</v>
      </c>
      <c r="D22" s="49">
        <v>6</v>
      </c>
      <c r="E22" s="49">
        <v>5</v>
      </c>
      <c r="F22" s="49">
        <v>4</v>
      </c>
      <c r="G22" s="49">
        <v>3</v>
      </c>
      <c r="H22" s="49">
        <v>2</v>
      </c>
      <c r="I22" s="49">
        <v>1</v>
      </c>
      <c r="J22" s="49">
        <v>0</v>
      </c>
    </row>
    <row r="23" spans="1:21" x14ac:dyDescent="0.25">
      <c r="B23" s="29"/>
      <c r="C23" s="33">
        <f t="shared" ref="C23:J23" ca="1" si="3">OFFSET($B$3,0,COUNT($C$3:$XFD$3)-C22,1,1)</f>
        <v>42430</v>
      </c>
      <c r="D23" s="33">
        <f t="shared" ca="1" si="3"/>
        <v>42522</v>
      </c>
      <c r="E23" s="33">
        <f t="shared" ca="1" si="3"/>
        <v>42614</v>
      </c>
      <c r="F23" s="33">
        <f t="shared" ca="1" si="3"/>
        <v>42705</v>
      </c>
      <c r="G23" s="33">
        <f t="shared" ca="1" si="3"/>
        <v>42795</v>
      </c>
      <c r="H23" s="33">
        <f t="shared" ca="1" si="3"/>
        <v>42887</v>
      </c>
      <c r="I23" s="33">
        <f t="shared" ca="1" si="3"/>
        <v>42979</v>
      </c>
      <c r="J23" s="33">
        <f t="shared" ca="1" si="3"/>
        <v>43070</v>
      </c>
      <c r="N23" s="52" t="s">
        <v>129</v>
      </c>
      <c r="U23" s="52" t="s">
        <v>132</v>
      </c>
    </row>
    <row r="24" spans="1:21" x14ac:dyDescent="0.25">
      <c r="B24" s="36" t="s">
        <v>129</v>
      </c>
      <c r="C24" s="30">
        <f t="shared" ref="C24:J28" ca="1" si="4">INDEX($C$4:$XFD$12,MATCH($B24,$A$4:$A$12,0),MATCH(C$23,$C$3:$XFD$3,0))</f>
        <v>4.1586836713150666</v>
      </c>
      <c r="D24" s="30">
        <f t="shared" ca="1" si="4"/>
        <v>3.1517625719352571</v>
      </c>
      <c r="E24" s="30">
        <f t="shared" ca="1" si="4"/>
        <v>3.302927226992991</v>
      </c>
      <c r="F24" s="30">
        <f t="shared" ca="1" si="4"/>
        <v>3.0674654434780013</v>
      </c>
      <c r="G24" s="30">
        <f t="shared" ca="1" si="4"/>
        <v>3.8914885253031439</v>
      </c>
      <c r="H24" s="30">
        <f t="shared" ca="1" si="4"/>
        <v>4.2600511257293361</v>
      </c>
      <c r="I24" s="30">
        <f t="shared" ca="1" si="4"/>
        <v>4.8749574619081804</v>
      </c>
      <c r="J24" s="30" t="e">
        <f t="shared" ca="1" si="4"/>
        <v>#VALUE!</v>
      </c>
      <c r="K24" s="53" t="e">
        <f ca="1">MAX(C24:J24)</f>
        <v>#VALUE!</v>
      </c>
      <c r="L24" s="53" t="e">
        <f ca="1">MIN(C24:J24)</f>
        <v>#VALUE!</v>
      </c>
      <c r="N24" s="52"/>
      <c r="U24" s="52"/>
    </row>
    <row r="25" spans="1:21" x14ac:dyDescent="0.25">
      <c r="B25" s="36" t="s">
        <v>130</v>
      </c>
      <c r="C25" s="30">
        <f t="shared" ca="1" si="4"/>
        <v>3.5908994114731696</v>
      </c>
      <c r="D25" s="30">
        <f t="shared" ca="1" si="4"/>
        <v>2.0999764943022914</v>
      </c>
      <c r="E25" s="30">
        <f t="shared" ca="1" si="4"/>
        <v>1.0218882347942992</v>
      </c>
      <c r="F25" s="30">
        <f t="shared" ca="1" si="4"/>
        <v>0.14000966815168603</v>
      </c>
      <c r="G25" s="30">
        <f t="shared" ca="1" si="4"/>
        <v>4.5085337146308468</v>
      </c>
      <c r="H25" s="30">
        <f t="shared" ca="1" si="4"/>
        <v>5.1345105685467463</v>
      </c>
      <c r="I25" s="30">
        <f t="shared" ca="1" si="4"/>
        <v>5.2212574814954671</v>
      </c>
      <c r="J25" s="30" t="e">
        <f t="shared" ca="1" si="4"/>
        <v>#VALUE!</v>
      </c>
      <c r="K25" s="53" t="e">
        <f t="shared" ref="K25:K28" ca="1" si="5">MAX(C25:J25)</f>
        <v>#VALUE!</v>
      </c>
      <c r="L25" s="53" t="e">
        <f ca="1">MIN(C25:J25)</f>
        <v>#VALUE!</v>
      </c>
      <c r="N25" s="52"/>
      <c r="U25" s="52"/>
    </row>
    <row r="26" spans="1:21" x14ac:dyDescent="0.25">
      <c r="B26" s="36" t="s">
        <v>131</v>
      </c>
      <c r="C26" s="30">
        <f t="shared" ca="1" si="4"/>
        <v>5.2707074041383306</v>
      </c>
      <c r="D26" s="30">
        <f t="shared" ca="1" si="4"/>
        <v>15.545872841027064</v>
      </c>
      <c r="E26" s="30">
        <f t="shared" ca="1" si="4"/>
        <v>-0.31343957020104618</v>
      </c>
      <c r="F26" s="30">
        <f t="shared" ca="1" si="4"/>
        <v>27.373054864665146</v>
      </c>
      <c r="G26" s="30">
        <f t="shared" ca="1" si="4"/>
        <v>15.163893140929851</v>
      </c>
      <c r="H26" s="30">
        <f t="shared" ca="1" si="4"/>
        <v>11.020619752393701</v>
      </c>
      <c r="I26" s="30">
        <f t="shared" ca="1" si="4"/>
        <v>18.542281146851991</v>
      </c>
      <c r="J26" s="30" t="e">
        <f t="shared" ca="1" si="4"/>
        <v>#VALUE!</v>
      </c>
      <c r="K26" s="53" t="e">
        <f t="shared" ca="1" si="5"/>
        <v>#VALUE!</v>
      </c>
      <c r="L26" s="53" t="e">
        <f ca="1">MIN(C26:J26)</f>
        <v>#VALUE!</v>
      </c>
      <c r="N26" s="52"/>
      <c r="U26" s="52"/>
    </row>
    <row r="27" spans="1:21" x14ac:dyDescent="0.25">
      <c r="B27" s="36" t="s">
        <v>132</v>
      </c>
      <c r="C27" s="30">
        <f t="shared" ca="1" si="4"/>
        <v>-1.7074757850042532</v>
      </c>
      <c r="D27" s="30">
        <f t="shared" ca="1" si="4"/>
        <v>-6.5336536188216998</v>
      </c>
      <c r="E27" s="30">
        <f t="shared" ca="1" si="4"/>
        <v>-1.5728947349723743</v>
      </c>
      <c r="F27" s="30">
        <f t="shared" ca="1" si="4"/>
        <v>-12.274207286777571</v>
      </c>
      <c r="G27" s="30">
        <f t="shared" ca="1" si="4"/>
        <v>-8.5176840593244592</v>
      </c>
      <c r="H27" s="30">
        <f t="shared" ca="1" si="4"/>
        <v>-3.5552862982086597</v>
      </c>
      <c r="I27" s="30">
        <f t="shared" ca="1" si="4"/>
        <v>-3.47331147525205</v>
      </c>
      <c r="J27" s="30" t="e">
        <f t="shared" ca="1" si="4"/>
        <v>#VALUE!</v>
      </c>
      <c r="K27" s="53" t="e">
        <f t="shared" ca="1" si="5"/>
        <v>#VALUE!</v>
      </c>
      <c r="L27" s="53" t="e">
        <f ca="1">MIN(C27:J27)</f>
        <v>#VALUE!</v>
      </c>
      <c r="N27" s="52"/>
      <c r="U27" s="52"/>
    </row>
    <row r="28" spans="1:21" x14ac:dyDescent="0.25">
      <c r="B28" s="36" t="s">
        <v>133</v>
      </c>
      <c r="C28" s="30">
        <f t="shared" ca="1" si="4"/>
        <v>-2.7253769378341119</v>
      </c>
      <c r="D28" s="30">
        <f t="shared" ca="1" si="4"/>
        <v>0.66408374658459834</v>
      </c>
      <c r="E28" s="30">
        <f t="shared" ca="1" si="4"/>
        <v>-9.3095019751979322</v>
      </c>
      <c r="F28" s="30">
        <f t="shared" ca="1" si="4"/>
        <v>-4.7091881761150312</v>
      </c>
      <c r="G28" s="30">
        <f t="shared" ca="1" si="4"/>
        <v>4.0113767265659961</v>
      </c>
      <c r="H28" s="30">
        <f t="shared" ca="1" si="4"/>
        <v>3.876296461556783</v>
      </c>
      <c r="I28" s="30">
        <f t="shared" ca="1" si="4"/>
        <v>9.392103150224429</v>
      </c>
      <c r="J28" s="30" t="e">
        <f t="shared" ca="1" si="4"/>
        <v>#VALUE!</v>
      </c>
      <c r="K28" s="53" t="e">
        <f t="shared" ca="1" si="5"/>
        <v>#VALUE!</v>
      </c>
      <c r="L28" s="53" t="e">
        <f ca="1">MIN(C28:J28)</f>
        <v>#VALUE!</v>
      </c>
      <c r="N28" s="52"/>
      <c r="U28" s="52"/>
    </row>
    <row r="29" spans="1:21" x14ac:dyDescent="0.25">
      <c r="B29" s="50" t="s">
        <v>134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N29" s="52"/>
      <c r="U29" s="52"/>
    </row>
    <row r="30" spans="1:21" x14ac:dyDescent="0.25">
      <c r="B30" s="50" t="s">
        <v>135</v>
      </c>
      <c r="C30" s="51"/>
      <c r="D30" s="51"/>
      <c r="E30" s="51">
        <v>2</v>
      </c>
      <c r="F30" s="51"/>
      <c r="G30" s="51"/>
      <c r="H30" s="51">
        <v>2</v>
      </c>
      <c r="I30" s="51"/>
      <c r="J30" s="51"/>
      <c r="N30" s="52"/>
      <c r="U30" s="52"/>
    </row>
    <row r="31" spans="1:21" x14ac:dyDescent="0.25">
      <c r="B31" s="54"/>
      <c r="C31" s="55"/>
      <c r="D31" s="55"/>
      <c r="E31" s="55"/>
      <c r="F31" s="55"/>
      <c r="G31" s="55"/>
      <c r="H31" s="55"/>
      <c r="I31" s="55"/>
      <c r="J31" s="55"/>
      <c r="N31" s="52"/>
      <c r="U31" s="52"/>
    </row>
    <row r="32" spans="1:21" x14ac:dyDescent="0.25">
      <c r="B32" s="29"/>
      <c r="C32" s="56">
        <v>42064</v>
      </c>
      <c r="D32" s="56">
        <v>42156</v>
      </c>
      <c r="E32" s="56">
        <v>42248</v>
      </c>
      <c r="F32" s="56">
        <v>42339</v>
      </c>
      <c r="G32" s="57">
        <v>2015</v>
      </c>
      <c r="N32" s="52" t="s">
        <v>130</v>
      </c>
      <c r="U32" s="52" t="s">
        <v>133</v>
      </c>
    </row>
    <row r="33" spans="2:21" x14ac:dyDescent="0.25">
      <c r="B33" s="36" t="s">
        <v>129</v>
      </c>
      <c r="C33" s="58">
        <f t="shared" ref="C33:F38" si="6">INDEX($C$14:$XFD$19,MATCH($B33,$A$14:$A$19,0),MATCH(C$32,$C$3:$XFD$3,0))</f>
        <v>6958.0190000000002</v>
      </c>
      <c r="D33" s="58">
        <f t="shared" si="6"/>
        <v>7125.1559999999999</v>
      </c>
      <c r="E33" s="58">
        <f t="shared" si="6"/>
        <v>7091.558</v>
      </c>
      <c r="F33" s="58">
        <f t="shared" si="6"/>
        <v>8714.491</v>
      </c>
      <c r="G33" s="59">
        <f>SUM(C33:F33)</f>
        <v>29889.224000000002</v>
      </c>
      <c r="H33" s="60">
        <f>G33/SUM($G$33:$G$36)</f>
        <v>0.70229101547690809</v>
      </c>
      <c r="N33" s="52"/>
      <c r="U33" s="52"/>
    </row>
    <row r="34" spans="2:21" x14ac:dyDescent="0.25">
      <c r="B34" s="36" t="s">
        <v>130</v>
      </c>
      <c r="C34" s="58">
        <f t="shared" si="6"/>
        <v>1061.2940000000001</v>
      </c>
      <c r="D34" s="58">
        <f t="shared" si="6"/>
        <v>1242.252</v>
      </c>
      <c r="E34" s="58">
        <f t="shared" si="6"/>
        <v>1341.634</v>
      </c>
      <c r="F34" s="58">
        <f t="shared" si="6"/>
        <v>1456.328</v>
      </c>
      <c r="G34" s="59">
        <f t="shared" ref="G34:G35" si="7">SUM(C34:F34)</f>
        <v>5101.5079999999998</v>
      </c>
      <c r="H34" s="60">
        <f t="shared" ref="H34:H36" si="8">G34/SUM($G$33:$G$36)</f>
        <v>0.11986738878813213</v>
      </c>
      <c r="N34" s="52"/>
    </row>
    <row r="35" spans="2:21" x14ac:dyDescent="0.25">
      <c r="B35" s="36" t="s">
        <v>131</v>
      </c>
      <c r="C35" s="58">
        <f t="shared" si="6"/>
        <v>2508.3539999999998</v>
      </c>
      <c r="D35" s="58">
        <f t="shared" si="6"/>
        <v>2208.7469999999998</v>
      </c>
      <c r="E35" s="58">
        <f t="shared" si="6"/>
        <v>2621.877</v>
      </c>
      <c r="F35" s="58">
        <f t="shared" si="6"/>
        <v>1464.2940000000001</v>
      </c>
      <c r="G35" s="59">
        <f t="shared" si="7"/>
        <v>8803.271999999999</v>
      </c>
      <c r="H35" s="60">
        <f t="shared" si="8"/>
        <v>0.20684574589154373</v>
      </c>
      <c r="N35" s="52"/>
    </row>
    <row r="36" spans="2:21" x14ac:dyDescent="0.25">
      <c r="B36" s="36" t="s">
        <v>136</v>
      </c>
      <c r="C36" s="58">
        <f t="shared" si="6"/>
        <v>-918.61599999999999</v>
      </c>
      <c r="D36" s="58">
        <f t="shared" si="6"/>
        <v>270.18399999999974</v>
      </c>
      <c r="E36" s="58">
        <f t="shared" si="6"/>
        <v>-317.66700000000037</v>
      </c>
      <c r="F36" s="58">
        <f t="shared" si="6"/>
        <v>-268.30600000000004</v>
      </c>
      <c r="G36" s="59">
        <f>SUM(C36:F36)</f>
        <v>-1234.4050000000007</v>
      </c>
      <c r="H36" s="60">
        <f t="shared" si="8"/>
        <v>-2.900415015658396E-2</v>
      </c>
      <c r="N36" s="52"/>
    </row>
    <row r="37" spans="2:21" x14ac:dyDescent="0.25">
      <c r="B37" s="36" t="s">
        <v>132</v>
      </c>
      <c r="C37" s="58">
        <f t="shared" si="6"/>
        <v>2915.239</v>
      </c>
      <c r="D37" s="58">
        <f t="shared" si="6"/>
        <v>3404.8789999999999</v>
      </c>
      <c r="E37" s="58">
        <f t="shared" si="6"/>
        <v>3377.9119999999998</v>
      </c>
      <c r="F37" s="58">
        <f t="shared" si="6"/>
        <v>3487.989</v>
      </c>
      <c r="G37" s="59">
        <f>SUM(C37:F37)</f>
        <v>13186.019</v>
      </c>
      <c r="H37" s="60">
        <f>G37/SUM($G$33:$G$36)</f>
        <v>0.30982479416688113</v>
      </c>
      <c r="N37" s="52"/>
    </row>
    <row r="38" spans="2:21" x14ac:dyDescent="0.25">
      <c r="B38" s="61" t="s">
        <v>133</v>
      </c>
      <c r="C38" s="58">
        <f t="shared" si="6"/>
        <v>3833.855</v>
      </c>
      <c r="D38" s="58">
        <f t="shared" si="6"/>
        <v>3134.6950000000002</v>
      </c>
      <c r="E38" s="58">
        <f t="shared" si="6"/>
        <v>3695.5790000000002</v>
      </c>
      <c r="F38" s="58">
        <f t="shared" si="6"/>
        <v>3756.2950000000001</v>
      </c>
      <c r="G38" s="62">
        <f>SUM(C38:F38)</f>
        <v>14420.424000000001</v>
      </c>
      <c r="H38" s="60">
        <f>G38/SUM($G$33:$G$36)</f>
        <v>0.33882894432346511</v>
      </c>
      <c r="N38" s="52"/>
    </row>
    <row r="39" spans="2:21" x14ac:dyDescent="0.25">
      <c r="N39" s="52"/>
    </row>
    <row r="40" spans="2:21" x14ac:dyDescent="0.25">
      <c r="N40" s="52"/>
    </row>
    <row r="41" spans="2:21" x14ac:dyDescent="0.25">
      <c r="B41" s="34">
        <v>2014</v>
      </c>
      <c r="C41" s="34">
        <v>2015</v>
      </c>
      <c r="D41" s="34">
        <v>2015</v>
      </c>
      <c r="N41" s="52" t="s">
        <v>131</v>
      </c>
    </row>
    <row r="42" spans="2:21" x14ac:dyDescent="0.25">
      <c r="B42" s="30">
        <f t="shared" ref="B42:B50" si="9">AVERAGE(C4:F4)</f>
        <v>5.4782747506795673</v>
      </c>
      <c r="C42" s="30">
        <f t="shared" ref="C42:C50" si="10">AVERAGE(G4:J4)</f>
        <v>4.8498841774547552</v>
      </c>
      <c r="D42" s="30">
        <f>AVERAGE(K4:L4)</f>
        <v>4.2934685718476917</v>
      </c>
    </row>
    <row r="43" spans="2:21" x14ac:dyDescent="0.25">
      <c r="B43" s="30">
        <f t="shared" si="9"/>
        <v>5.3899157330737308</v>
      </c>
      <c r="C43" s="30">
        <f t="shared" si="10"/>
        <v>5.1641093234377937</v>
      </c>
      <c r="D43" s="30">
        <f t="shared" ref="D43:D50" si="11">AVERAGE(K5:L5)</f>
        <v>3.6552231216251618</v>
      </c>
    </row>
    <row r="44" spans="2:21" x14ac:dyDescent="0.25">
      <c r="B44" s="30">
        <f t="shared" si="9"/>
        <v>6.7287188190555121</v>
      </c>
      <c r="C44" s="30">
        <f t="shared" si="10"/>
        <v>9.1006833565173153</v>
      </c>
      <c r="D44" s="30">
        <f t="shared" si="11"/>
        <v>2.8454379528877305</v>
      </c>
    </row>
    <row r="45" spans="2:21" x14ac:dyDescent="0.25">
      <c r="B45" s="30">
        <f t="shared" si="9"/>
        <v>11.673903100831286</v>
      </c>
      <c r="C45" s="30">
        <f t="shared" si="10"/>
        <v>1.118005815678377</v>
      </c>
      <c r="D45" s="30">
        <f t="shared" si="11"/>
        <v>10.408290122582697</v>
      </c>
    </row>
    <row r="46" spans="2:21" x14ac:dyDescent="0.25">
      <c r="B46" s="30">
        <f t="shared" si="9"/>
        <v>10.889976855134941</v>
      </c>
      <c r="C46" s="30">
        <f t="shared" si="10"/>
        <v>-5.9983695366797321</v>
      </c>
      <c r="D46" s="30">
        <f t="shared" si="11"/>
        <v>-4.1205647019129765</v>
      </c>
    </row>
    <row r="47" spans="2:21" x14ac:dyDescent="0.25">
      <c r="B47" s="30">
        <f t="shared" si="9"/>
        <v>15.24885755943381</v>
      </c>
      <c r="C47" s="30">
        <f t="shared" si="10"/>
        <v>-5.2070846225376721</v>
      </c>
      <c r="D47" s="30">
        <f t="shared" si="11"/>
        <v>-1.0306465956247568</v>
      </c>
    </row>
    <row r="48" spans="2:21" x14ac:dyDescent="0.25">
      <c r="B48" s="30">
        <f t="shared" si="9"/>
        <v>4.8859609585478356</v>
      </c>
      <c r="C48" s="30">
        <f t="shared" si="10"/>
        <v>1.7444760207996151</v>
      </c>
      <c r="D48" s="30">
        <f t="shared" si="11"/>
        <v>1.2456508088746876</v>
      </c>
    </row>
    <row r="49" spans="2:4" x14ac:dyDescent="0.25">
      <c r="B49" s="30">
        <f t="shared" si="9"/>
        <v>4.7336390576354193</v>
      </c>
      <c r="C49" s="30">
        <f t="shared" si="10"/>
        <v>4.7622848050602897</v>
      </c>
      <c r="D49" s="30">
        <f t="shared" si="11"/>
        <v>6.1909959248871989</v>
      </c>
    </row>
    <row r="50" spans="2:4" x14ac:dyDescent="0.25">
      <c r="B50" s="30">
        <f t="shared" si="9"/>
        <v>5.1966778150686119</v>
      </c>
      <c r="C50" s="30">
        <f t="shared" si="10"/>
        <v>5.8082011297360285</v>
      </c>
      <c r="D50" s="30">
        <f t="shared" si="11"/>
        <v>4.9776463155276502</v>
      </c>
    </row>
  </sheetData>
  <conditionalFormatting sqref="C24:J28 C4:M9">
    <cfRule type="cellIs" dxfId="4" priority="9" operator="lessThan">
      <formula>0</formula>
    </cfRule>
    <cfRule type="cellIs" dxfId="3" priority="10" operator="greaterThan">
      <formula>0</formula>
    </cfRule>
  </conditionalFormatting>
  <conditionalFormatting sqref="C24:J28">
    <cfRule type="containsErrors" dxfId="2" priority="3">
      <formula>ISERROR(C24)</formula>
    </cfRule>
  </conditionalFormatting>
  <conditionalFormatting sqref="N4:R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80" zoomScaleNormal="80" workbookViewId="0">
      <pane xSplit="1" ySplit="4" topLeftCell="B5" activePane="bottomRight" state="frozen"/>
      <selection activeCell="I2" sqref="I2"/>
      <selection pane="topRight" activeCell="I2" sqref="I2"/>
      <selection pane="bottomLeft" activeCell="I2" sqref="I2"/>
      <selection pane="bottomRight" activeCell="F30" sqref="F30"/>
    </sheetView>
  </sheetViews>
  <sheetFormatPr defaultColWidth="9.140625" defaultRowHeight="15" x14ac:dyDescent="0.25"/>
  <cols>
    <col min="1" max="1" width="9.28515625" customWidth="1"/>
    <col min="2" max="5" width="9" customWidth="1"/>
  </cols>
  <sheetData>
    <row r="1" spans="1:5" ht="18.75" x14ac:dyDescent="0.3">
      <c r="A1" s="32" t="s">
        <v>121</v>
      </c>
    </row>
    <row r="2" spans="1:5" ht="18.75" x14ac:dyDescent="0.3">
      <c r="A2" s="32" t="s">
        <v>122</v>
      </c>
      <c r="B2" s="6"/>
      <c r="C2" s="6"/>
      <c r="D2" s="6"/>
      <c r="E2" s="6"/>
    </row>
    <row r="3" spans="1:5" x14ac:dyDescent="0.25">
      <c r="A3" s="37"/>
      <c r="B3" s="6"/>
      <c r="C3" s="6"/>
      <c r="D3" s="6"/>
      <c r="E3" s="6"/>
    </row>
    <row r="4" spans="1:5" x14ac:dyDescent="0.25">
      <c r="A4" s="29"/>
      <c r="B4" s="38" t="s">
        <v>124</v>
      </c>
      <c r="C4" s="38" t="s">
        <v>145</v>
      </c>
      <c r="D4" s="38" t="s">
        <v>46</v>
      </c>
      <c r="E4" s="38" t="s">
        <v>39</v>
      </c>
    </row>
    <row r="5" spans="1:5" x14ac:dyDescent="0.25">
      <c r="A5" s="39">
        <v>42186</v>
      </c>
      <c r="B5" s="40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2.6955201214882374</v>
      </c>
      <c r="C5" s="40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13.767242756336495</v>
      </c>
      <c r="D5" s="40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-4.2753272288202577</v>
      </c>
      <c r="E5" s="40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-0.72091164900665028</v>
      </c>
    </row>
    <row r="6" spans="1:5" x14ac:dyDescent="0.25">
      <c r="A6" s="39">
        <v>42217</v>
      </c>
      <c r="B6" s="40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4.7119019435641007</v>
      </c>
      <c r="C6" s="40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14.788950179522619</v>
      </c>
      <c r="D6" s="40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-7.8281916097192816</v>
      </c>
      <c r="E6" s="40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-7.989843677686526</v>
      </c>
    </row>
    <row r="7" spans="1:5" x14ac:dyDescent="0.25">
      <c r="A7" s="39">
        <v>42248</v>
      </c>
      <c r="B7" s="40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4.3639639639639682</v>
      </c>
      <c r="C7" s="40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13.971471614526209</v>
      </c>
      <c r="D7" s="40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-1.8067791608229355</v>
      </c>
      <c r="E7" s="40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-4.2217907189688759</v>
      </c>
    </row>
    <row r="8" spans="1:5" x14ac:dyDescent="0.25">
      <c r="A8" s="39">
        <v>42278</v>
      </c>
      <c r="B8" s="40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5.3944234272103042</v>
      </c>
      <c r="C8" s="40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14.201222098242262</v>
      </c>
      <c r="D8" s="40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-0.57085180455518358</v>
      </c>
      <c r="E8" s="40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-4.7505431889930172</v>
      </c>
    </row>
    <row r="9" spans="1:5" x14ac:dyDescent="0.25">
      <c r="A9" s="39">
        <v>42309</v>
      </c>
      <c r="B9" s="40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4.7820178499283994</v>
      </c>
      <c r="C9" s="40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14.968179220256417</v>
      </c>
      <c r="D9" s="40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0.61187101032735836</v>
      </c>
      <c r="E9" s="40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0.37122673110510096</v>
      </c>
    </row>
    <row r="10" spans="1:5" x14ac:dyDescent="0.25">
      <c r="A10" s="39">
        <v>42339</v>
      </c>
      <c r="B10" s="40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6.0467606639300397</v>
      </c>
      <c r="C10" s="40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15.92613228637898</v>
      </c>
      <c r="D10" s="40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4.1482931431652936</v>
      </c>
      <c r="E10" s="40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19.668511282770496</v>
      </c>
    </row>
    <row r="11" spans="1:5" x14ac:dyDescent="0.25">
      <c r="A11" s="39">
        <v>42370</v>
      </c>
      <c r="B11" s="40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5.9721997737191002</v>
      </c>
      <c r="C11" s="40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17.233995945416613</v>
      </c>
      <c r="D11" s="40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-2.9550851445053983</v>
      </c>
      <c r="E11" s="40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0.92635424419551526</v>
      </c>
    </row>
    <row r="12" spans="1:5" x14ac:dyDescent="0.25">
      <c r="A12" s="39">
        <v>42401</v>
      </c>
      <c r="B12" s="40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5.8494274482994379</v>
      </c>
      <c r="C12" s="40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16.611683826818769</v>
      </c>
      <c r="D12" s="40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6.2119620570057155</v>
      </c>
      <c r="E12" s="40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-9.2863656713710228</v>
      </c>
    </row>
    <row r="13" spans="1:5" x14ac:dyDescent="0.25">
      <c r="A13" s="39">
        <v>42430</v>
      </c>
      <c r="B13" s="40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4.3371676409579507</v>
      </c>
      <c r="C13" s="40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15.988994181492577</v>
      </c>
      <c r="D13" s="40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-4.2102673659751506</v>
      </c>
      <c r="E13" s="40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-10.96724670563669</v>
      </c>
    </row>
    <row r="14" spans="1:5" x14ac:dyDescent="0.25">
      <c r="A14" s="39">
        <v>42461</v>
      </c>
      <c r="B14" s="40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2.9259350653928928</v>
      </c>
      <c r="C14" s="40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14.465699704794655</v>
      </c>
      <c r="D14" s="40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-10.197224280749928</v>
      </c>
      <c r="E14" s="40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-5.5738820657639803</v>
      </c>
    </row>
    <row r="15" spans="1:5" x14ac:dyDescent="0.25">
      <c r="A15" s="39">
        <v>42491</v>
      </c>
      <c r="B15" s="40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3.1681327326038566</v>
      </c>
      <c r="C15" s="40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14.008738367984819</v>
      </c>
      <c r="D15" s="40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-6.6636102249996387</v>
      </c>
      <c r="E15" s="40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-5.4082516440991828</v>
      </c>
    </row>
    <row r="16" spans="1:5" x14ac:dyDescent="0.25">
      <c r="A16" s="39">
        <v>42522</v>
      </c>
      <c r="B16" s="40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3.6066981537140386</v>
      </c>
      <c r="C16" s="40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14.699309935346294</v>
      </c>
      <c r="D16" s="40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-9.9362780485998456</v>
      </c>
      <c r="E16" s="40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-0.1861573343885925</v>
      </c>
    </row>
    <row r="17" spans="1:5" x14ac:dyDescent="0.25">
      <c r="A17" s="39">
        <v>42552</v>
      </c>
      <c r="B17" s="40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4.5101663585951801</v>
      </c>
      <c r="C17" s="40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14.864005739401742</v>
      </c>
      <c r="D17" s="40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-9.7379326111692084</v>
      </c>
      <c r="E17" s="40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-10.048908344977415</v>
      </c>
    </row>
    <row r="18" spans="1:5" x14ac:dyDescent="0.25">
      <c r="A18" s="39">
        <v>42583</v>
      </c>
      <c r="B18" s="40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5.003099587937121</v>
      </c>
      <c r="C18" s="40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14.543293803464486</v>
      </c>
      <c r="D18" s="40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3.287746856931828</v>
      </c>
      <c r="E18" s="40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-5.1648302156937609</v>
      </c>
    </row>
    <row r="19" spans="1:5" x14ac:dyDescent="0.25">
      <c r="A19" s="39">
        <v>42614</v>
      </c>
      <c r="B19" s="40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5.2864196678291453</v>
      </c>
      <c r="C19" s="40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14.63263079456314</v>
      </c>
      <c r="D19" s="40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-11.763780336301854</v>
      </c>
      <c r="E19" s="40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-9.2772145609595356</v>
      </c>
    </row>
    <row r="20" spans="1:5" x14ac:dyDescent="0.25">
      <c r="A20" s="39">
        <v>42644</v>
      </c>
      <c r="B20" s="40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3.7656208455198126</v>
      </c>
      <c r="C20" s="40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13.880602165968536</v>
      </c>
      <c r="D20" s="40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-1.2097983078045327</v>
      </c>
      <c r="E20" s="40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-20.655578702709509</v>
      </c>
    </row>
    <row r="21" spans="1:5" x14ac:dyDescent="0.25">
      <c r="A21" s="39">
        <v>42675</v>
      </c>
      <c r="B21" s="40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4.7986259595499403</v>
      </c>
      <c r="C21" s="40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13.018103589124252</v>
      </c>
      <c r="D21" s="40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-12.306677925907971</v>
      </c>
      <c r="E21" s="40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-5.1636922332994217</v>
      </c>
    </row>
    <row r="22" spans="1:5" x14ac:dyDescent="0.25">
      <c r="A22" s="39">
        <v>42705</v>
      </c>
      <c r="B22" s="40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2.5345854791477329</v>
      </c>
      <c r="C22" s="40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12.125000413142084</v>
      </c>
      <c r="D22" s="40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-20.515504625095137</v>
      </c>
      <c r="E22" s="40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-18.459566193650968</v>
      </c>
    </row>
    <row r="23" spans="1:5" x14ac:dyDescent="0.25">
      <c r="A23" s="39">
        <v>42736</v>
      </c>
      <c r="B23" s="40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2.2534889041409434</v>
      </c>
      <c r="C23" s="40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12.351920842212415</v>
      </c>
      <c r="D23" s="40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-7.5045363195874515</v>
      </c>
      <c r="E23" s="40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-4.3547794835500202</v>
      </c>
    </row>
    <row r="24" spans="1:5" x14ac:dyDescent="0.25">
      <c r="A24" s="39">
        <v>42767</v>
      </c>
      <c r="B24" s="40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2.4785048238001206</v>
      </c>
      <c r="C24" s="40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16.868261435415221</v>
      </c>
      <c r="D24" s="40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-14.934657451133837</v>
      </c>
      <c r="E24" s="40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3.1070628948832058</v>
      </c>
    </row>
    <row r="25" spans="1:5" x14ac:dyDescent="0.25">
      <c r="A25" s="39">
        <v>42795</v>
      </c>
      <c r="B25" s="40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5.1472980300018012</v>
      </c>
      <c r="C25" s="40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16.762598928032489</v>
      </c>
      <c r="D25" s="40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-9.4095251646187261</v>
      </c>
      <c r="E25" s="40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10.607509559312756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quarterly</vt:lpstr>
      <vt:lpstr>Sheet1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PC</cp:lastModifiedBy>
  <cp:lastPrinted>2015-05-21T14:04:37Z</cp:lastPrinted>
  <dcterms:created xsi:type="dcterms:W3CDTF">2015-04-10T15:03:52Z</dcterms:created>
  <dcterms:modified xsi:type="dcterms:W3CDTF">2018-03-29T13:56:42Z</dcterms:modified>
</cp:coreProperties>
</file>