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Paraguay\"/>
    </mc:Choice>
  </mc:AlternateContent>
  <bookViews>
    <workbookView xWindow="0" yWindow="0" windowWidth="19200" windowHeight="8010" tabRatio="777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trim" sheetId="26" r:id="rId7"/>
    <sheet name="crec_mensuales" sheetId="25" r:id="rId8"/>
  </sheets>
  <calcPr calcId="171027"/>
</workbook>
</file>

<file path=xl/calcChain.xml><?xml version="1.0" encoding="utf-8"?>
<calcChain xmlns="http://schemas.openxmlformats.org/spreadsheetml/2006/main">
  <c r="Y306" i="14" l="1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Y303" i="14"/>
  <c r="X303" i="14"/>
  <c r="W303" i="14"/>
  <c r="V303" i="14"/>
  <c r="U303" i="14"/>
  <c r="T303" i="14"/>
  <c r="S303" i="14"/>
  <c r="R303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Y302" i="14"/>
  <c r="X302" i="14"/>
  <c r="W302" i="14"/>
  <c r="V302" i="14"/>
  <c r="U302" i="14"/>
  <c r="T302" i="14"/>
  <c r="S302" i="14"/>
  <c r="R302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AJ299" i="12" l="1"/>
  <c r="AK299" i="12"/>
  <c r="AJ300" i="12"/>
  <c r="AK300" i="12"/>
  <c r="AJ301" i="12"/>
  <c r="AK301" i="12"/>
  <c r="AJ302" i="12"/>
  <c r="AK302" i="12"/>
  <c r="AJ303" i="12"/>
  <c r="AK303" i="12"/>
  <c r="AF300" i="12"/>
  <c r="AF301" i="12"/>
  <c r="AF302" i="12"/>
  <c r="AF303" i="12"/>
  <c r="U300" i="12"/>
  <c r="V300" i="12"/>
  <c r="W300" i="12"/>
  <c r="X300" i="12"/>
  <c r="Y300" i="12"/>
  <c r="Z300" i="12"/>
  <c r="AA300" i="12"/>
  <c r="AB300" i="12"/>
  <c r="AC300" i="12"/>
  <c r="U301" i="12"/>
  <c r="V301" i="12"/>
  <c r="W301" i="12"/>
  <c r="X301" i="12"/>
  <c r="Y301" i="12"/>
  <c r="Z301" i="12"/>
  <c r="AA301" i="12"/>
  <c r="AB301" i="12"/>
  <c r="AC301" i="12"/>
  <c r="U302" i="12"/>
  <c r="V302" i="12"/>
  <c r="W302" i="12"/>
  <c r="X302" i="12"/>
  <c r="Y302" i="12"/>
  <c r="Z302" i="12"/>
  <c r="AA302" i="12"/>
  <c r="AB302" i="12"/>
  <c r="AC302" i="12"/>
  <c r="U303" i="12"/>
  <c r="V303" i="12"/>
  <c r="W303" i="12"/>
  <c r="X303" i="12"/>
  <c r="Y303" i="12"/>
  <c r="Z303" i="12"/>
  <c r="AA303" i="12"/>
  <c r="AB303" i="12"/>
  <c r="AC303" i="12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E113" i="11" l="1"/>
  <c r="J112" i="11" l="1"/>
  <c r="AK298" i="12" l="1"/>
  <c r="AJ298" i="12"/>
  <c r="AK297" i="12"/>
  <c r="AJ297" i="12"/>
  <c r="AF297" i="12" l="1"/>
  <c r="AF298" i="12"/>
  <c r="AF299" i="12"/>
  <c r="AC299" i="12"/>
  <c r="AB299" i="12"/>
  <c r="AA299" i="12"/>
  <c r="Z299" i="12"/>
  <c r="Y299" i="12"/>
  <c r="X299" i="12"/>
  <c r="W299" i="12"/>
  <c r="V299" i="12"/>
  <c r="U299" i="12"/>
  <c r="AC298" i="12"/>
  <c r="AB298" i="12"/>
  <c r="AA298" i="12"/>
  <c r="Z298" i="12"/>
  <c r="Y298" i="12"/>
  <c r="X298" i="12"/>
  <c r="W298" i="12"/>
  <c r="V298" i="12"/>
  <c r="U298" i="12"/>
  <c r="AJ295" i="12" l="1"/>
  <c r="AK295" i="12"/>
  <c r="AJ296" i="12"/>
  <c r="AK296" i="12"/>
  <c r="AF296" i="12" l="1"/>
  <c r="AF295" i="12"/>
  <c r="AC297" i="12"/>
  <c r="AB297" i="12"/>
  <c r="AA297" i="12"/>
  <c r="Z297" i="12"/>
  <c r="Y297" i="12"/>
  <c r="X297" i="12"/>
  <c r="W297" i="12"/>
  <c r="V297" i="12"/>
  <c r="U297" i="12"/>
  <c r="AC296" i="12"/>
  <c r="AB296" i="12"/>
  <c r="AA296" i="12"/>
  <c r="Z296" i="12"/>
  <c r="Y296" i="12"/>
  <c r="X296" i="12"/>
  <c r="W296" i="12"/>
  <c r="V296" i="12"/>
  <c r="U296" i="12"/>
  <c r="AC295" i="12"/>
  <c r="AB295" i="12"/>
  <c r="AA295" i="12"/>
  <c r="Z295" i="12"/>
  <c r="Y295" i="12"/>
  <c r="X295" i="12"/>
  <c r="W295" i="12"/>
  <c r="V295" i="12"/>
  <c r="U295" i="12"/>
  <c r="AC294" i="12"/>
  <c r="AB294" i="12"/>
  <c r="AA294" i="12"/>
  <c r="Z294" i="12"/>
  <c r="Y294" i="12"/>
  <c r="X294" i="12"/>
  <c r="W294" i="12"/>
  <c r="V294" i="12"/>
  <c r="U294" i="12"/>
  <c r="A55" i="23" l="1"/>
  <c r="A56" i="23"/>
  <c r="A57" i="23"/>
  <c r="A58" i="23"/>
  <c r="J111" i="11"/>
  <c r="P113" i="13" l="1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A54" i="23"/>
  <c r="AK294" i="12" l="1"/>
  <c r="AJ294" i="12"/>
  <c r="AK293" i="12"/>
  <c r="AJ293" i="12"/>
  <c r="AK292" i="12"/>
  <c r="AJ292" i="12"/>
  <c r="AF292" i="12" l="1"/>
  <c r="AF293" i="12"/>
  <c r="AF294" i="12"/>
  <c r="N301" i="14"/>
  <c r="M301" i="14"/>
  <c r="L301" i="14"/>
  <c r="K301" i="14"/>
  <c r="N300" i="14"/>
  <c r="M300" i="14"/>
  <c r="L300" i="14"/>
  <c r="K300" i="14"/>
  <c r="N299" i="14"/>
  <c r="M299" i="14"/>
  <c r="L299" i="14"/>
  <c r="K299" i="14"/>
  <c r="N298" i="14"/>
  <c r="M298" i="14"/>
  <c r="L298" i="14"/>
  <c r="K298" i="14"/>
  <c r="N297" i="14"/>
  <c r="M297" i="14"/>
  <c r="L297" i="14"/>
  <c r="K297" i="14"/>
  <c r="N296" i="14"/>
  <c r="M296" i="14"/>
  <c r="L296" i="14"/>
  <c r="K296" i="14"/>
  <c r="N295" i="14"/>
  <c r="M295" i="14"/>
  <c r="L295" i="14"/>
  <c r="K295" i="14"/>
  <c r="N294" i="14"/>
  <c r="M294" i="14"/>
  <c r="L294" i="14"/>
  <c r="K294" i="14"/>
  <c r="N13" i="14"/>
  <c r="M13" i="14"/>
  <c r="L13" i="14"/>
  <c r="K13" i="14"/>
  <c r="N12" i="14"/>
  <c r="M12" i="14"/>
  <c r="L12" i="14"/>
  <c r="K12" i="14"/>
  <c r="N11" i="14"/>
  <c r="M11" i="14"/>
  <c r="L11" i="14"/>
  <c r="K11" i="14"/>
  <c r="N10" i="14"/>
  <c r="M10" i="14"/>
  <c r="L10" i="14"/>
  <c r="K10" i="14"/>
  <c r="N9" i="14"/>
  <c r="M9" i="14"/>
  <c r="L9" i="14"/>
  <c r="K9" i="14"/>
  <c r="N8" i="14"/>
  <c r="M8" i="14"/>
  <c r="L8" i="14"/>
  <c r="K8" i="14"/>
  <c r="N7" i="14"/>
  <c r="M7" i="14"/>
  <c r="L7" i="14"/>
  <c r="K7" i="14"/>
  <c r="N6" i="14"/>
  <c r="M6" i="14"/>
  <c r="L6" i="14"/>
  <c r="K6" i="14"/>
  <c r="N5" i="14"/>
  <c r="M5" i="14"/>
  <c r="L5" i="14"/>
  <c r="K5" i="14"/>
  <c r="N4" i="14"/>
  <c r="M4" i="14"/>
  <c r="L4" i="14"/>
  <c r="K4" i="14"/>
  <c r="N3" i="14"/>
  <c r="M3" i="14"/>
  <c r="L3" i="14"/>
  <c r="K3" i="14"/>
  <c r="N2" i="14"/>
  <c r="M2" i="14"/>
  <c r="L2" i="14"/>
  <c r="K2" i="14"/>
  <c r="Y293" i="12"/>
  <c r="N293" i="14" s="1"/>
  <c r="X293" i="12"/>
  <c r="M293" i="14" s="1"/>
  <c r="W293" i="12"/>
  <c r="L293" i="14" s="1"/>
  <c r="V293" i="12"/>
  <c r="K293" i="14" s="1"/>
  <c r="Y292" i="12"/>
  <c r="N292" i="14" s="1"/>
  <c r="X292" i="12"/>
  <c r="M292" i="14" s="1"/>
  <c r="W292" i="12"/>
  <c r="L292" i="14" s="1"/>
  <c r="V292" i="12"/>
  <c r="K292" i="14" s="1"/>
  <c r="Y291" i="12"/>
  <c r="N291" i="14" s="1"/>
  <c r="X291" i="12"/>
  <c r="M291" i="14" s="1"/>
  <c r="W291" i="12"/>
  <c r="L291" i="14" s="1"/>
  <c r="V291" i="12"/>
  <c r="K291" i="14" s="1"/>
  <c r="Y290" i="12"/>
  <c r="N290" i="14" s="1"/>
  <c r="X290" i="12"/>
  <c r="M290" i="14" s="1"/>
  <c r="W290" i="12"/>
  <c r="L290" i="14" s="1"/>
  <c r="V290" i="12"/>
  <c r="K290" i="14" s="1"/>
  <c r="Y289" i="12"/>
  <c r="N289" i="14" s="1"/>
  <c r="X289" i="12"/>
  <c r="M289" i="14" s="1"/>
  <c r="W289" i="12"/>
  <c r="L289" i="14" s="1"/>
  <c r="V289" i="12"/>
  <c r="K289" i="14" s="1"/>
  <c r="Y288" i="12"/>
  <c r="N288" i="14" s="1"/>
  <c r="X288" i="12"/>
  <c r="M288" i="14" s="1"/>
  <c r="W288" i="12"/>
  <c r="L288" i="14" s="1"/>
  <c r="V288" i="12"/>
  <c r="K288" i="14" s="1"/>
  <c r="Y287" i="12"/>
  <c r="N287" i="14" s="1"/>
  <c r="X287" i="12"/>
  <c r="M287" i="14" s="1"/>
  <c r="W287" i="12"/>
  <c r="L287" i="14" s="1"/>
  <c r="V287" i="12"/>
  <c r="K287" i="14" s="1"/>
  <c r="Y286" i="12"/>
  <c r="N286" i="14" s="1"/>
  <c r="X286" i="12"/>
  <c r="M286" i="14" s="1"/>
  <c r="W286" i="12"/>
  <c r="L286" i="14" s="1"/>
  <c r="V286" i="12"/>
  <c r="K286" i="14" s="1"/>
  <c r="Y285" i="12"/>
  <c r="N285" i="14" s="1"/>
  <c r="X285" i="12"/>
  <c r="M285" i="14" s="1"/>
  <c r="W285" i="12"/>
  <c r="L285" i="14" s="1"/>
  <c r="V285" i="12"/>
  <c r="K285" i="14" s="1"/>
  <c r="Y284" i="12"/>
  <c r="N284" i="14" s="1"/>
  <c r="X284" i="12"/>
  <c r="M284" i="14" s="1"/>
  <c r="W284" i="12"/>
  <c r="L284" i="14" s="1"/>
  <c r="V284" i="12"/>
  <c r="K284" i="14" s="1"/>
  <c r="Y283" i="12"/>
  <c r="N283" i="14" s="1"/>
  <c r="X283" i="12"/>
  <c r="M283" i="14" s="1"/>
  <c r="W283" i="12"/>
  <c r="L283" i="14" s="1"/>
  <c r="V283" i="12"/>
  <c r="K283" i="14" s="1"/>
  <c r="Y282" i="12"/>
  <c r="N282" i="14" s="1"/>
  <c r="X282" i="12"/>
  <c r="M282" i="14" s="1"/>
  <c r="W282" i="12"/>
  <c r="L282" i="14" s="1"/>
  <c r="V282" i="12"/>
  <c r="K282" i="14" s="1"/>
  <c r="Y281" i="12"/>
  <c r="N281" i="14" s="1"/>
  <c r="X281" i="12"/>
  <c r="M281" i="14" s="1"/>
  <c r="W281" i="12"/>
  <c r="L281" i="14" s="1"/>
  <c r="V281" i="12"/>
  <c r="K281" i="14" s="1"/>
  <c r="Y280" i="12"/>
  <c r="N280" i="14" s="1"/>
  <c r="X280" i="12"/>
  <c r="M280" i="14" s="1"/>
  <c r="W280" i="12"/>
  <c r="L280" i="14" s="1"/>
  <c r="V280" i="12"/>
  <c r="K280" i="14" s="1"/>
  <c r="Y279" i="12"/>
  <c r="N279" i="14" s="1"/>
  <c r="X279" i="12"/>
  <c r="M279" i="14" s="1"/>
  <c r="W279" i="12"/>
  <c r="L279" i="14" s="1"/>
  <c r="V279" i="12"/>
  <c r="K279" i="14" s="1"/>
  <c r="Y278" i="12"/>
  <c r="N278" i="14" s="1"/>
  <c r="X278" i="12"/>
  <c r="M278" i="14" s="1"/>
  <c r="W278" i="12"/>
  <c r="L278" i="14" s="1"/>
  <c r="V278" i="12"/>
  <c r="K278" i="14" s="1"/>
  <c r="Y277" i="12"/>
  <c r="N277" i="14" s="1"/>
  <c r="X277" i="12"/>
  <c r="M277" i="14" s="1"/>
  <c r="W277" i="12"/>
  <c r="L277" i="14" s="1"/>
  <c r="V277" i="12"/>
  <c r="K277" i="14" s="1"/>
  <c r="Y276" i="12"/>
  <c r="N276" i="14" s="1"/>
  <c r="X276" i="12"/>
  <c r="M276" i="14" s="1"/>
  <c r="W276" i="12"/>
  <c r="L276" i="14" s="1"/>
  <c r="V276" i="12"/>
  <c r="K276" i="14" s="1"/>
  <c r="Y275" i="12"/>
  <c r="N275" i="14" s="1"/>
  <c r="X275" i="12"/>
  <c r="M275" i="14" s="1"/>
  <c r="W275" i="12"/>
  <c r="L275" i="14" s="1"/>
  <c r="V275" i="12"/>
  <c r="K275" i="14" s="1"/>
  <c r="Y274" i="12"/>
  <c r="N274" i="14" s="1"/>
  <c r="X274" i="12"/>
  <c r="M274" i="14" s="1"/>
  <c r="W274" i="12"/>
  <c r="L274" i="14" s="1"/>
  <c r="V274" i="12"/>
  <c r="K274" i="14" s="1"/>
  <c r="Y273" i="12"/>
  <c r="N273" i="14" s="1"/>
  <c r="X273" i="12"/>
  <c r="M273" i="14" s="1"/>
  <c r="W273" i="12"/>
  <c r="L273" i="14" s="1"/>
  <c r="V273" i="12"/>
  <c r="K273" i="14" s="1"/>
  <c r="Y272" i="12"/>
  <c r="N272" i="14" s="1"/>
  <c r="X272" i="12"/>
  <c r="M272" i="14" s="1"/>
  <c r="W272" i="12"/>
  <c r="L272" i="14" s="1"/>
  <c r="V272" i="12"/>
  <c r="K272" i="14" s="1"/>
  <c r="Y271" i="12"/>
  <c r="N271" i="14" s="1"/>
  <c r="X271" i="12"/>
  <c r="M271" i="14" s="1"/>
  <c r="W271" i="12"/>
  <c r="L271" i="14" s="1"/>
  <c r="V271" i="12"/>
  <c r="K271" i="14" s="1"/>
  <c r="Y270" i="12"/>
  <c r="N270" i="14" s="1"/>
  <c r="X270" i="12"/>
  <c r="M270" i="14" s="1"/>
  <c r="W270" i="12"/>
  <c r="L270" i="14" s="1"/>
  <c r="V270" i="12"/>
  <c r="K270" i="14" s="1"/>
  <c r="Y269" i="12"/>
  <c r="N269" i="14" s="1"/>
  <c r="X269" i="12"/>
  <c r="M269" i="14" s="1"/>
  <c r="W269" i="12"/>
  <c r="L269" i="14" s="1"/>
  <c r="V269" i="12"/>
  <c r="K269" i="14" s="1"/>
  <c r="Y268" i="12"/>
  <c r="N268" i="14" s="1"/>
  <c r="X268" i="12"/>
  <c r="M268" i="14" s="1"/>
  <c r="W268" i="12"/>
  <c r="L268" i="14" s="1"/>
  <c r="V268" i="12"/>
  <c r="K268" i="14" s="1"/>
  <c r="Y267" i="12"/>
  <c r="N267" i="14" s="1"/>
  <c r="X267" i="12"/>
  <c r="M267" i="14" s="1"/>
  <c r="W267" i="12"/>
  <c r="L267" i="14" s="1"/>
  <c r="V267" i="12"/>
  <c r="K267" i="14" s="1"/>
  <c r="Y266" i="12"/>
  <c r="N266" i="14" s="1"/>
  <c r="X266" i="12"/>
  <c r="M266" i="14" s="1"/>
  <c r="W266" i="12"/>
  <c r="L266" i="14" s="1"/>
  <c r="V266" i="12"/>
  <c r="K266" i="14" s="1"/>
  <c r="Y265" i="12"/>
  <c r="N265" i="14" s="1"/>
  <c r="X265" i="12"/>
  <c r="M265" i="14" s="1"/>
  <c r="W265" i="12"/>
  <c r="L265" i="14" s="1"/>
  <c r="V265" i="12"/>
  <c r="K265" i="14" s="1"/>
  <c r="Y264" i="12"/>
  <c r="N264" i="14" s="1"/>
  <c r="X264" i="12"/>
  <c r="M264" i="14" s="1"/>
  <c r="W264" i="12"/>
  <c r="L264" i="14" s="1"/>
  <c r="V264" i="12"/>
  <c r="K264" i="14" s="1"/>
  <c r="Y263" i="12"/>
  <c r="N263" i="14" s="1"/>
  <c r="X263" i="12"/>
  <c r="M263" i="14" s="1"/>
  <c r="W263" i="12"/>
  <c r="L263" i="14" s="1"/>
  <c r="V263" i="12"/>
  <c r="K263" i="14" s="1"/>
  <c r="Y262" i="12"/>
  <c r="N262" i="14" s="1"/>
  <c r="X262" i="12"/>
  <c r="M262" i="14" s="1"/>
  <c r="W262" i="12"/>
  <c r="L262" i="14" s="1"/>
  <c r="V262" i="12"/>
  <c r="K262" i="14" s="1"/>
  <c r="Y261" i="12"/>
  <c r="N261" i="14" s="1"/>
  <c r="X261" i="12"/>
  <c r="M261" i="14" s="1"/>
  <c r="W261" i="12"/>
  <c r="L261" i="14" s="1"/>
  <c r="V261" i="12"/>
  <c r="K261" i="14" s="1"/>
  <c r="Y260" i="12"/>
  <c r="N260" i="14" s="1"/>
  <c r="X260" i="12"/>
  <c r="M260" i="14" s="1"/>
  <c r="W260" i="12"/>
  <c r="L260" i="14" s="1"/>
  <c r="V260" i="12"/>
  <c r="K260" i="14" s="1"/>
  <c r="Y259" i="12"/>
  <c r="N259" i="14" s="1"/>
  <c r="X259" i="12"/>
  <c r="M259" i="14" s="1"/>
  <c r="W259" i="12"/>
  <c r="L259" i="14" s="1"/>
  <c r="V259" i="12"/>
  <c r="K259" i="14" s="1"/>
  <c r="Y258" i="12"/>
  <c r="N258" i="14" s="1"/>
  <c r="X258" i="12"/>
  <c r="M258" i="14" s="1"/>
  <c r="W258" i="12"/>
  <c r="L258" i="14" s="1"/>
  <c r="V258" i="12"/>
  <c r="K258" i="14" s="1"/>
  <c r="Y257" i="12"/>
  <c r="N257" i="14" s="1"/>
  <c r="X257" i="12"/>
  <c r="M257" i="14" s="1"/>
  <c r="W257" i="12"/>
  <c r="L257" i="14" s="1"/>
  <c r="V257" i="12"/>
  <c r="K257" i="14" s="1"/>
  <c r="Y256" i="12"/>
  <c r="N256" i="14" s="1"/>
  <c r="X256" i="12"/>
  <c r="M256" i="14" s="1"/>
  <c r="W256" i="12"/>
  <c r="L256" i="14" s="1"/>
  <c r="V256" i="12"/>
  <c r="K256" i="14" s="1"/>
  <c r="Y255" i="12"/>
  <c r="N255" i="14" s="1"/>
  <c r="X255" i="12"/>
  <c r="M255" i="14" s="1"/>
  <c r="W255" i="12"/>
  <c r="L255" i="14" s="1"/>
  <c r="V255" i="12"/>
  <c r="K255" i="14" s="1"/>
  <c r="Y254" i="12"/>
  <c r="N254" i="14" s="1"/>
  <c r="X254" i="12"/>
  <c r="M254" i="14" s="1"/>
  <c r="W254" i="12"/>
  <c r="L254" i="14" s="1"/>
  <c r="V254" i="12"/>
  <c r="K254" i="14" s="1"/>
  <c r="Y253" i="12"/>
  <c r="N253" i="14" s="1"/>
  <c r="X253" i="12"/>
  <c r="M253" i="14" s="1"/>
  <c r="W253" i="12"/>
  <c r="L253" i="14" s="1"/>
  <c r="V253" i="12"/>
  <c r="K253" i="14" s="1"/>
  <c r="Y252" i="12"/>
  <c r="N252" i="14" s="1"/>
  <c r="X252" i="12"/>
  <c r="M252" i="14" s="1"/>
  <c r="W252" i="12"/>
  <c r="L252" i="14" s="1"/>
  <c r="V252" i="12"/>
  <c r="K252" i="14" s="1"/>
  <c r="Y251" i="12"/>
  <c r="N251" i="14" s="1"/>
  <c r="X251" i="12"/>
  <c r="M251" i="14" s="1"/>
  <c r="W251" i="12"/>
  <c r="L251" i="14" s="1"/>
  <c r="V251" i="12"/>
  <c r="K251" i="14" s="1"/>
  <c r="Y250" i="12"/>
  <c r="N250" i="14" s="1"/>
  <c r="X250" i="12"/>
  <c r="M250" i="14" s="1"/>
  <c r="W250" i="12"/>
  <c r="L250" i="14" s="1"/>
  <c r="V250" i="12"/>
  <c r="K250" i="14" s="1"/>
  <c r="Y249" i="12"/>
  <c r="N249" i="14" s="1"/>
  <c r="X249" i="12"/>
  <c r="M249" i="14" s="1"/>
  <c r="W249" i="12"/>
  <c r="L249" i="14" s="1"/>
  <c r="V249" i="12"/>
  <c r="K249" i="14" s="1"/>
  <c r="Y248" i="12"/>
  <c r="N248" i="14" s="1"/>
  <c r="X248" i="12"/>
  <c r="M248" i="14" s="1"/>
  <c r="W248" i="12"/>
  <c r="L248" i="14" s="1"/>
  <c r="V248" i="12"/>
  <c r="K248" i="14" s="1"/>
  <c r="Y247" i="12"/>
  <c r="N247" i="14" s="1"/>
  <c r="X247" i="12"/>
  <c r="M247" i="14" s="1"/>
  <c r="W247" i="12"/>
  <c r="L247" i="14" s="1"/>
  <c r="V247" i="12"/>
  <c r="K247" i="14" s="1"/>
  <c r="Y246" i="12"/>
  <c r="N246" i="14" s="1"/>
  <c r="X246" i="12"/>
  <c r="M246" i="14" s="1"/>
  <c r="W246" i="12"/>
  <c r="L246" i="14" s="1"/>
  <c r="V246" i="12"/>
  <c r="K246" i="14" s="1"/>
  <c r="Y245" i="12"/>
  <c r="N245" i="14" s="1"/>
  <c r="X245" i="12"/>
  <c r="M245" i="14" s="1"/>
  <c r="W245" i="12"/>
  <c r="L245" i="14" s="1"/>
  <c r="V245" i="12"/>
  <c r="K245" i="14" s="1"/>
  <c r="Y244" i="12"/>
  <c r="N244" i="14" s="1"/>
  <c r="X244" i="12"/>
  <c r="M244" i="14" s="1"/>
  <c r="W244" i="12"/>
  <c r="L244" i="14" s="1"/>
  <c r="V244" i="12"/>
  <c r="K244" i="14" s="1"/>
  <c r="Y243" i="12"/>
  <c r="N243" i="14" s="1"/>
  <c r="X243" i="12"/>
  <c r="M243" i="14" s="1"/>
  <c r="W243" i="12"/>
  <c r="L243" i="14" s="1"/>
  <c r="V243" i="12"/>
  <c r="K243" i="14" s="1"/>
  <c r="Y242" i="12"/>
  <c r="N242" i="14" s="1"/>
  <c r="X242" i="12"/>
  <c r="M242" i="14" s="1"/>
  <c r="W242" i="12"/>
  <c r="L242" i="14" s="1"/>
  <c r="V242" i="12"/>
  <c r="K242" i="14" s="1"/>
  <c r="Y241" i="12"/>
  <c r="N241" i="14" s="1"/>
  <c r="X241" i="12"/>
  <c r="M241" i="14" s="1"/>
  <c r="W241" i="12"/>
  <c r="L241" i="14" s="1"/>
  <c r="V241" i="12"/>
  <c r="K241" i="14" s="1"/>
  <c r="Y240" i="12"/>
  <c r="N240" i="14" s="1"/>
  <c r="X240" i="12"/>
  <c r="M240" i="14" s="1"/>
  <c r="W240" i="12"/>
  <c r="L240" i="14" s="1"/>
  <c r="V240" i="12"/>
  <c r="K240" i="14" s="1"/>
  <c r="Y239" i="12"/>
  <c r="N239" i="14" s="1"/>
  <c r="X239" i="12"/>
  <c r="M239" i="14" s="1"/>
  <c r="W239" i="12"/>
  <c r="L239" i="14" s="1"/>
  <c r="V239" i="12"/>
  <c r="K239" i="14" s="1"/>
  <c r="Y238" i="12"/>
  <c r="N238" i="14" s="1"/>
  <c r="X238" i="12"/>
  <c r="M238" i="14" s="1"/>
  <c r="W238" i="12"/>
  <c r="L238" i="14" s="1"/>
  <c r="V238" i="12"/>
  <c r="K238" i="14" s="1"/>
  <c r="Y237" i="12"/>
  <c r="N237" i="14" s="1"/>
  <c r="X237" i="12"/>
  <c r="M237" i="14" s="1"/>
  <c r="W237" i="12"/>
  <c r="L237" i="14" s="1"/>
  <c r="V237" i="12"/>
  <c r="K237" i="14" s="1"/>
  <c r="Y236" i="12"/>
  <c r="N236" i="14" s="1"/>
  <c r="X236" i="12"/>
  <c r="M236" i="14" s="1"/>
  <c r="W236" i="12"/>
  <c r="L236" i="14" s="1"/>
  <c r="V236" i="12"/>
  <c r="K236" i="14" s="1"/>
  <c r="Y235" i="12"/>
  <c r="N235" i="14" s="1"/>
  <c r="X235" i="12"/>
  <c r="M235" i="14" s="1"/>
  <c r="W235" i="12"/>
  <c r="L235" i="14" s="1"/>
  <c r="V235" i="12"/>
  <c r="K235" i="14" s="1"/>
  <c r="Y234" i="12"/>
  <c r="N234" i="14" s="1"/>
  <c r="X234" i="12"/>
  <c r="M234" i="14" s="1"/>
  <c r="W234" i="12"/>
  <c r="L234" i="14" s="1"/>
  <c r="V234" i="12"/>
  <c r="K234" i="14" s="1"/>
  <c r="Y233" i="12"/>
  <c r="N233" i="14" s="1"/>
  <c r="X233" i="12"/>
  <c r="M233" i="14" s="1"/>
  <c r="W233" i="12"/>
  <c r="L233" i="14" s="1"/>
  <c r="V233" i="12"/>
  <c r="K233" i="14" s="1"/>
  <c r="Y232" i="12"/>
  <c r="N232" i="14" s="1"/>
  <c r="X232" i="12"/>
  <c r="M232" i="14" s="1"/>
  <c r="W232" i="12"/>
  <c r="L232" i="14" s="1"/>
  <c r="V232" i="12"/>
  <c r="K232" i="14" s="1"/>
  <c r="Y231" i="12"/>
  <c r="N231" i="14" s="1"/>
  <c r="X231" i="12"/>
  <c r="M231" i="14" s="1"/>
  <c r="W231" i="12"/>
  <c r="L231" i="14" s="1"/>
  <c r="V231" i="12"/>
  <c r="K231" i="14" s="1"/>
  <c r="Y230" i="12"/>
  <c r="N230" i="14" s="1"/>
  <c r="X230" i="12"/>
  <c r="M230" i="14" s="1"/>
  <c r="W230" i="12"/>
  <c r="L230" i="14" s="1"/>
  <c r="V230" i="12"/>
  <c r="K230" i="14" s="1"/>
  <c r="Y229" i="12"/>
  <c r="N229" i="14" s="1"/>
  <c r="X229" i="12"/>
  <c r="M229" i="14" s="1"/>
  <c r="W229" i="12"/>
  <c r="L229" i="14" s="1"/>
  <c r="V229" i="12"/>
  <c r="K229" i="14" s="1"/>
  <c r="Y228" i="12"/>
  <c r="N228" i="14" s="1"/>
  <c r="X228" i="12"/>
  <c r="M228" i="14" s="1"/>
  <c r="W228" i="12"/>
  <c r="L228" i="14" s="1"/>
  <c r="V228" i="12"/>
  <c r="K228" i="14" s="1"/>
  <c r="Y227" i="12"/>
  <c r="N227" i="14" s="1"/>
  <c r="X227" i="12"/>
  <c r="M227" i="14" s="1"/>
  <c r="W227" i="12"/>
  <c r="L227" i="14" s="1"/>
  <c r="V227" i="12"/>
  <c r="K227" i="14" s="1"/>
  <c r="Y226" i="12"/>
  <c r="N226" i="14" s="1"/>
  <c r="X226" i="12"/>
  <c r="M226" i="14" s="1"/>
  <c r="W226" i="12"/>
  <c r="L226" i="14" s="1"/>
  <c r="V226" i="12"/>
  <c r="K226" i="14" s="1"/>
  <c r="Y225" i="12"/>
  <c r="N225" i="14" s="1"/>
  <c r="X225" i="12"/>
  <c r="M225" i="14" s="1"/>
  <c r="W225" i="12"/>
  <c r="L225" i="14" s="1"/>
  <c r="V225" i="12"/>
  <c r="K225" i="14" s="1"/>
  <c r="Y224" i="12"/>
  <c r="N224" i="14" s="1"/>
  <c r="X224" i="12"/>
  <c r="M224" i="14" s="1"/>
  <c r="W224" i="12"/>
  <c r="L224" i="14" s="1"/>
  <c r="V224" i="12"/>
  <c r="K224" i="14" s="1"/>
  <c r="Y223" i="12"/>
  <c r="N223" i="14" s="1"/>
  <c r="X223" i="12"/>
  <c r="M223" i="14" s="1"/>
  <c r="W223" i="12"/>
  <c r="L223" i="14" s="1"/>
  <c r="V223" i="12"/>
  <c r="K223" i="14" s="1"/>
  <c r="Y222" i="12"/>
  <c r="N222" i="14" s="1"/>
  <c r="X222" i="12"/>
  <c r="M222" i="14" s="1"/>
  <c r="W222" i="12"/>
  <c r="L222" i="14" s="1"/>
  <c r="V222" i="12"/>
  <c r="K222" i="14" s="1"/>
  <c r="Y221" i="12"/>
  <c r="N221" i="14" s="1"/>
  <c r="X221" i="12"/>
  <c r="M221" i="14" s="1"/>
  <c r="W221" i="12"/>
  <c r="L221" i="14" s="1"/>
  <c r="V221" i="12"/>
  <c r="K221" i="14" s="1"/>
  <c r="Y220" i="12"/>
  <c r="N220" i="14" s="1"/>
  <c r="X220" i="12"/>
  <c r="M220" i="14" s="1"/>
  <c r="W220" i="12"/>
  <c r="L220" i="14" s="1"/>
  <c r="V220" i="12"/>
  <c r="K220" i="14" s="1"/>
  <c r="Y219" i="12"/>
  <c r="N219" i="14" s="1"/>
  <c r="X219" i="12"/>
  <c r="M219" i="14" s="1"/>
  <c r="W219" i="12"/>
  <c r="L219" i="14" s="1"/>
  <c r="V219" i="12"/>
  <c r="K219" i="14" s="1"/>
  <c r="Y218" i="12"/>
  <c r="N218" i="14" s="1"/>
  <c r="X218" i="12"/>
  <c r="M218" i="14" s="1"/>
  <c r="W218" i="12"/>
  <c r="L218" i="14" s="1"/>
  <c r="V218" i="12"/>
  <c r="K218" i="14" s="1"/>
  <c r="Y217" i="12"/>
  <c r="N217" i="14" s="1"/>
  <c r="X217" i="12"/>
  <c r="M217" i="14" s="1"/>
  <c r="W217" i="12"/>
  <c r="L217" i="14" s="1"/>
  <c r="V217" i="12"/>
  <c r="K217" i="14" s="1"/>
  <c r="Y216" i="12"/>
  <c r="N216" i="14" s="1"/>
  <c r="X216" i="12"/>
  <c r="M216" i="14" s="1"/>
  <c r="W216" i="12"/>
  <c r="L216" i="14" s="1"/>
  <c r="V216" i="12"/>
  <c r="K216" i="14" s="1"/>
  <c r="Y215" i="12"/>
  <c r="N215" i="14" s="1"/>
  <c r="X215" i="12"/>
  <c r="M215" i="14" s="1"/>
  <c r="W215" i="12"/>
  <c r="L215" i="14" s="1"/>
  <c r="V215" i="12"/>
  <c r="K215" i="14" s="1"/>
  <c r="Y214" i="12"/>
  <c r="N214" i="14" s="1"/>
  <c r="X214" i="12"/>
  <c r="M214" i="14" s="1"/>
  <c r="W214" i="12"/>
  <c r="L214" i="14" s="1"/>
  <c r="V214" i="12"/>
  <c r="K214" i="14" s="1"/>
  <c r="Y213" i="12"/>
  <c r="N213" i="14" s="1"/>
  <c r="X213" i="12"/>
  <c r="M213" i="14" s="1"/>
  <c r="W213" i="12"/>
  <c r="L213" i="14" s="1"/>
  <c r="V213" i="12"/>
  <c r="K213" i="14" s="1"/>
  <c r="Y212" i="12"/>
  <c r="N212" i="14" s="1"/>
  <c r="X212" i="12"/>
  <c r="M212" i="14" s="1"/>
  <c r="W212" i="12"/>
  <c r="L212" i="14" s="1"/>
  <c r="V212" i="12"/>
  <c r="K212" i="14" s="1"/>
  <c r="Y211" i="12"/>
  <c r="N211" i="14" s="1"/>
  <c r="X211" i="12"/>
  <c r="M211" i="14" s="1"/>
  <c r="W211" i="12"/>
  <c r="L211" i="14" s="1"/>
  <c r="V211" i="12"/>
  <c r="K211" i="14" s="1"/>
  <c r="Y210" i="12"/>
  <c r="N210" i="14" s="1"/>
  <c r="X210" i="12"/>
  <c r="M210" i="14" s="1"/>
  <c r="W210" i="12"/>
  <c r="L210" i="14" s="1"/>
  <c r="V210" i="12"/>
  <c r="K210" i="14" s="1"/>
  <c r="Y209" i="12"/>
  <c r="N209" i="14" s="1"/>
  <c r="X209" i="12"/>
  <c r="M209" i="14" s="1"/>
  <c r="W209" i="12"/>
  <c r="L209" i="14" s="1"/>
  <c r="V209" i="12"/>
  <c r="K209" i="14" s="1"/>
  <c r="Y208" i="12"/>
  <c r="N208" i="14" s="1"/>
  <c r="X208" i="12"/>
  <c r="M208" i="14" s="1"/>
  <c r="W208" i="12"/>
  <c r="L208" i="14" s="1"/>
  <c r="V208" i="12"/>
  <c r="K208" i="14" s="1"/>
  <c r="Y207" i="12"/>
  <c r="N207" i="14" s="1"/>
  <c r="X207" i="12"/>
  <c r="M207" i="14" s="1"/>
  <c r="W207" i="12"/>
  <c r="L207" i="14" s="1"/>
  <c r="V207" i="12"/>
  <c r="K207" i="14" s="1"/>
  <c r="Y206" i="12"/>
  <c r="N206" i="14" s="1"/>
  <c r="X206" i="12"/>
  <c r="M206" i="14" s="1"/>
  <c r="W206" i="12"/>
  <c r="L206" i="14" s="1"/>
  <c r="V206" i="12"/>
  <c r="K206" i="14" s="1"/>
  <c r="Y205" i="12"/>
  <c r="N205" i="14" s="1"/>
  <c r="X205" i="12"/>
  <c r="M205" i="14" s="1"/>
  <c r="W205" i="12"/>
  <c r="L205" i="14" s="1"/>
  <c r="V205" i="12"/>
  <c r="K205" i="14" s="1"/>
  <c r="Y204" i="12"/>
  <c r="N204" i="14" s="1"/>
  <c r="X204" i="12"/>
  <c r="M204" i="14" s="1"/>
  <c r="W204" i="12"/>
  <c r="L204" i="14" s="1"/>
  <c r="V204" i="12"/>
  <c r="K204" i="14" s="1"/>
  <c r="Y203" i="12"/>
  <c r="N203" i="14" s="1"/>
  <c r="X203" i="12"/>
  <c r="M203" i="14" s="1"/>
  <c r="W203" i="12"/>
  <c r="L203" i="14" s="1"/>
  <c r="V203" i="12"/>
  <c r="K203" i="14" s="1"/>
  <c r="Y202" i="12"/>
  <c r="N202" i="14" s="1"/>
  <c r="X202" i="12"/>
  <c r="M202" i="14" s="1"/>
  <c r="W202" i="12"/>
  <c r="L202" i="14" s="1"/>
  <c r="V202" i="12"/>
  <c r="K202" i="14" s="1"/>
  <c r="Y201" i="12"/>
  <c r="N201" i="14" s="1"/>
  <c r="X201" i="12"/>
  <c r="M201" i="14" s="1"/>
  <c r="W201" i="12"/>
  <c r="L201" i="14" s="1"/>
  <c r="V201" i="12"/>
  <c r="K201" i="14" s="1"/>
  <c r="Y200" i="12"/>
  <c r="N200" i="14" s="1"/>
  <c r="X200" i="12"/>
  <c r="M200" i="14" s="1"/>
  <c r="W200" i="12"/>
  <c r="L200" i="14" s="1"/>
  <c r="V200" i="12"/>
  <c r="K200" i="14" s="1"/>
  <c r="Y199" i="12"/>
  <c r="N199" i="14" s="1"/>
  <c r="X199" i="12"/>
  <c r="M199" i="14" s="1"/>
  <c r="W199" i="12"/>
  <c r="L199" i="14" s="1"/>
  <c r="V199" i="12"/>
  <c r="K199" i="14" s="1"/>
  <c r="Y198" i="12"/>
  <c r="N198" i="14" s="1"/>
  <c r="X198" i="12"/>
  <c r="M198" i="14" s="1"/>
  <c r="W198" i="12"/>
  <c r="L198" i="14" s="1"/>
  <c r="V198" i="12"/>
  <c r="K198" i="14" s="1"/>
  <c r="Y197" i="12"/>
  <c r="N197" i="14" s="1"/>
  <c r="X197" i="12"/>
  <c r="M197" i="14" s="1"/>
  <c r="W197" i="12"/>
  <c r="L197" i="14" s="1"/>
  <c r="V197" i="12"/>
  <c r="K197" i="14" s="1"/>
  <c r="Y196" i="12"/>
  <c r="N196" i="14" s="1"/>
  <c r="X196" i="12"/>
  <c r="M196" i="14" s="1"/>
  <c r="W196" i="12"/>
  <c r="L196" i="14" s="1"/>
  <c r="V196" i="12"/>
  <c r="K196" i="14" s="1"/>
  <c r="Y195" i="12"/>
  <c r="N195" i="14" s="1"/>
  <c r="X195" i="12"/>
  <c r="M195" i="14" s="1"/>
  <c r="W195" i="12"/>
  <c r="L195" i="14" s="1"/>
  <c r="V195" i="12"/>
  <c r="K195" i="14" s="1"/>
  <c r="Y194" i="12"/>
  <c r="N194" i="14" s="1"/>
  <c r="X194" i="12"/>
  <c r="M194" i="14" s="1"/>
  <c r="W194" i="12"/>
  <c r="L194" i="14" s="1"/>
  <c r="V194" i="12"/>
  <c r="K194" i="14" s="1"/>
  <c r="Y193" i="12"/>
  <c r="N193" i="14" s="1"/>
  <c r="X193" i="12"/>
  <c r="M193" i="14" s="1"/>
  <c r="W193" i="12"/>
  <c r="L193" i="14" s="1"/>
  <c r="V193" i="12"/>
  <c r="K193" i="14" s="1"/>
  <c r="Y192" i="12"/>
  <c r="N192" i="14" s="1"/>
  <c r="X192" i="12"/>
  <c r="M192" i="14" s="1"/>
  <c r="W192" i="12"/>
  <c r="L192" i="14" s="1"/>
  <c r="V192" i="12"/>
  <c r="K192" i="14" s="1"/>
  <c r="Y191" i="12"/>
  <c r="N191" i="14" s="1"/>
  <c r="X191" i="12"/>
  <c r="M191" i="14" s="1"/>
  <c r="W191" i="12"/>
  <c r="L191" i="14" s="1"/>
  <c r="V191" i="12"/>
  <c r="K191" i="14" s="1"/>
  <c r="Y190" i="12"/>
  <c r="N190" i="14" s="1"/>
  <c r="X190" i="12"/>
  <c r="M190" i="14" s="1"/>
  <c r="W190" i="12"/>
  <c r="L190" i="14" s="1"/>
  <c r="V190" i="12"/>
  <c r="K190" i="14" s="1"/>
  <c r="Y189" i="12"/>
  <c r="N189" i="14" s="1"/>
  <c r="X189" i="12"/>
  <c r="M189" i="14" s="1"/>
  <c r="W189" i="12"/>
  <c r="L189" i="14" s="1"/>
  <c r="V189" i="12"/>
  <c r="K189" i="14" s="1"/>
  <c r="Y188" i="12"/>
  <c r="N188" i="14" s="1"/>
  <c r="X188" i="12"/>
  <c r="M188" i="14" s="1"/>
  <c r="W188" i="12"/>
  <c r="L188" i="14" s="1"/>
  <c r="V188" i="12"/>
  <c r="K188" i="14" s="1"/>
  <c r="Y187" i="12"/>
  <c r="N187" i="14" s="1"/>
  <c r="X187" i="12"/>
  <c r="M187" i="14" s="1"/>
  <c r="W187" i="12"/>
  <c r="L187" i="14" s="1"/>
  <c r="V187" i="12"/>
  <c r="K187" i="14" s="1"/>
  <c r="Y186" i="12"/>
  <c r="N186" i="14" s="1"/>
  <c r="X186" i="12"/>
  <c r="M186" i="14" s="1"/>
  <c r="W186" i="12"/>
  <c r="L186" i="14" s="1"/>
  <c r="V186" i="12"/>
  <c r="K186" i="14" s="1"/>
  <c r="Y185" i="12"/>
  <c r="N185" i="14" s="1"/>
  <c r="X185" i="12"/>
  <c r="M185" i="14" s="1"/>
  <c r="W185" i="12"/>
  <c r="L185" i="14" s="1"/>
  <c r="V185" i="12"/>
  <c r="K185" i="14" s="1"/>
  <c r="Y184" i="12"/>
  <c r="N184" i="14" s="1"/>
  <c r="X184" i="12"/>
  <c r="M184" i="14" s="1"/>
  <c r="W184" i="12"/>
  <c r="L184" i="14" s="1"/>
  <c r="V184" i="12"/>
  <c r="K184" i="14" s="1"/>
  <c r="Y183" i="12"/>
  <c r="N183" i="14" s="1"/>
  <c r="X183" i="12"/>
  <c r="M183" i="14" s="1"/>
  <c r="W183" i="12"/>
  <c r="L183" i="14" s="1"/>
  <c r="V183" i="12"/>
  <c r="K183" i="14" s="1"/>
  <c r="Y182" i="12"/>
  <c r="N182" i="14" s="1"/>
  <c r="X182" i="12"/>
  <c r="M182" i="14" s="1"/>
  <c r="W182" i="12"/>
  <c r="L182" i="14" s="1"/>
  <c r="V182" i="12"/>
  <c r="K182" i="14" s="1"/>
  <c r="Y181" i="12"/>
  <c r="N181" i="14" s="1"/>
  <c r="X181" i="12"/>
  <c r="M181" i="14" s="1"/>
  <c r="W181" i="12"/>
  <c r="L181" i="14" s="1"/>
  <c r="V181" i="12"/>
  <c r="K181" i="14" s="1"/>
  <c r="Y180" i="12"/>
  <c r="N180" i="14" s="1"/>
  <c r="X180" i="12"/>
  <c r="M180" i="14" s="1"/>
  <c r="W180" i="12"/>
  <c r="L180" i="14" s="1"/>
  <c r="V180" i="12"/>
  <c r="K180" i="14" s="1"/>
  <c r="Y179" i="12"/>
  <c r="N179" i="14" s="1"/>
  <c r="X179" i="12"/>
  <c r="M179" i="14" s="1"/>
  <c r="W179" i="12"/>
  <c r="L179" i="14" s="1"/>
  <c r="V179" i="12"/>
  <c r="K179" i="14" s="1"/>
  <c r="Y178" i="12"/>
  <c r="N178" i="14" s="1"/>
  <c r="X178" i="12"/>
  <c r="M178" i="14" s="1"/>
  <c r="W178" i="12"/>
  <c r="L178" i="14" s="1"/>
  <c r="V178" i="12"/>
  <c r="K178" i="14" s="1"/>
  <c r="Y177" i="12"/>
  <c r="N177" i="14" s="1"/>
  <c r="X177" i="12"/>
  <c r="M177" i="14" s="1"/>
  <c r="W177" i="12"/>
  <c r="L177" i="14" s="1"/>
  <c r="V177" i="12"/>
  <c r="K177" i="14" s="1"/>
  <c r="Y176" i="12"/>
  <c r="N176" i="14" s="1"/>
  <c r="X176" i="12"/>
  <c r="M176" i="14" s="1"/>
  <c r="W176" i="12"/>
  <c r="L176" i="14" s="1"/>
  <c r="V176" i="12"/>
  <c r="K176" i="14" s="1"/>
  <c r="Y175" i="12"/>
  <c r="N175" i="14" s="1"/>
  <c r="X175" i="12"/>
  <c r="M175" i="14" s="1"/>
  <c r="W175" i="12"/>
  <c r="L175" i="14" s="1"/>
  <c r="V175" i="12"/>
  <c r="K175" i="14" s="1"/>
  <c r="Y174" i="12"/>
  <c r="N174" i="14" s="1"/>
  <c r="X174" i="12"/>
  <c r="M174" i="14" s="1"/>
  <c r="W174" i="12"/>
  <c r="L174" i="14" s="1"/>
  <c r="V174" i="12"/>
  <c r="K174" i="14" s="1"/>
  <c r="Y173" i="12"/>
  <c r="N173" i="14" s="1"/>
  <c r="X173" i="12"/>
  <c r="M173" i="14" s="1"/>
  <c r="W173" i="12"/>
  <c r="L173" i="14" s="1"/>
  <c r="V173" i="12"/>
  <c r="K173" i="14" s="1"/>
  <c r="Y172" i="12"/>
  <c r="N172" i="14" s="1"/>
  <c r="X172" i="12"/>
  <c r="M172" i="14" s="1"/>
  <c r="W172" i="12"/>
  <c r="L172" i="14" s="1"/>
  <c r="V172" i="12"/>
  <c r="K172" i="14" s="1"/>
  <c r="Y171" i="12"/>
  <c r="N171" i="14" s="1"/>
  <c r="X171" i="12"/>
  <c r="M171" i="14" s="1"/>
  <c r="W171" i="12"/>
  <c r="L171" i="14" s="1"/>
  <c r="V171" i="12"/>
  <c r="K171" i="14" s="1"/>
  <c r="Y170" i="12"/>
  <c r="N170" i="14" s="1"/>
  <c r="X170" i="12"/>
  <c r="M170" i="14" s="1"/>
  <c r="W170" i="12"/>
  <c r="L170" i="14" s="1"/>
  <c r="V170" i="12"/>
  <c r="K170" i="14" s="1"/>
  <c r="Y169" i="12"/>
  <c r="N169" i="14" s="1"/>
  <c r="X169" i="12"/>
  <c r="M169" i="14" s="1"/>
  <c r="W169" i="12"/>
  <c r="L169" i="14" s="1"/>
  <c r="V169" i="12"/>
  <c r="K169" i="14" s="1"/>
  <c r="Y168" i="12"/>
  <c r="N168" i="14" s="1"/>
  <c r="X168" i="12"/>
  <c r="M168" i="14" s="1"/>
  <c r="W168" i="12"/>
  <c r="L168" i="14" s="1"/>
  <c r="V168" i="12"/>
  <c r="K168" i="14" s="1"/>
  <c r="Y167" i="12"/>
  <c r="N167" i="14" s="1"/>
  <c r="X167" i="12"/>
  <c r="M167" i="14" s="1"/>
  <c r="W167" i="12"/>
  <c r="L167" i="14" s="1"/>
  <c r="V167" i="12"/>
  <c r="K167" i="14" s="1"/>
  <c r="Y166" i="12"/>
  <c r="N166" i="14" s="1"/>
  <c r="X166" i="12"/>
  <c r="M166" i="14" s="1"/>
  <c r="W166" i="12"/>
  <c r="L166" i="14" s="1"/>
  <c r="V166" i="12"/>
  <c r="K166" i="14" s="1"/>
  <c r="Y165" i="12"/>
  <c r="N165" i="14" s="1"/>
  <c r="X165" i="12"/>
  <c r="M165" i="14" s="1"/>
  <c r="W165" i="12"/>
  <c r="L165" i="14" s="1"/>
  <c r="V165" i="12"/>
  <c r="K165" i="14" s="1"/>
  <c r="Y164" i="12"/>
  <c r="N164" i="14" s="1"/>
  <c r="X164" i="12"/>
  <c r="M164" i="14" s="1"/>
  <c r="W164" i="12"/>
  <c r="L164" i="14" s="1"/>
  <c r="V164" i="12"/>
  <c r="K164" i="14" s="1"/>
  <c r="Y163" i="12"/>
  <c r="N163" i="14" s="1"/>
  <c r="X163" i="12"/>
  <c r="M163" i="14" s="1"/>
  <c r="W163" i="12"/>
  <c r="L163" i="14" s="1"/>
  <c r="V163" i="12"/>
  <c r="K163" i="14" s="1"/>
  <c r="Y162" i="12"/>
  <c r="N162" i="14" s="1"/>
  <c r="X162" i="12"/>
  <c r="M162" i="14" s="1"/>
  <c r="W162" i="12"/>
  <c r="L162" i="14" s="1"/>
  <c r="V162" i="12"/>
  <c r="K162" i="14" s="1"/>
  <c r="Y161" i="12"/>
  <c r="N161" i="14" s="1"/>
  <c r="X161" i="12"/>
  <c r="M161" i="14" s="1"/>
  <c r="W161" i="12"/>
  <c r="L161" i="14" s="1"/>
  <c r="V161" i="12"/>
  <c r="K161" i="14" s="1"/>
  <c r="Y160" i="12"/>
  <c r="N160" i="14" s="1"/>
  <c r="X160" i="12"/>
  <c r="M160" i="14" s="1"/>
  <c r="W160" i="12"/>
  <c r="L160" i="14" s="1"/>
  <c r="V160" i="12"/>
  <c r="K160" i="14" s="1"/>
  <c r="Y159" i="12"/>
  <c r="N159" i="14" s="1"/>
  <c r="X159" i="12"/>
  <c r="M159" i="14" s="1"/>
  <c r="W159" i="12"/>
  <c r="L159" i="14" s="1"/>
  <c r="V159" i="12"/>
  <c r="K159" i="14" s="1"/>
  <c r="Y158" i="12"/>
  <c r="N158" i="14" s="1"/>
  <c r="X158" i="12"/>
  <c r="M158" i="14" s="1"/>
  <c r="W158" i="12"/>
  <c r="L158" i="14" s="1"/>
  <c r="V158" i="12"/>
  <c r="K158" i="14" s="1"/>
  <c r="Y157" i="12"/>
  <c r="N157" i="14" s="1"/>
  <c r="X157" i="12"/>
  <c r="M157" i="14" s="1"/>
  <c r="W157" i="12"/>
  <c r="L157" i="14" s="1"/>
  <c r="V157" i="12"/>
  <c r="K157" i="14" s="1"/>
  <c r="Y156" i="12"/>
  <c r="N156" i="14" s="1"/>
  <c r="X156" i="12"/>
  <c r="M156" i="14" s="1"/>
  <c r="W156" i="12"/>
  <c r="L156" i="14" s="1"/>
  <c r="V156" i="12"/>
  <c r="K156" i="14" s="1"/>
  <c r="Y155" i="12"/>
  <c r="N155" i="14" s="1"/>
  <c r="X155" i="12"/>
  <c r="M155" i="14" s="1"/>
  <c r="W155" i="12"/>
  <c r="L155" i="14" s="1"/>
  <c r="V155" i="12"/>
  <c r="K155" i="14" s="1"/>
  <c r="Y154" i="12"/>
  <c r="N154" i="14" s="1"/>
  <c r="X154" i="12"/>
  <c r="M154" i="14" s="1"/>
  <c r="W154" i="12"/>
  <c r="L154" i="14" s="1"/>
  <c r="V154" i="12"/>
  <c r="K154" i="14" s="1"/>
  <c r="Y153" i="12"/>
  <c r="N153" i="14" s="1"/>
  <c r="X153" i="12"/>
  <c r="M153" i="14" s="1"/>
  <c r="W153" i="12"/>
  <c r="L153" i="14" s="1"/>
  <c r="V153" i="12"/>
  <c r="K153" i="14" s="1"/>
  <c r="Y152" i="12"/>
  <c r="N152" i="14" s="1"/>
  <c r="X152" i="12"/>
  <c r="M152" i="14" s="1"/>
  <c r="W152" i="12"/>
  <c r="L152" i="14" s="1"/>
  <c r="V152" i="12"/>
  <c r="K152" i="14" s="1"/>
  <c r="Y151" i="12"/>
  <c r="N151" i="14" s="1"/>
  <c r="X151" i="12"/>
  <c r="M151" i="14" s="1"/>
  <c r="W151" i="12"/>
  <c r="L151" i="14" s="1"/>
  <c r="V151" i="12"/>
  <c r="K151" i="14" s="1"/>
  <c r="Y150" i="12"/>
  <c r="N150" i="14" s="1"/>
  <c r="X150" i="12"/>
  <c r="M150" i="14" s="1"/>
  <c r="W150" i="12"/>
  <c r="L150" i="14" s="1"/>
  <c r="V150" i="12"/>
  <c r="K150" i="14" s="1"/>
  <c r="Y149" i="12"/>
  <c r="N149" i="14" s="1"/>
  <c r="X149" i="12"/>
  <c r="M149" i="14" s="1"/>
  <c r="W149" i="12"/>
  <c r="L149" i="14" s="1"/>
  <c r="V149" i="12"/>
  <c r="K149" i="14" s="1"/>
  <c r="Y148" i="12"/>
  <c r="N148" i="14" s="1"/>
  <c r="X148" i="12"/>
  <c r="M148" i="14" s="1"/>
  <c r="W148" i="12"/>
  <c r="L148" i="14" s="1"/>
  <c r="V148" i="12"/>
  <c r="K148" i="14" s="1"/>
  <c r="Y147" i="12"/>
  <c r="N147" i="14" s="1"/>
  <c r="X147" i="12"/>
  <c r="M147" i="14" s="1"/>
  <c r="W147" i="12"/>
  <c r="L147" i="14" s="1"/>
  <c r="V147" i="12"/>
  <c r="K147" i="14" s="1"/>
  <c r="Y146" i="12"/>
  <c r="N146" i="14" s="1"/>
  <c r="X146" i="12"/>
  <c r="M146" i="14" s="1"/>
  <c r="W146" i="12"/>
  <c r="L146" i="14" s="1"/>
  <c r="V146" i="12"/>
  <c r="K146" i="14" s="1"/>
  <c r="Y145" i="12"/>
  <c r="N145" i="14" s="1"/>
  <c r="X145" i="12"/>
  <c r="M145" i="14" s="1"/>
  <c r="W145" i="12"/>
  <c r="L145" i="14" s="1"/>
  <c r="V145" i="12"/>
  <c r="K145" i="14" s="1"/>
  <c r="Y144" i="12"/>
  <c r="N144" i="14" s="1"/>
  <c r="X144" i="12"/>
  <c r="M144" i="14" s="1"/>
  <c r="W144" i="12"/>
  <c r="L144" i="14" s="1"/>
  <c r="V144" i="12"/>
  <c r="K144" i="14" s="1"/>
  <c r="Y143" i="12"/>
  <c r="N143" i="14" s="1"/>
  <c r="X143" i="12"/>
  <c r="M143" i="14" s="1"/>
  <c r="W143" i="12"/>
  <c r="L143" i="14" s="1"/>
  <c r="V143" i="12"/>
  <c r="K143" i="14" s="1"/>
  <c r="Y142" i="12"/>
  <c r="N142" i="14" s="1"/>
  <c r="X142" i="12"/>
  <c r="M142" i="14" s="1"/>
  <c r="W142" i="12"/>
  <c r="L142" i="14" s="1"/>
  <c r="V142" i="12"/>
  <c r="K142" i="14" s="1"/>
  <c r="Y141" i="12"/>
  <c r="N141" i="14" s="1"/>
  <c r="X141" i="12"/>
  <c r="M141" i="14" s="1"/>
  <c r="W141" i="12"/>
  <c r="L141" i="14" s="1"/>
  <c r="V141" i="12"/>
  <c r="K141" i="14" s="1"/>
  <c r="Y140" i="12"/>
  <c r="N140" i="14" s="1"/>
  <c r="X140" i="12"/>
  <c r="M140" i="14" s="1"/>
  <c r="W140" i="12"/>
  <c r="L140" i="14" s="1"/>
  <c r="V140" i="12"/>
  <c r="K140" i="14" s="1"/>
  <c r="Y139" i="12"/>
  <c r="N139" i="14" s="1"/>
  <c r="X139" i="12"/>
  <c r="M139" i="14" s="1"/>
  <c r="W139" i="12"/>
  <c r="L139" i="14" s="1"/>
  <c r="V139" i="12"/>
  <c r="K139" i="14" s="1"/>
  <c r="Y138" i="12"/>
  <c r="N138" i="14" s="1"/>
  <c r="X138" i="12"/>
  <c r="M138" i="14" s="1"/>
  <c r="W138" i="12"/>
  <c r="L138" i="14" s="1"/>
  <c r="V138" i="12"/>
  <c r="K138" i="14" s="1"/>
  <c r="Y137" i="12"/>
  <c r="N137" i="14" s="1"/>
  <c r="X137" i="12"/>
  <c r="M137" i="14" s="1"/>
  <c r="W137" i="12"/>
  <c r="L137" i="14" s="1"/>
  <c r="V137" i="12"/>
  <c r="K137" i="14" s="1"/>
  <c r="Y136" i="12"/>
  <c r="N136" i="14" s="1"/>
  <c r="X136" i="12"/>
  <c r="M136" i="14" s="1"/>
  <c r="W136" i="12"/>
  <c r="L136" i="14" s="1"/>
  <c r="V136" i="12"/>
  <c r="K136" i="14" s="1"/>
  <c r="Y135" i="12"/>
  <c r="N135" i="14" s="1"/>
  <c r="X135" i="12"/>
  <c r="M135" i="14" s="1"/>
  <c r="W135" i="12"/>
  <c r="L135" i="14" s="1"/>
  <c r="V135" i="12"/>
  <c r="K135" i="14" s="1"/>
  <c r="Y134" i="12"/>
  <c r="N134" i="14" s="1"/>
  <c r="X134" i="12"/>
  <c r="M134" i="14" s="1"/>
  <c r="W134" i="12"/>
  <c r="L134" i="14" s="1"/>
  <c r="V134" i="12"/>
  <c r="K134" i="14" s="1"/>
  <c r="Y133" i="12"/>
  <c r="N133" i="14" s="1"/>
  <c r="X133" i="12"/>
  <c r="M133" i="14" s="1"/>
  <c r="W133" i="12"/>
  <c r="L133" i="14" s="1"/>
  <c r="V133" i="12"/>
  <c r="K133" i="14" s="1"/>
  <c r="Y132" i="12"/>
  <c r="N132" i="14" s="1"/>
  <c r="X132" i="12"/>
  <c r="M132" i="14" s="1"/>
  <c r="W132" i="12"/>
  <c r="L132" i="14" s="1"/>
  <c r="V132" i="12"/>
  <c r="K132" i="14" s="1"/>
  <c r="Y131" i="12"/>
  <c r="N131" i="14" s="1"/>
  <c r="X131" i="12"/>
  <c r="M131" i="14" s="1"/>
  <c r="W131" i="12"/>
  <c r="L131" i="14" s="1"/>
  <c r="V131" i="12"/>
  <c r="K131" i="14" s="1"/>
  <c r="Y130" i="12"/>
  <c r="N130" i="14" s="1"/>
  <c r="X130" i="12"/>
  <c r="M130" i="14" s="1"/>
  <c r="W130" i="12"/>
  <c r="L130" i="14" s="1"/>
  <c r="V130" i="12"/>
  <c r="K130" i="14" s="1"/>
  <c r="Y129" i="12"/>
  <c r="N129" i="14" s="1"/>
  <c r="X129" i="12"/>
  <c r="M129" i="14" s="1"/>
  <c r="W129" i="12"/>
  <c r="L129" i="14" s="1"/>
  <c r="V129" i="12"/>
  <c r="K129" i="14" s="1"/>
  <c r="Y128" i="12"/>
  <c r="N128" i="14" s="1"/>
  <c r="X128" i="12"/>
  <c r="M128" i="14" s="1"/>
  <c r="W128" i="12"/>
  <c r="L128" i="14" s="1"/>
  <c r="V128" i="12"/>
  <c r="K128" i="14" s="1"/>
  <c r="Y127" i="12"/>
  <c r="N127" i="14" s="1"/>
  <c r="X127" i="12"/>
  <c r="M127" i="14" s="1"/>
  <c r="W127" i="12"/>
  <c r="L127" i="14" s="1"/>
  <c r="V127" i="12"/>
  <c r="K127" i="14" s="1"/>
  <c r="Y126" i="12"/>
  <c r="N126" i="14" s="1"/>
  <c r="X126" i="12"/>
  <c r="M126" i="14" s="1"/>
  <c r="W126" i="12"/>
  <c r="L126" i="14" s="1"/>
  <c r="V126" i="12"/>
  <c r="K126" i="14" s="1"/>
  <c r="Y125" i="12"/>
  <c r="N125" i="14" s="1"/>
  <c r="X125" i="12"/>
  <c r="M125" i="14" s="1"/>
  <c r="W125" i="12"/>
  <c r="L125" i="14" s="1"/>
  <c r="V125" i="12"/>
  <c r="K125" i="14" s="1"/>
  <c r="Y124" i="12"/>
  <c r="N124" i="14" s="1"/>
  <c r="X124" i="12"/>
  <c r="M124" i="14" s="1"/>
  <c r="W124" i="12"/>
  <c r="L124" i="14" s="1"/>
  <c r="V124" i="12"/>
  <c r="K124" i="14" s="1"/>
  <c r="Y123" i="12"/>
  <c r="N123" i="14" s="1"/>
  <c r="X123" i="12"/>
  <c r="M123" i="14" s="1"/>
  <c r="W123" i="12"/>
  <c r="L123" i="14" s="1"/>
  <c r="V123" i="12"/>
  <c r="K123" i="14" s="1"/>
  <c r="Y122" i="12"/>
  <c r="N122" i="14" s="1"/>
  <c r="X122" i="12"/>
  <c r="M122" i="14" s="1"/>
  <c r="W122" i="12"/>
  <c r="L122" i="14" s="1"/>
  <c r="V122" i="12"/>
  <c r="K122" i="14" s="1"/>
  <c r="Y121" i="12"/>
  <c r="N121" i="14" s="1"/>
  <c r="X121" i="12"/>
  <c r="M121" i="14" s="1"/>
  <c r="W121" i="12"/>
  <c r="L121" i="14" s="1"/>
  <c r="V121" i="12"/>
  <c r="K121" i="14" s="1"/>
  <c r="Y120" i="12"/>
  <c r="N120" i="14" s="1"/>
  <c r="X120" i="12"/>
  <c r="M120" i="14" s="1"/>
  <c r="W120" i="12"/>
  <c r="L120" i="14" s="1"/>
  <c r="V120" i="12"/>
  <c r="K120" i="14" s="1"/>
  <c r="Y119" i="12"/>
  <c r="N119" i="14" s="1"/>
  <c r="X119" i="12"/>
  <c r="M119" i="14" s="1"/>
  <c r="W119" i="12"/>
  <c r="L119" i="14" s="1"/>
  <c r="V119" i="12"/>
  <c r="K119" i="14" s="1"/>
  <c r="Y118" i="12"/>
  <c r="N118" i="14" s="1"/>
  <c r="X118" i="12"/>
  <c r="M118" i="14" s="1"/>
  <c r="W118" i="12"/>
  <c r="L118" i="14" s="1"/>
  <c r="V118" i="12"/>
  <c r="K118" i="14" s="1"/>
  <c r="Y117" i="12"/>
  <c r="N117" i="14" s="1"/>
  <c r="X117" i="12"/>
  <c r="M117" i="14" s="1"/>
  <c r="W117" i="12"/>
  <c r="L117" i="14" s="1"/>
  <c r="V117" i="12"/>
  <c r="K117" i="14" s="1"/>
  <c r="Y116" i="12"/>
  <c r="N116" i="14" s="1"/>
  <c r="X116" i="12"/>
  <c r="M116" i="14" s="1"/>
  <c r="W116" i="12"/>
  <c r="L116" i="14" s="1"/>
  <c r="V116" i="12"/>
  <c r="K116" i="14" s="1"/>
  <c r="Y115" i="12"/>
  <c r="N115" i="14" s="1"/>
  <c r="X115" i="12"/>
  <c r="M115" i="14" s="1"/>
  <c r="W115" i="12"/>
  <c r="L115" i="14" s="1"/>
  <c r="V115" i="12"/>
  <c r="K115" i="14" s="1"/>
  <c r="Y114" i="12"/>
  <c r="N114" i="14" s="1"/>
  <c r="X114" i="12"/>
  <c r="M114" i="14" s="1"/>
  <c r="W114" i="12"/>
  <c r="L114" i="14" s="1"/>
  <c r="V114" i="12"/>
  <c r="K114" i="14" s="1"/>
  <c r="Y113" i="12"/>
  <c r="N113" i="14" s="1"/>
  <c r="X113" i="12"/>
  <c r="M113" i="14" s="1"/>
  <c r="W113" i="12"/>
  <c r="L113" i="14" s="1"/>
  <c r="V113" i="12"/>
  <c r="K113" i="14" s="1"/>
  <c r="Y112" i="12"/>
  <c r="N112" i="14" s="1"/>
  <c r="X112" i="12"/>
  <c r="M112" i="14" s="1"/>
  <c r="W112" i="12"/>
  <c r="L112" i="14" s="1"/>
  <c r="V112" i="12"/>
  <c r="K112" i="14" s="1"/>
  <c r="Y111" i="12"/>
  <c r="N111" i="14" s="1"/>
  <c r="X111" i="12"/>
  <c r="M111" i="14" s="1"/>
  <c r="W111" i="12"/>
  <c r="L111" i="14" s="1"/>
  <c r="V111" i="12"/>
  <c r="K111" i="14" s="1"/>
  <c r="Y110" i="12"/>
  <c r="N110" i="14" s="1"/>
  <c r="X110" i="12"/>
  <c r="M110" i="14" s="1"/>
  <c r="W110" i="12"/>
  <c r="L110" i="14" s="1"/>
  <c r="V110" i="12"/>
  <c r="K110" i="14" s="1"/>
  <c r="Y109" i="12"/>
  <c r="N109" i="14" s="1"/>
  <c r="X109" i="12"/>
  <c r="M109" i="14" s="1"/>
  <c r="W109" i="12"/>
  <c r="L109" i="14" s="1"/>
  <c r="V109" i="12"/>
  <c r="K109" i="14" s="1"/>
  <c r="Y108" i="12"/>
  <c r="N108" i="14" s="1"/>
  <c r="X108" i="12"/>
  <c r="M108" i="14" s="1"/>
  <c r="W108" i="12"/>
  <c r="L108" i="14" s="1"/>
  <c r="V108" i="12"/>
  <c r="K108" i="14" s="1"/>
  <c r="Y107" i="12"/>
  <c r="N107" i="14" s="1"/>
  <c r="X107" i="12"/>
  <c r="M107" i="14" s="1"/>
  <c r="W107" i="12"/>
  <c r="L107" i="14" s="1"/>
  <c r="V107" i="12"/>
  <c r="K107" i="14" s="1"/>
  <c r="Y106" i="12"/>
  <c r="N106" i="14" s="1"/>
  <c r="X106" i="12"/>
  <c r="M106" i="14" s="1"/>
  <c r="W106" i="12"/>
  <c r="L106" i="14" s="1"/>
  <c r="V106" i="12"/>
  <c r="K106" i="14" s="1"/>
  <c r="Y105" i="12"/>
  <c r="N105" i="14" s="1"/>
  <c r="X105" i="12"/>
  <c r="M105" i="14" s="1"/>
  <c r="W105" i="12"/>
  <c r="L105" i="14" s="1"/>
  <c r="V105" i="12"/>
  <c r="K105" i="14" s="1"/>
  <c r="Y104" i="12"/>
  <c r="N104" i="14" s="1"/>
  <c r="X104" i="12"/>
  <c r="M104" i="14" s="1"/>
  <c r="W104" i="12"/>
  <c r="L104" i="14" s="1"/>
  <c r="V104" i="12"/>
  <c r="K104" i="14" s="1"/>
  <c r="Y103" i="12"/>
  <c r="N103" i="14" s="1"/>
  <c r="X103" i="12"/>
  <c r="M103" i="14" s="1"/>
  <c r="W103" i="12"/>
  <c r="L103" i="14" s="1"/>
  <c r="V103" i="12"/>
  <c r="K103" i="14" s="1"/>
  <c r="Y102" i="12"/>
  <c r="N102" i="14" s="1"/>
  <c r="X102" i="12"/>
  <c r="M102" i="14" s="1"/>
  <c r="W102" i="12"/>
  <c r="L102" i="14" s="1"/>
  <c r="V102" i="12"/>
  <c r="K102" i="14" s="1"/>
  <c r="Y101" i="12"/>
  <c r="N101" i="14" s="1"/>
  <c r="X101" i="12"/>
  <c r="M101" i="14" s="1"/>
  <c r="W101" i="12"/>
  <c r="L101" i="14" s="1"/>
  <c r="V101" i="12"/>
  <c r="K101" i="14" s="1"/>
  <c r="Y100" i="12"/>
  <c r="N100" i="14" s="1"/>
  <c r="X100" i="12"/>
  <c r="M100" i="14" s="1"/>
  <c r="W100" i="12"/>
  <c r="L100" i="14" s="1"/>
  <c r="V100" i="12"/>
  <c r="K100" i="14" s="1"/>
  <c r="Y99" i="12"/>
  <c r="N99" i="14" s="1"/>
  <c r="X99" i="12"/>
  <c r="M99" i="14" s="1"/>
  <c r="W99" i="12"/>
  <c r="L99" i="14" s="1"/>
  <c r="V99" i="12"/>
  <c r="K99" i="14" s="1"/>
  <c r="Y98" i="12"/>
  <c r="N98" i="14" s="1"/>
  <c r="X98" i="12"/>
  <c r="M98" i="14" s="1"/>
  <c r="W98" i="12"/>
  <c r="L98" i="14" s="1"/>
  <c r="V98" i="12"/>
  <c r="K98" i="14" s="1"/>
  <c r="Y97" i="12"/>
  <c r="N97" i="14" s="1"/>
  <c r="X97" i="12"/>
  <c r="M97" i="14" s="1"/>
  <c r="W97" i="12"/>
  <c r="L97" i="14" s="1"/>
  <c r="V97" i="12"/>
  <c r="K97" i="14" s="1"/>
  <c r="Y96" i="12"/>
  <c r="N96" i="14" s="1"/>
  <c r="X96" i="12"/>
  <c r="M96" i="14" s="1"/>
  <c r="W96" i="12"/>
  <c r="L96" i="14" s="1"/>
  <c r="V96" i="12"/>
  <c r="K96" i="14" s="1"/>
  <c r="Y95" i="12"/>
  <c r="N95" i="14" s="1"/>
  <c r="X95" i="12"/>
  <c r="M95" i="14" s="1"/>
  <c r="W95" i="12"/>
  <c r="L95" i="14" s="1"/>
  <c r="V95" i="12"/>
  <c r="K95" i="14" s="1"/>
  <c r="Y94" i="12"/>
  <c r="N94" i="14" s="1"/>
  <c r="X94" i="12"/>
  <c r="M94" i="14" s="1"/>
  <c r="W94" i="12"/>
  <c r="L94" i="14" s="1"/>
  <c r="V94" i="12"/>
  <c r="K94" i="14" s="1"/>
  <c r="Y93" i="12"/>
  <c r="N93" i="14" s="1"/>
  <c r="X93" i="12"/>
  <c r="M93" i="14" s="1"/>
  <c r="W93" i="12"/>
  <c r="L93" i="14" s="1"/>
  <c r="V93" i="12"/>
  <c r="K93" i="14" s="1"/>
  <c r="Y92" i="12"/>
  <c r="N92" i="14" s="1"/>
  <c r="X92" i="12"/>
  <c r="M92" i="14" s="1"/>
  <c r="W92" i="12"/>
  <c r="L92" i="14" s="1"/>
  <c r="V92" i="12"/>
  <c r="K92" i="14" s="1"/>
  <c r="Y91" i="12"/>
  <c r="N91" i="14" s="1"/>
  <c r="X91" i="12"/>
  <c r="M91" i="14" s="1"/>
  <c r="W91" i="12"/>
  <c r="L91" i="14" s="1"/>
  <c r="V91" i="12"/>
  <c r="K91" i="14" s="1"/>
  <c r="Y90" i="12"/>
  <c r="N90" i="14" s="1"/>
  <c r="X90" i="12"/>
  <c r="M90" i="14" s="1"/>
  <c r="W90" i="12"/>
  <c r="L90" i="14" s="1"/>
  <c r="V90" i="12"/>
  <c r="K90" i="14" s="1"/>
  <c r="Y89" i="12"/>
  <c r="N89" i="14" s="1"/>
  <c r="X89" i="12"/>
  <c r="M89" i="14" s="1"/>
  <c r="W89" i="12"/>
  <c r="L89" i="14" s="1"/>
  <c r="V89" i="12"/>
  <c r="K89" i="14" s="1"/>
  <c r="Y88" i="12"/>
  <c r="N88" i="14" s="1"/>
  <c r="X88" i="12"/>
  <c r="M88" i="14" s="1"/>
  <c r="W88" i="12"/>
  <c r="L88" i="14" s="1"/>
  <c r="V88" i="12"/>
  <c r="K88" i="14" s="1"/>
  <c r="Y87" i="12"/>
  <c r="N87" i="14" s="1"/>
  <c r="X87" i="12"/>
  <c r="M87" i="14" s="1"/>
  <c r="W87" i="12"/>
  <c r="L87" i="14" s="1"/>
  <c r="V87" i="12"/>
  <c r="K87" i="14" s="1"/>
  <c r="Y86" i="12"/>
  <c r="N86" i="14" s="1"/>
  <c r="X86" i="12"/>
  <c r="M86" i="14" s="1"/>
  <c r="W86" i="12"/>
  <c r="L86" i="14" s="1"/>
  <c r="V86" i="12"/>
  <c r="K86" i="14" s="1"/>
  <c r="Y85" i="12"/>
  <c r="N85" i="14" s="1"/>
  <c r="X85" i="12"/>
  <c r="M85" i="14" s="1"/>
  <c r="W85" i="12"/>
  <c r="L85" i="14" s="1"/>
  <c r="V85" i="12"/>
  <c r="K85" i="14" s="1"/>
  <c r="Y84" i="12"/>
  <c r="N84" i="14" s="1"/>
  <c r="X84" i="12"/>
  <c r="M84" i="14" s="1"/>
  <c r="W84" i="12"/>
  <c r="L84" i="14" s="1"/>
  <c r="V84" i="12"/>
  <c r="K84" i="14" s="1"/>
  <c r="Y83" i="12"/>
  <c r="N83" i="14" s="1"/>
  <c r="X83" i="12"/>
  <c r="M83" i="14" s="1"/>
  <c r="W83" i="12"/>
  <c r="L83" i="14" s="1"/>
  <c r="V83" i="12"/>
  <c r="K83" i="14" s="1"/>
  <c r="Y82" i="12"/>
  <c r="N82" i="14" s="1"/>
  <c r="X82" i="12"/>
  <c r="M82" i="14" s="1"/>
  <c r="W82" i="12"/>
  <c r="L82" i="14" s="1"/>
  <c r="V82" i="12"/>
  <c r="K82" i="14" s="1"/>
  <c r="Y81" i="12"/>
  <c r="N81" i="14" s="1"/>
  <c r="X81" i="12"/>
  <c r="M81" i="14" s="1"/>
  <c r="W81" i="12"/>
  <c r="L81" i="14" s="1"/>
  <c r="V81" i="12"/>
  <c r="K81" i="14" s="1"/>
  <c r="Y80" i="12"/>
  <c r="N80" i="14" s="1"/>
  <c r="X80" i="12"/>
  <c r="M80" i="14" s="1"/>
  <c r="W80" i="12"/>
  <c r="L80" i="14" s="1"/>
  <c r="V80" i="12"/>
  <c r="K80" i="14" s="1"/>
  <c r="Y79" i="12"/>
  <c r="N79" i="14" s="1"/>
  <c r="X79" i="12"/>
  <c r="M79" i="14" s="1"/>
  <c r="W79" i="12"/>
  <c r="L79" i="14" s="1"/>
  <c r="V79" i="12"/>
  <c r="K79" i="14" s="1"/>
  <c r="Y78" i="12"/>
  <c r="N78" i="14" s="1"/>
  <c r="X78" i="12"/>
  <c r="M78" i="14" s="1"/>
  <c r="W78" i="12"/>
  <c r="L78" i="14" s="1"/>
  <c r="V78" i="12"/>
  <c r="K78" i="14" s="1"/>
  <c r="Y77" i="12"/>
  <c r="N77" i="14" s="1"/>
  <c r="X77" i="12"/>
  <c r="M77" i="14" s="1"/>
  <c r="W77" i="12"/>
  <c r="L77" i="14" s="1"/>
  <c r="V77" i="12"/>
  <c r="K77" i="14" s="1"/>
  <c r="Y76" i="12"/>
  <c r="N76" i="14" s="1"/>
  <c r="X76" i="12"/>
  <c r="M76" i="14" s="1"/>
  <c r="W76" i="12"/>
  <c r="L76" i="14" s="1"/>
  <c r="V76" i="12"/>
  <c r="K76" i="14" s="1"/>
  <c r="Y75" i="12"/>
  <c r="N75" i="14" s="1"/>
  <c r="X75" i="12"/>
  <c r="M75" i="14" s="1"/>
  <c r="W75" i="12"/>
  <c r="L75" i="14" s="1"/>
  <c r="V75" i="12"/>
  <c r="K75" i="14" s="1"/>
  <c r="Y74" i="12"/>
  <c r="N74" i="14" s="1"/>
  <c r="X74" i="12"/>
  <c r="M74" i="14" s="1"/>
  <c r="W74" i="12"/>
  <c r="L74" i="14" s="1"/>
  <c r="V74" i="12"/>
  <c r="K74" i="14" s="1"/>
  <c r="Y73" i="12"/>
  <c r="N73" i="14" s="1"/>
  <c r="X73" i="12"/>
  <c r="M73" i="14" s="1"/>
  <c r="W73" i="12"/>
  <c r="L73" i="14" s="1"/>
  <c r="V73" i="12"/>
  <c r="K73" i="14" s="1"/>
  <c r="Y72" i="12"/>
  <c r="N72" i="14" s="1"/>
  <c r="X72" i="12"/>
  <c r="M72" i="14" s="1"/>
  <c r="W72" i="12"/>
  <c r="L72" i="14" s="1"/>
  <c r="V72" i="12"/>
  <c r="K72" i="14" s="1"/>
  <c r="Y71" i="12"/>
  <c r="N71" i="14" s="1"/>
  <c r="X71" i="12"/>
  <c r="M71" i="14" s="1"/>
  <c r="W71" i="12"/>
  <c r="L71" i="14" s="1"/>
  <c r="V71" i="12"/>
  <c r="K71" i="14" s="1"/>
  <c r="Y70" i="12"/>
  <c r="N70" i="14" s="1"/>
  <c r="X70" i="12"/>
  <c r="M70" i="14" s="1"/>
  <c r="W70" i="12"/>
  <c r="L70" i="14" s="1"/>
  <c r="V70" i="12"/>
  <c r="K70" i="14" s="1"/>
  <c r="Y69" i="12"/>
  <c r="N69" i="14" s="1"/>
  <c r="X69" i="12"/>
  <c r="M69" i="14" s="1"/>
  <c r="W69" i="12"/>
  <c r="L69" i="14" s="1"/>
  <c r="V69" i="12"/>
  <c r="K69" i="14" s="1"/>
  <c r="Y68" i="12"/>
  <c r="N68" i="14" s="1"/>
  <c r="X68" i="12"/>
  <c r="M68" i="14" s="1"/>
  <c r="W68" i="12"/>
  <c r="L68" i="14" s="1"/>
  <c r="V68" i="12"/>
  <c r="K68" i="14" s="1"/>
  <c r="Y67" i="12"/>
  <c r="N67" i="14" s="1"/>
  <c r="X67" i="12"/>
  <c r="M67" i="14" s="1"/>
  <c r="W67" i="12"/>
  <c r="L67" i="14" s="1"/>
  <c r="V67" i="12"/>
  <c r="K67" i="14" s="1"/>
  <c r="Y66" i="12"/>
  <c r="N66" i="14" s="1"/>
  <c r="X66" i="12"/>
  <c r="M66" i="14" s="1"/>
  <c r="W66" i="12"/>
  <c r="L66" i="14" s="1"/>
  <c r="V66" i="12"/>
  <c r="K66" i="14" s="1"/>
  <c r="Y65" i="12"/>
  <c r="N65" i="14" s="1"/>
  <c r="X65" i="12"/>
  <c r="M65" i="14" s="1"/>
  <c r="W65" i="12"/>
  <c r="L65" i="14" s="1"/>
  <c r="V65" i="12"/>
  <c r="K65" i="14" s="1"/>
  <c r="Y64" i="12"/>
  <c r="N64" i="14" s="1"/>
  <c r="X64" i="12"/>
  <c r="M64" i="14" s="1"/>
  <c r="W64" i="12"/>
  <c r="L64" i="14" s="1"/>
  <c r="V64" i="12"/>
  <c r="K64" i="14" s="1"/>
  <c r="Y63" i="12"/>
  <c r="N63" i="14" s="1"/>
  <c r="X63" i="12"/>
  <c r="M63" i="14" s="1"/>
  <c r="W63" i="12"/>
  <c r="L63" i="14" s="1"/>
  <c r="V63" i="12"/>
  <c r="K63" i="14" s="1"/>
  <c r="Y62" i="12"/>
  <c r="N62" i="14" s="1"/>
  <c r="X62" i="12"/>
  <c r="M62" i="14" s="1"/>
  <c r="W62" i="12"/>
  <c r="L62" i="14" s="1"/>
  <c r="V62" i="12"/>
  <c r="K62" i="14" s="1"/>
  <c r="Y61" i="12"/>
  <c r="N61" i="14" s="1"/>
  <c r="X61" i="12"/>
  <c r="M61" i="14" s="1"/>
  <c r="W61" i="12"/>
  <c r="L61" i="14" s="1"/>
  <c r="V61" i="12"/>
  <c r="K61" i="14" s="1"/>
  <c r="Y60" i="12"/>
  <c r="N60" i="14" s="1"/>
  <c r="X60" i="12"/>
  <c r="M60" i="14" s="1"/>
  <c r="W60" i="12"/>
  <c r="L60" i="14" s="1"/>
  <c r="V60" i="12"/>
  <c r="K60" i="14" s="1"/>
  <c r="Y59" i="12"/>
  <c r="N59" i="14" s="1"/>
  <c r="X59" i="12"/>
  <c r="M59" i="14" s="1"/>
  <c r="W59" i="12"/>
  <c r="L59" i="14" s="1"/>
  <c r="V59" i="12"/>
  <c r="K59" i="14" s="1"/>
  <c r="Y58" i="12"/>
  <c r="N58" i="14" s="1"/>
  <c r="X58" i="12"/>
  <c r="M58" i="14" s="1"/>
  <c r="W58" i="12"/>
  <c r="L58" i="14" s="1"/>
  <c r="V58" i="12"/>
  <c r="K58" i="14" s="1"/>
  <c r="Y57" i="12"/>
  <c r="N57" i="14" s="1"/>
  <c r="X57" i="12"/>
  <c r="M57" i="14" s="1"/>
  <c r="W57" i="12"/>
  <c r="L57" i="14" s="1"/>
  <c r="V57" i="12"/>
  <c r="K57" i="14" s="1"/>
  <c r="Y56" i="12"/>
  <c r="N56" i="14" s="1"/>
  <c r="X56" i="12"/>
  <c r="M56" i="14" s="1"/>
  <c r="W56" i="12"/>
  <c r="L56" i="14" s="1"/>
  <c r="V56" i="12"/>
  <c r="K56" i="14" s="1"/>
  <c r="Y55" i="12"/>
  <c r="N55" i="14" s="1"/>
  <c r="X55" i="12"/>
  <c r="M55" i="14" s="1"/>
  <c r="W55" i="12"/>
  <c r="L55" i="14" s="1"/>
  <c r="V55" i="12"/>
  <c r="K55" i="14" s="1"/>
  <c r="Y54" i="12"/>
  <c r="N54" i="14" s="1"/>
  <c r="X54" i="12"/>
  <c r="M54" i="14" s="1"/>
  <c r="W54" i="12"/>
  <c r="L54" i="14" s="1"/>
  <c r="V54" i="12"/>
  <c r="K54" i="14" s="1"/>
  <c r="Y53" i="12"/>
  <c r="N53" i="14" s="1"/>
  <c r="X53" i="12"/>
  <c r="M53" i="14" s="1"/>
  <c r="W53" i="12"/>
  <c r="L53" i="14" s="1"/>
  <c r="V53" i="12"/>
  <c r="K53" i="14" s="1"/>
  <c r="Y52" i="12"/>
  <c r="N52" i="14" s="1"/>
  <c r="X52" i="12"/>
  <c r="M52" i="14" s="1"/>
  <c r="W52" i="12"/>
  <c r="L52" i="14" s="1"/>
  <c r="V52" i="12"/>
  <c r="K52" i="14" s="1"/>
  <c r="Y51" i="12"/>
  <c r="N51" i="14" s="1"/>
  <c r="X51" i="12"/>
  <c r="M51" i="14" s="1"/>
  <c r="W51" i="12"/>
  <c r="L51" i="14" s="1"/>
  <c r="V51" i="12"/>
  <c r="K51" i="14" s="1"/>
  <c r="Y50" i="12"/>
  <c r="N50" i="14" s="1"/>
  <c r="X50" i="12"/>
  <c r="M50" i="14" s="1"/>
  <c r="W50" i="12"/>
  <c r="L50" i="14" s="1"/>
  <c r="V50" i="12"/>
  <c r="K50" i="14" s="1"/>
  <c r="Y49" i="12"/>
  <c r="N49" i="14" s="1"/>
  <c r="X49" i="12"/>
  <c r="M49" i="14" s="1"/>
  <c r="W49" i="12"/>
  <c r="L49" i="14" s="1"/>
  <c r="V49" i="12"/>
  <c r="K49" i="14" s="1"/>
  <c r="Y48" i="12"/>
  <c r="N48" i="14" s="1"/>
  <c r="X48" i="12"/>
  <c r="M48" i="14" s="1"/>
  <c r="W48" i="12"/>
  <c r="L48" i="14" s="1"/>
  <c r="V48" i="12"/>
  <c r="K48" i="14" s="1"/>
  <c r="Y47" i="12"/>
  <c r="N47" i="14" s="1"/>
  <c r="X47" i="12"/>
  <c r="M47" i="14" s="1"/>
  <c r="W47" i="12"/>
  <c r="L47" i="14" s="1"/>
  <c r="V47" i="12"/>
  <c r="K47" i="14" s="1"/>
  <c r="Y46" i="12"/>
  <c r="N46" i="14" s="1"/>
  <c r="X46" i="12"/>
  <c r="M46" i="14" s="1"/>
  <c r="W46" i="12"/>
  <c r="L46" i="14" s="1"/>
  <c r="V46" i="12"/>
  <c r="K46" i="14" s="1"/>
  <c r="Y45" i="12"/>
  <c r="N45" i="14" s="1"/>
  <c r="X45" i="12"/>
  <c r="M45" i="14" s="1"/>
  <c r="W45" i="12"/>
  <c r="L45" i="14" s="1"/>
  <c r="V45" i="12"/>
  <c r="K45" i="14" s="1"/>
  <c r="Y44" i="12"/>
  <c r="N44" i="14" s="1"/>
  <c r="X44" i="12"/>
  <c r="M44" i="14" s="1"/>
  <c r="W44" i="12"/>
  <c r="L44" i="14" s="1"/>
  <c r="V44" i="12"/>
  <c r="K44" i="14" s="1"/>
  <c r="Y43" i="12"/>
  <c r="N43" i="14" s="1"/>
  <c r="X43" i="12"/>
  <c r="M43" i="14" s="1"/>
  <c r="W43" i="12"/>
  <c r="L43" i="14" s="1"/>
  <c r="V43" i="12"/>
  <c r="K43" i="14" s="1"/>
  <c r="Y42" i="12"/>
  <c r="N42" i="14" s="1"/>
  <c r="X42" i="12"/>
  <c r="M42" i="14" s="1"/>
  <c r="W42" i="12"/>
  <c r="L42" i="14" s="1"/>
  <c r="V42" i="12"/>
  <c r="K42" i="14" s="1"/>
  <c r="Y41" i="12"/>
  <c r="N41" i="14" s="1"/>
  <c r="X41" i="12"/>
  <c r="M41" i="14" s="1"/>
  <c r="W41" i="12"/>
  <c r="L41" i="14" s="1"/>
  <c r="V41" i="12"/>
  <c r="K41" i="14" s="1"/>
  <c r="Y40" i="12"/>
  <c r="N40" i="14" s="1"/>
  <c r="X40" i="12"/>
  <c r="M40" i="14" s="1"/>
  <c r="W40" i="12"/>
  <c r="L40" i="14" s="1"/>
  <c r="V40" i="12"/>
  <c r="K40" i="14" s="1"/>
  <c r="Y39" i="12"/>
  <c r="N39" i="14" s="1"/>
  <c r="X39" i="12"/>
  <c r="M39" i="14" s="1"/>
  <c r="W39" i="12"/>
  <c r="L39" i="14" s="1"/>
  <c r="V39" i="12"/>
  <c r="K39" i="14" s="1"/>
  <c r="Y38" i="12"/>
  <c r="N38" i="14" s="1"/>
  <c r="X38" i="12"/>
  <c r="M38" i="14" s="1"/>
  <c r="W38" i="12"/>
  <c r="L38" i="14" s="1"/>
  <c r="V38" i="12"/>
  <c r="K38" i="14" s="1"/>
  <c r="Y37" i="12"/>
  <c r="N37" i="14" s="1"/>
  <c r="X37" i="12"/>
  <c r="M37" i="14" s="1"/>
  <c r="W37" i="12"/>
  <c r="L37" i="14" s="1"/>
  <c r="V37" i="12"/>
  <c r="K37" i="14" s="1"/>
  <c r="Y36" i="12"/>
  <c r="N36" i="14" s="1"/>
  <c r="X36" i="12"/>
  <c r="M36" i="14" s="1"/>
  <c r="W36" i="12"/>
  <c r="L36" i="14" s="1"/>
  <c r="V36" i="12"/>
  <c r="K36" i="14" s="1"/>
  <c r="Y35" i="12"/>
  <c r="N35" i="14" s="1"/>
  <c r="X35" i="12"/>
  <c r="M35" i="14" s="1"/>
  <c r="W35" i="12"/>
  <c r="L35" i="14" s="1"/>
  <c r="V35" i="12"/>
  <c r="K35" i="14" s="1"/>
  <c r="Y34" i="12"/>
  <c r="N34" i="14" s="1"/>
  <c r="X34" i="12"/>
  <c r="M34" i="14" s="1"/>
  <c r="W34" i="12"/>
  <c r="L34" i="14" s="1"/>
  <c r="V34" i="12"/>
  <c r="K34" i="14" s="1"/>
  <c r="Y33" i="12"/>
  <c r="N33" i="14" s="1"/>
  <c r="X33" i="12"/>
  <c r="M33" i="14" s="1"/>
  <c r="W33" i="12"/>
  <c r="L33" i="14" s="1"/>
  <c r="V33" i="12"/>
  <c r="K33" i="14" s="1"/>
  <c r="Y32" i="12"/>
  <c r="N32" i="14" s="1"/>
  <c r="X32" i="12"/>
  <c r="M32" i="14" s="1"/>
  <c r="W32" i="12"/>
  <c r="L32" i="14" s="1"/>
  <c r="V32" i="12"/>
  <c r="K32" i="14" s="1"/>
  <c r="Y31" i="12"/>
  <c r="N31" i="14" s="1"/>
  <c r="X31" i="12"/>
  <c r="M31" i="14" s="1"/>
  <c r="W31" i="12"/>
  <c r="L31" i="14" s="1"/>
  <c r="V31" i="12"/>
  <c r="K31" i="14" s="1"/>
  <c r="Y30" i="12"/>
  <c r="N30" i="14" s="1"/>
  <c r="X30" i="12"/>
  <c r="M30" i="14" s="1"/>
  <c r="W30" i="12"/>
  <c r="L30" i="14" s="1"/>
  <c r="V30" i="12"/>
  <c r="K30" i="14" s="1"/>
  <c r="Y29" i="12"/>
  <c r="N29" i="14" s="1"/>
  <c r="X29" i="12"/>
  <c r="M29" i="14" s="1"/>
  <c r="W29" i="12"/>
  <c r="L29" i="14" s="1"/>
  <c r="V29" i="12"/>
  <c r="K29" i="14" s="1"/>
  <c r="Y28" i="12"/>
  <c r="N28" i="14" s="1"/>
  <c r="X28" i="12"/>
  <c r="M28" i="14" s="1"/>
  <c r="W28" i="12"/>
  <c r="L28" i="14" s="1"/>
  <c r="V28" i="12"/>
  <c r="K28" i="14" s="1"/>
  <c r="Y27" i="12"/>
  <c r="N27" i="14" s="1"/>
  <c r="X27" i="12"/>
  <c r="M27" i="14" s="1"/>
  <c r="W27" i="12"/>
  <c r="L27" i="14" s="1"/>
  <c r="V27" i="12"/>
  <c r="K27" i="14" s="1"/>
  <c r="Y26" i="12"/>
  <c r="N26" i="14" s="1"/>
  <c r="X26" i="12"/>
  <c r="M26" i="14" s="1"/>
  <c r="W26" i="12"/>
  <c r="L26" i="14" s="1"/>
  <c r="V26" i="12"/>
  <c r="K26" i="14" s="1"/>
  <c r="Y25" i="12"/>
  <c r="N25" i="14" s="1"/>
  <c r="X25" i="12"/>
  <c r="M25" i="14" s="1"/>
  <c r="W25" i="12"/>
  <c r="L25" i="14" s="1"/>
  <c r="V25" i="12"/>
  <c r="K25" i="14" s="1"/>
  <c r="Y24" i="12"/>
  <c r="N24" i="14" s="1"/>
  <c r="X24" i="12"/>
  <c r="M24" i="14" s="1"/>
  <c r="W24" i="12"/>
  <c r="L24" i="14" s="1"/>
  <c r="V24" i="12"/>
  <c r="K24" i="14" s="1"/>
  <c r="Y23" i="12"/>
  <c r="N23" i="14" s="1"/>
  <c r="X23" i="12"/>
  <c r="M23" i="14" s="1"/>
  <c r="W23" i="12"/>
  <c r="L23" i="14" s="1"/>
  <c r="V23" i="12"/>
  <c r="K23" i="14" s="1"/>
  <c r="Y22" i="12"/>
  <c r="N22" i="14" s="1"/>
  <c r="X22" i="12"/>
  <c r="M22" i="14" s="1"/>
  <c r="W22" i="12"/>
  <c r="L22" i="14" s="1"/>
  <c r="V22" i="12"/>
  <c r="K22" i="14" s="1"/>
  <c r="Y21" i="12"/>
  <c r="N21" i="14" s="1"/>
  <c r="X21" i="12"/>
  <c r="M21" i="14" s="1"/>
  <c r="W21" i="12"/>
  <c r="L21" i="14" s="1"/>
  <c r="V21" i="12"/>
  <c r="K21" i="14" s="1"/>
  <c r="Y20" i="12"/>
  <c r="N20" i="14" s="1"/>
  <c r="X20" i="12"/>
  <c r="M20" i="14" s="1"/>
  <c r="W20" i="12"/>
  <c r="L20" i="14" s="1"/>
  <c r="V20" i="12"/>
  <c r="K20" i="14" s="1"/>
  <c r="Y19" i="12"/>
  <c r="N19" i="14" s="1"/>
  <c r="X19" i="12"/>
  <c r="M19" i="14" s="1"/>
  <c r="W19" i="12"/>
  <c r="L19" i="14" s="1"/>
  <c r="V19" i="12"/>
  <c r="K19" i="14" s="1"/>
  <c r="Y18" i="12"/>
  <c r="N18" i="14" s="1"/>
  <c r="X18" i="12"/>
  <c r="M18" i="14" s="1"/>
  <c r="W18" i="12"/>
  <c r="L18" i="14" s="1"/>
  <c r="V18" i="12"/>
  <c r="K18" i="14" s="1"/>
  <c r="Y17" i="12"/>
  <c r="N17" i="14" s="1"/>
  <c r="X17" i="12"/>
  <c r="M17" i="14" s="1"/>
  <c r="W17" i="12"/>
  <c r="L17" i="14" s="1"/>
  <c r="V17" i="12"/>
  <c r="K17" i="14" s="1"/>
  <c r="Y16" i="12"/>
  <c r="N16" i="14" s="1"/>
  <c r="X16" i="12"/>
  <c r="M16" i="14" s="1"/>
  <c r="W16" i="12"/>
  <c r="L16" i="14" s="1"/>
  <c r="V16" i="12"/>
  <c r="K16" i="14" s="1"/>
  <c r="Y15" i="12"/>
  <c r="N15" i="14" s="1"/>
  <c r="X15" i="12"/>
  <c r="M15" i="14" s="1"/>
  <c r="W15" i="12"/>
  <c r="L15" i="14" s="1"/>
  <c r="V15" i="12"/>
  <c r="K15" i="14" s="1"/>
  <c r="Y14" i="12"/>
  <c r="N14" i="14" s="1"/>
  <c r="X14" i="12"/>
  <c r="M14" i="14" s="1"/>
  <c r="W14" i="12"/>
  <c r="L14" i="14" s="1"/>
  <c r="V14" i="12"/>
  <c r="K14" i="14" s="1"/>
  <c r="U293" i="12"/>
  <c r="U292" i="12"/>
  <c r="U291" i="12"/>
  <c r="U290" i="12"/>
  <c r="U289" i="12"/>
  <c r="U288" i="12"/>
  <c r="U287" i="12"/>
  <c r="U286" i="12"/>
  <c r="U285" i="12"/>
  <c r="U284" i="12"/>
  <c r="U283" i="12"/>
  <c r="U282" i="12"/>
  <c r="U281" i="12"/>
  <c r="U280" i="12"/>
  <c r="U279" i="12"/>
  <c r="U278" i="12"/>
  <c r="U277" i="12"/>
  <c r="U276" i="12"/>
  <c r="U275" i="12"/>
  <c r="U274" i="12"/>
  <c r="U273" i="12"/>
  <c r="U272" i="12"/>
  <c r="U271" i="12"/>
  <c r="U270" i="12"/>
  <c r="U269" i="12"/>
  <c r="U268" i="12"/>
  <c r="U267" i="12"/>
  <c r="U266" i="12"/>
  <c r="U265" i="12"/>
  <c r="U264" i="12"/>
  <c r="U263" i="12"/>
  <c r="U262" i="12"/>
  <c r="U261" i="12"/>
  <c r="U260" i="12"/>
  <c r="U259" i="12"/>
  <c r="U258" i="12"/>
  <c r="U257" i="12"/>
  <c r="U256" i="12"/>
  <c r="U255" i="12"/>
  <c r="U254" i="12"/>
  <c r="U253" i="12"/>
  <c r="U252" i="12"/>
  <c r="U251" i="12"/>
  <c r="U250" i="12"/>
  <c r="U249" i="12"/>
  <c r="U248" i="12"/>
  <c r="U247" i="12"/>
  <c r="U246" i="12"/>
  <c r="U245" i="12"/>
  <c r="U244" i="12"/>
  <c r="U243" i="12"/>
  <c r="U242" i="12"/>
  <c r="U241" i="12"/>
  <c r="U240" i="12"/>
  <c r="U239" i="12"/>
  <c r="U238" i="12"/>
  <c r="U237" i="12"/>
  <c r="U236" i="12"/>
  <c r="U235" i="12"/>
  <c r="U234" i="12"/>
  <c r="U233" i="12"/>
  <c r="U232" i="12"/>
  <c r="U231" i="12"/>
  <c r="U230" i="12"/>
  <c r="U229" i="12"/>
  <c r="U228" i="12"/>
  <c r="U227" i="12"/>
  <c r="U226" i="12"/>
  <c r="U225" i="12"/>
  <c r="U224" i="12"/>
  <c r="U223" i="12"/>
  <c r="U222" i="12"/>
  <c r="U221" i="12"/>
  <c r="U220" i="12"/>
  <c r="U219" i="12"/>
  <c r="U218" i="12"/>
  <c r="U217" i="12"/>
  <c r="U216" i="12"/>
  <c r="U215" i="12"/>
  <c r="U214" i="12"/>
  <c r="U213" i="12"/>
  <c r="U212" i="12"/>
  <c r="U211" i="12"/>
  <c r="U210" i="12"/>
  <c r="U209" i="12"/>
  <c r="U208" i="12"/>
  <c r="U207" i="12"/>
  <c r="U206" i="12"/>
  <c r="U205" i="12"/>
  <c r="U204" i="12"/>
  <c r="U203" i="12"/>
  <c r="U202" i="12"/>
  <c r="U201" i="12"/>
  <c r="U200" i="12"/>
  <c r="U199" i="12"/>
  <c r="U198" i="12"/>
  <c r="U197" i="12"/>
  <c r="U196" i="12"/>
  <c r="U195" i="12"/>
  <c r="U194" i="12"/>
  <c r="U193" i="12"/>
  <c r="U192" i="12"/>
  <c r="U191" i="12"/>
  <c r="U190" i="12"/>
  <c r="U189" i="12"/>
  <c r="U188" i="12"/>
  <c r="U187" i="12"/>
  <c r="U186" i="12"/>
  <c r="U185" i="12"/>
  <c r="U184" i="12"/>
  <c r="U183" i="12"/>
  <c r="U182" i="12"/>
  <c r="U181" i="12"/>
  <c r="U180" i="12"/>
  <c r="U179" i="12"/>
  <c r="U178" i="12"/>
  <c r="U177" i="12"/>
  <c r="U176" i="12"/>
  <c r="U175" i="12"/>
  <c r="U174" i="12"/>
  <c r="U173" i="12"/>
  <c r="U172" i="12"/>
  <c r="U171" i="12"/>
  <c r="U170" i="12"/>
  <c r="U169" i="12"/>
  <c r="U168" i="12"/>
  <c r="U167" i="12"/>
  <c r="U166" i="12"/>
  <c r="U165" i="12"/>
  <c r="U164" i="12"/>
  <c r="U163" i="12"/>
  <c r="U162" i="12"/>
  <c r="U161" i="12"/>
  <c r="U160" i="12"/>
  <c r="U159" i="12"/>
  <c r="U158" i="12"/>
  <c r="U157" i="12"/>
  <c r="U156" i="12"/>
  <c r="U155" i="12"/>
  <c r="U154" i="12"/>
  <c r="U153" i="12"/>
  <c r="U152" i="12"/>
  <c r="U151" i="12"/>
  <c r="U150" i="12"/>
  <c r="U149" i="12"/>
  <c r="U148" i="12"/>
  <c r="U147" i="12"/>
  <c r="U146" i="12"/>
  <c r="U145" i="12"/>
  <c r="U144" i="12"/>
  <c r="U143" i="12"/>
  <c r="U142" i="12"/>
  <c r="U141" i="12"/>
  <c r="U140" i="12"/>
  <c r="U139" i="12"/>
  <c r="U138" i="12"/>
  <c r="U137" i="12"/>
  <c r="U136" i="12"/>
  <c r="U135" i="12"/>
  <c r="U134" i="12"/>
  <c r="U133" i="12"/>
  <c r="U132" i="12"/>
  <c r="U131" i="12"/>
  <c r="U130" i="12"/>
  <c r="U129" i="12"/>
  <c r="U128" i="12"/>
  <c r="U127" i="12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AA293" i="12"/>
  <c r="AC293" i="12"/>
  <c r="AB293" i="12"/>
  <c r="Z293" i="12"/>
  <c r="AC292" i="12"/>
  <c r="AB292" i="12"/>
  <c r="AA292" i="12"/>
  <c r="Z292" i="12"/>
  <c r="J113" i="13" l="1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J19" i="11" l="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8" i="11"/>
  <c r="I301" i="14" l="1"/>
  <c r="H301" i="14"/>
  <c r="G301" i="14"/>
  <c r="I300" i="14"/>
  <c r="H300" i="14"/>
  <c r="G300" i="14"/>
  <c r="I299" i="14"/>
  <c r="H299" i="14"/>
  <c r="G299" i="14"/>
  <c r="I298" i="14"/>
  <c r="H298" i="14"/>
  <c r="G298" i="14"/>
  <c r="I297" i="14"/>
  <c r="H297" i="14"/>
  <c r="G297" i="14"/>
  <c r="I296" i="14"/>
  <c r="H296" i="14"/>
  <c r="G296" i="14"/>
  <c r="I295" i="14"/>
  <c r="H295" i="14"/>
  <c r="G295" i="14"/>
  <c r="I294" i="14"/>
  <c r="H294" i="14"/>
  <c r="G294" i="14"/>
  <c r="I293" i="14"/>
  <c r="H293" i="14"/>
  <c r="G293" i="14"/>
  <c r="I292" i="14"/>
  <c r="H292" i="14"/>
  <c r="G292" i="14"/>
  <c r="I291" i="14"/>
  <c r="H291" i="14"/>
  <c r="G291" i="14"/>
  <c r="I290" i="14"/>
  <c r="H290" i="14"/>
  <c r="G290" i="14"/>
  <c r="I289" i="14"/>
  <c r="H289" i="14"/>
  <c r="G289" i="14"/>
  <c r="I288" i="14"/>
  <c r="H288" i="14"/>
  <c r="G288" i="14"/>
  <c r="I287" i="14"/>
  <c r="H287" i="14"/>
  <c r="G287" i="14"/>
  <c r="I286" i="14"/>
  <c r="H286" i="14"/>
  <c r="G286" i="14"/>
  <c r="I285" i="14"/>
  <c r="H285" i="14"/>
  <c r="G285" i="14"/>
  <c r="I284" i="14"/>
  <c r="H284" i="14"/>
  <c r="G284" i="14"/>
  <c r="I283" i="14"/>
  <c r="H283" i="14"/>
  <c r="G283" i="14"/>
  <c r="I282" i="14"/>
  <c r="H282" i="14"/>
  <c r="G282" i="14"/>
  <c r="I281" i="14"/>
  <c r="H281" i="14"/>
  <c r="G281" i="14"/>
  <c r="I280" i="14"/>
  <c r="H280" i="14"/>
  <c r="G280" i="14"/>
  <c r="I279" i="14"/>
  <c r="H279" i="14"/>
  <c r="G279" i="14"/>
  <c r="I278" i="14"/>
  <c r="H278" i="14"/>
  <c r="G278" i="14"/>
  <c r="I277" i="14"/>
  <c r="H277" i="14"/>
  <c r="G277" i="14"/>
  <c r="I276" i="14"/>
  <c r="H276" i="14"/>
  <c r="G276" i="14"/>
  <c r="I275" i="14"/>
  <c r="H275" i="14"/>
  <c r="G275" i="14"/>
  <c r="I274" i="14"/>
  <c r="H274" i="14"/>
  <c r="G274" i="14"/>
  <c r="I273" i="14"/>
  <c r="H273" i="14"/>
  <c r="G273" i="14"/>
  <c r="I272" i="14"/>
  <c r="H272" i="14"/>
  <c r="G272" i="14"/>
  <c r="I271" i="14"/>
  <c r="H271" i="14"/>
  <c r="G271" i="14"/>
  <c r="I270" i="14"/>
  <c r="H270" i="14"/>
  <c r="G270" i="14"/>
  <c r="I269" i="14"/>
  <c r="H269" i="14"/>
  <c r="G269" i="14"/>
  <c r="I268" i="14"/>
  <c r="H268" i="14"/>
  <c r="G268" i="14"/>
  <c r="I267" i="14"/>
  <c r="H267" i="14"/>
  <c r="G267" i="14"/>
  <c r="I266" i="14"/>
  <c r="H266" i="14"/>
  <c r="G266" i="14"/>
  <c r="I265" i="14"/>
  <c r="H265" i="14"/>
  <c r="G265" i="14"/>
  <c r="I264" i="14"/>
  <c r="H264" i="14"/>
  <c r="G264" i="14"/>
  <c r="I263" i="14"/>
  <c r="H263" i="14"/>
  <c r="G263" i="14"/>
  <c r="I262" i="14"/>
  <c r="H262" i="14"/>
  <c r="G262" i="14"/>
  <c r="I261" i="14"/>
  <c r="H261" i="14"/>
  <c r="G261" i="14"/>
  <c r="I260" i="14"/>
  <c r="H260" i="14"/>
  <c r="G260" i="14"/>
  <c r="I259" i="14"/>
  <c r="H259" i="14"/>
  <c r="G259" i="14"/>
  <c r="I258" i="14"/>
  <c r="H258" i="14"/>
  <c r="G258" i="14"/>
  <c r="I257" i="14"/>
  <c r="H257" i="14"/>
  <c r="G257" i="14"/>
  <c r="I256" i="14"/>
  <c r="H256" i="14"/>
  <c r="G256" i="14"/>
  <c r="I255" i="14"/>
  <c r="H255" i="14"/>
  <c r="G255" i="14"/>
  <c r="I254" i="14"/>
  <c r="H254" i="14"/>
  <c r="G254" i="14"/>
  <c r="I253" i="14"/>
  <c r="H253" i="14"/>
  <c r="G253" i="14"/>
  <c r="I252" i="14"/>
  <c r="H252" i="14"/>
  <c r="G252" i="14"/>
  <c r="I251" i="14"/>
  <c r="H251" i="14"/>
  <c r="G251" i="14"/>
  <c r="I250" i="14"/>
  <c r="H250" i="14"/>
  <c r="G250" i="14"/>
  <c r="I249" i="14"/>
  <c r="H249" i="14"/>
  <c r="G249" i="14"/>
  <c r="I248" i="14"/>
  <c r="H248" i="14"/>
  <c r="G248" i="14"/>
  <c r="I247" i="14"/>
  <c r="H247" i="14"/>
  <c r="G247" i="14"/>
  <c r="I246" i="14"/>
  <c r="H246" i="14"/>
  <c r="G246" i="14"/>
  <c r="I245" i="14"/>
  <c r="H245" i="14"/>
  <c r="G245" i="14"/>
  <c r="I244" i="14"/>
  <c r="H244" i="14"/>
  <c r="G244" i="14"/>
  <c r="I243" i="14"/>
  <c r="H243" i="14"/>
  <c r="G243" i="14"/>
  <c r="I242" i="14"/>
  <c r="H242" i="14"/>
  <c r="G242" i="14"/>
  <c r="I241" i="14"/>
  <c r="H241" i="14"/>
  <c r="G241" i="14"/>
  <c r="I240" i="14"/>
  <c r="H240" i="14"/>
  <c r="G240" i="14"/>
  <c r="I239" i="14"/>
  <c r="H239" i="14"/>
  <c r="G239" i="14"/>
  <c r="I238" i="14"/>
  <c r="H238" i="14"/>
  <c r="G238" i="14"/>
  <c r="I237" i="14"/>
  <c r="H237" i="14"/>
  <c r="G237" i="14"/>
  <c r="I236" i="14"/>
  <c r="H236" i="14"/>
  <c r="G236" i="14"/>
  <c r="I235" i="14"/>
  <c r="H235" i="14"/>
  <c r="G235" i="14"/>
  <c r="I234" i="14"/>
  <c r="H234" i="14"/>
  <c r="G234" i="14"/>
  <c r="I233" i="14"/>
  <c r="H233" i="14"/>
  <c r="G233" i="14"/>
  <c r="I232" i="14"/>
  <c r="H232" i="14"/>
  <c r="G232" i="14"/>
  <c r="I231" i="14"/>
  <c r="H231" i="14"/>
  <c r="G231" i="14"/>
  <c r="I230" i="14"/>
  <c r="H230" i="14"/>
  <c r="G230" i="14"/>
  <c r="I229" i="14"/>
  <c r="H229" i="14"/>
  <c r="G229" i="14"/>
  <c r="I228" i="14"/>
  <c r="H228" i="14"/>
  <c r="G228" i="14"/>
  <c r="I227" i="14"/>
  <c r="H227" i="14"/>
  <c r="G227" i="14"/>
  <c r="I226" i="14"/>
  <c r="H226" i="14"/>
  <c r="G226" i="14"/>
  <c r="I225" i="14"/>
  <c r="H225" i="14"/>
  <c r="G225" i="14"/>
  <c r="I224" i="14"/>
  <c r="H224" i="14"/>
  <c r="G224" i="14"/>
  <c r="I223" i="14"/>
  <c r="H223" i="14"/>
  <c r="G223" i="14"/>
  <c r="I222" i="14"/>
  <c r="H222" i="14"/>
  <c r="G222" i="14"/>
  <c r="I221" i="14"/>
  <c r="H221" i="14"/>
  <c r="G221" i="14"/>
  <c r="I220" i="14"/>
  <c r="H220" i="14"/>
  <c r="G220" i="14"/>
  <c r="I219" i="14"/>
  <c r="H219" i="14"/>
  <c r="G219" i="14"/>
  <c r="I218" i="14"/>
  <c r="H218" i="14"/>
  <c r="G218" i="14"/>
  <c r="I217" i="14"/>
  <c r="H217" i="14"/>
  <c r="G217" i="14"/>
  <c r="I216" i="14"/>
  <c r="H216" i="14"/>
  <c r="G216" i="14"/>
  <c r="I215" i="14"/>
  <c r="H215" i="14"/>
  <c r="G215" i="14"/>
  <c r="I214" i="14"/>
  <c r="H214" i="14"/>
  <c r="G214" i="14"/>
  <c r="I213" i="14"/>
  <c r="H213" i="14"/>
  <c r="G213" i="14"/>
  <c r="I212" i="14"/>
  <c r="H212" i="14"/>
  <c r="G212" i="14"/>
  <c r="I211" i="14"/>
  <c r="H211" i="14"/>
  <c r="G211" i="14"/>
  <c r="I210" i="14"/>
  <c r="H210" i="14"/>
  <c r="G210" i="14"/>
  <c r="I209" i="14"/>
  <c r="H209" i="14"/>
  <c r="G209" i="14"/>
  <c r="I208" i="14"/>
  <c r="H208" i="14"/>
  <c r="G208" i="14"/>
  <c r="I207" i="14"/>
  <c r="H207" i="14"/>
  <c r="G207" i="14"/>
  <c r="I206" i="14"/>
  <c r="H206" i="14"/>
  <c r="G206" i="14"/>
  <c r="I205" i="14"/>
  <c r="H205" i="14"/>
  <c r="G205" i="14"/>
  <c r="I204" i="14"/>
  <c r="H204" i="14"/>
  <c r="G204" i="14"/>
  <c r="I203" i="14"/>
  <c r="H203" i="14"/>
  <c r="G203" i="14"/>
  <c r="I202" i="14"/>
  <c r="H202" i="14"/>
  <c r="G202" i="14"/>
  <c r="I201" i="14"/>
  <c r="H201" i="14"/>
  <c r="G201" i="14"/>
  <c r="I200" i="14"/>
  <c r="H200" i="14"/>
  <c r="G200" i="14"/>
  <c r="I199" i="14"/>
  <c r="H199" i="14"/>
  <c r="G199" i="14"/>
  <c r="I198" i="14"/>
  <c r="H198" i="14"/>
  <c r="G198" i="14"/>
  <c r="I197" i="14"/>
  <c r="H197" i="14"/>
  <c r="G197" i="14"/>
  <c r="I196" i="14"/>
  <c r="H196" i="14"/>
  <c r="G196" i="14"/>
  <c r="I195" i="14"/>
  <c r="H195" i="14"/>
  <c r="G195" i="14"/>
  <c r="I194" i="14"/>
  <c r="H194" i="14"/>
  <c r="G194" i="14"/>
  <c r="I193" i="14"/>
  <c r="H193" i="14"/>
  <c r="G193" i="14"/>
  <c r="I192" i="14"/>
  <c r="H192" i="14"/>
  <c r="G192" i="14"/>
  <c r="I191" i="14"/>
  <c r="H191" i="14"/>
  <c r="G191" i="14"/>
  <c r="I190" i="14"/>
  <c r="H190" i="14"/>
  <c r="G190" i="14"/>
  <c r="I189" i="14"/>
  <c r="H189" i="14"/>
  <c r="G189" i="14"/>
  <c r="I188" i="14"/>
  <c r="H188" i="14"/>
  <c r="G188" i="14"/>
  <c r="I187" i="14"/>
  <c r="H187" i="14"/>
  <c r="G187" i="14"/>
  <c r="I186" i="14"/>
  <c r="H186" i="14"/>
  <c r="G186" i="14"/>
  <c r="I185" i="14"/>
  <c r="H185" i="14"/>
  <c r="G185" i="14"/>
  <c r="I184" i="14"/>
  <c r="H184" i="14"/>
  <c r="G184" i="14"/>
  <c r="I183" i="14"/>
  <c r="H183" i="14"/>
  <c r="G183" i="14"/>
  <c r="I182" i="14"/>
  <c r="H182" i="14"/>
  <c r="G182" i="14"/>
  <c r="I181" i="14"/>
  <c r="H181" i="14"/>
  <c r="G181" i="14"/>
  <c r="I180" i="14"/>
  <c r="H180" i="14"/>
  <c r="G180" i="14"/>
  <c r="I179" i="14"/>
  <c r="H179" i="14"/>
  <c r="G179" i="14"/>
  <c r="I178" i="14"/>
  <c r="H178" i="14"/>
  <c r="G178" i="14"/>
  <c r="I177" i="14"/>
  <c r="H177" i="14"/>
  <c r="G177" i="14"/>
  <c r="I176" i="14"/>
  <c r="H176" i="14"/>
  <c r="G176" i="14"/>
  <c r="I175" i="14"/>
  <c r="H175" i="14"/>
  <c r="G175" i="14"/>
  <c r="I174" i="14"/>
  <c r="H174" i="14"/>
  <c r="G174" i="14"/>
  <c r="I173" i="14"/>
  <c r="H173" i="14"/>
  <c r="G173" i="14"/>
  <c r="I172" i="14"/>
  <c r="H172" i="14"/>
  <c r="G172" i="14"/>
  <c r="I171" i="14"/>
  <c r="H171" i="14"/>
  <c r="G171" i="14"/>
  <c r="I170" i="14"/>
  <c r="H170" i="14"/>
  <c r="G170" i="14"/>
  <c r="I169" i="14"/>
  <c r="H169" i="14"/>
  <c r="G169" i="14"/>
  <c r="I168" i="14"/>
  <c r="H168" i="14"/>
  <c r="G168" i="14"/>
  <c r="I167" i="14"/>
  <c r="H167" i="14"/>
  <c r="G167" i="14"/>
  <c r="I166" i="14"/>
  <c r="H166" i="14"/>
  <c r="G166" i="14"/>
  <c r="I165" i="14"/>
  <c r="H165" i="14"/>
  <c r="G165" i="14"/>
  <c r="I164" i="14"/>
  <c r="H164" i="14"/>
  <c r="G164" i="14"/>
  <c r="I163" i="14"/>
  <c r="H163" i="14"/>
  <c r="G163" i="14"/>
  <c r="I162" i="14"/>
  <c r="H162" i="14"/>
  <c r="G162" i="14"/>
  <c r="I161" i="14"/>
  <c r="H161" i="14"/>
  <c r="G161" i="14"/>
  <c r="I160" i="14"/>
  <c r="H160" i="14"/>
  <c r="G160" i="14"/>
  <c r="I159" i="14"/>
  <c r="H159" i="14"/>
  <c r="G159" i="14"/>
  <c r="I158" i="14"/>
  <c r="H158" i="14"/>
  <c r="G158" i="14"/>
  <c r="I157" i="14"/>
  <c r="H157" i="14"/>
  <c r="G157" i="14"/>
  <c r="I156" i="14"/>
  <c r="H156" i="14"/>
  <c r="G156" i="14"/>
  <c r="I155" i="14"/>
  <c r="H155" i="14"/>
  <c r="G155" i="14"/>
  <c r="I154" i="14"/>
  <c r="H154" i="14"/>
  <c r="G154" i="14"/>
  <c r="I153" i="14"/>
  <c r="H153" i="14"/>
  <c r="G153" i="14"/>
  <c r="I152" i="14"/>
  <c r="H152" i="14"/>
  <c r="G152" i="14"/>
  <c r="I151" i="14"/>
  <c r="H151" i="14"/>
  <c r="G151" i="14"/>
  <c r="I150" i="14"/>
  <c r="H150" i="14"/>
  <c r="G150" i="14"/>
  <c r="I149" i="14"/>
  <c r="H149" i="14"/>
  <c r="G149" i="14"/>
  <c r="I148" i="14"/>
  <c r="H148" i="14"/>
  <c r="G148" i="14"/>
  <c r="I147" i="14"/>
  <c r="H147" i="14"/>
  <c r="G147" i="14"/>
  <c r="I146" i="14"/>
  <c r="H146" i="14"/>
  <c r="G146" i="14"/>
  <c r="I145" i="14"/>
  <c r="H145" i="14"/>
  <c r="G145" i="14"/>
  <c r="I144" i="14"/>
  <c r="H144" i="14"/>
  <c r="G144" i="14"/>
  <c r="I143" i="14"/>
  <c r="H143" i="14"/>
  <c r="G143" i="14"/>
  <c r="I142" i="14"/>
  <c r="H142" i="14"/>
  <c r="G142" i="14"/>
  <c r="I141" i="14"/>
  <c r="H141" i="14"/>
  <c r="G141" i="14"/>
  <c r="I140" i="14"/>
  <c r="H140" i="14"/>
  <c r="G140" i="14"/>
  <c r="I139" i="14"/>
  <c r="H139" i="14"/>
  <c r="G139" i="14"/>
  <c r="I138" i="14"/>
  <c r="H138" i="14"/>
  <c r="G138" i="14"/>
  <c r="I137" i="14"/>
  <c r="H137" i="14"/>
  <c r="G137" i="14"/>
  <c r="I136" i="14"/>
  <c r="H136" i="14"/>
  <c r="G136" i="14"/>
  <c r="I135" i="14"/>
  <c r="H135" i="14"/>
  <c r="G135" i="14"/>
  <c r="I134" i="14"/>
  <c r="H134" i="14"/>
  <c r="G134" i="14"/>
  <c r="I133" i="14"/>
  <c r="H133" i="14"/>
  <c r="G133" i="14"/>
  <c r="I132" i="14"/>
  <c r="H132" i="14"/>
  <c r="G132" i="14"/>
  <c r="I131" i="14"/>
  <c r="H131" i="14"/>
  <c r="G131" i="14"/>
  <c r="I130" i="14"/>
  <c r="H130" i="14"/>
  <c r="G130" i="14"/>
  <c r="I129" i="14"/>
  <c r="H129" i="14"/>
  <c r="G129" i="14"/>
  <c r="I128" i="14"/>
  <c r="H128" i="14"/>
  <c r="G128" i="14"/>
  <c r="I127" i="14"/>
  <c r="H127" i="14"/>
  <c r="G127" i="14"/>
  <c r="I126" i="14"/>
  <c r="H126" i="14"/>
  <c r="G126" i="14"/>
  <c r="I125" i="14"/>
  <c r="H125" i="14"/>
  <c r="G125" i="14"/>
  <c r="I124" i="14"/>
  <c r="H124" i="14"/>
  <c r="G124" i="14"/>
  <c r="I123" i="14"/>
  <c r="H123" i="14"/>
  <c r="G123" i="14"/>
  <c r="I122" i="14"/>
  <c r="H122" i="14"/>
  <c r="G122" i="14"/>
  <c r="I121" i="14"/>
  <c r="H121" i="14"/>
  <c r="G121" i="14"/>
  <c r="I120" i="14"/>
  <c r="H120" i="14"/>
  <c r="G120" i="14"/>
  <c r="I119" i="14"/>
  <c r="H119" i="14"/>
  <c r="G119" i="14"/>
  <c r="I118" i="14"/>
  <c r="H118" i="14"/>
  <c r="G118" i="14"/>
  <c r="I117" i="14"/>
  <c r="H117" i="14"/>
  <c r="G117" i="14"/>
  <c r="I116" i="14"/>
  <c r="H116" i="14"/>
  <c r="G116" i="14"/>
  <c r="I115" i="14"/>
  <c r="H115" i="14"/>
  <c r="G115" i="14"/>
  <c r="I114" i="14"/>
  <c r="H114" i="14"/>
  <c r="G114" i="14"/>
  <c r="I113" i="14"/>
  <c r="H113" i="14"/>
  <c r="G113" i="14"/>
  <c r="I112" i="14"/>
  <c r="H112" i="14"/>
  <c r="G112" i="14"/>
  <c r="I111" i="14"/>
  <c r="H111" i="14"/>
  <c r="G111" i="14"/>
  <c r="I110" i="14"/>
  <c r="H110" i="14"/>
  <c r="G110" i="14"/>
  <c r="I109" i="14"/>
  <c r="H109" i="14"/>
  <c r="G109" i="14"/>
  <c r="I108" i="14"/>
  <c r="H108" i="14"/>
  <c r="G108" i="14"/>
  <c r="I107" i="14"/>
  <c r="H107" i="14"/>
  <c r="G107" i="14"/>
  <c r="I106" i="14"/>
  <c r="H106" i="14"/>
  <c r="G106" i="14"/>
  <c r="I105" i="14"/>
  <c r="H105" i="14"/>
  <c r="G105" i="14"/>
  <c r="I104" i="14"/>
  <c r="H104" i="14"/>
  <c r="G104" i="14"/>
  <c r="I103" i="14"/>
  <c r="H103" i="14"/>
  <c r="G103" i="14"/>
  <c r="I102" i="14"/>
  <c r="H102" i="14"/>
  <c r="G102" i="14"/>
  <c r="I101" i="14"/>
  <c r="H101" i="14"/>
  <c r="G101" i="14"/>
  <c r="I100" i="14"/>
  <c r="H100" i="14"/>
  <c r="G100" i="14"/>
  <c r="I99" i="14"/>
  <c r="H99" i="14"/>
  <c r="G99" i="14"/>
  <c r="I98" i="14"/>
  <c r="H98" i="14"/>
  <c r="G98" i="14"/>
  <c r="I97" i="14"/>
  <c r="H97" i="14"/>
  <c r="G97" i="14"/>
  <c r="I96" i="14"/>
  <c r="H96" i="14"/>
  <c r="G96" i="14"/>
  <c r="I95" i="14"/>
  <c r="H95" i="14"/>
  <c r="G95" i="14"/>
  <c r="I94" i="14"/>
  <c r="H94" i="14"/>
  <c r="G94" i="14"/>
  <c r="I93" i="14"/>
  <c r="H93" i="14"/>
  <c r="G93" i="14"/>
  <c r="I92" i="14"/>
  <c r="H92" i="14"/>
  <c r="G92" i="14"/>
  <c r="I91" i="14"/>
  <c r="H91" i="14"/>
  <c r="G91" i="14"/>
  <c r="I90" i="14"/>
  <c r="H90" i="14"/>
  <c r="G90" i="14"/>
  <c r="I89" i="14"/>
  <c r="H89" i="14"/>
  <c r="G89" i="14"/>
  <c r="I88" i="14"/>
  <c r="H88" i="14"/>
  <c r="G88" i="14"/>
  <c r="I87" i="14"/>
  <c r="H87" i="14"/>
  <c r="G87" i="14"/>
  <c r="I86" i="14"/>
  <c r="H86" i="14"/>
  <c r="G86" i="14"/>
  <c r="I85" i="14"/>
  <c r="H85" i="14"/>
  <c r="G85" i="14"/>
  <c r="I84" i="14"/>
  <c r="H84" i="14"/>
  <c r="G84" i="14"/>
  <c r="I83" i="14"/>
  <c r="H83" i="14"/>
  <c r="G83" i="14"/>
  <c r="I82" i="14"/>
  <c r="H82" i="14"/>
  <c r="G82" i="14"/>
  <c r="I81" i="14"/>
  <c r="H81" i="14"/>
  <c r="G81" i="14"/>
  <c r="I80" i="14"/>
  <c r="H80" i="14"/>
  <c r="G80" i="14"/>
  <c r="I79" i="14"/>
  <c r="H79" i="14"/>
  <c r="G79" i="14"/>
  <c r="I78" i="14"/>
  <c r="H78" i="14"/>
  <c r="G78" i="14"/>
  <c r="I77" i="14"/>
  <c r="H77" i="14"/>
  <c r="G77" i="14"/>
  <c r="I76" i="14"/>
  <c r="H76" i="14"/>
  <c r="G76" i="14"/>
  <c r="I75" i="14"/>
  <c r="H75" i="14"/>
  <c r="G75" i="14"/>
  <c r="I74" i="14"/>
  <c r="H74" i="14"/>
  <c r="G74" i="14"/>
  <c r="I73" i="14"/>
  <c r="H73" i="14"/>
  <c r="G73" i="14"/>
  <c r="I72" i="14"/>
  <c r="H72" i="14"/>
  <c r="G72" i="14"/>
  <c r="I71" i="14"/>
  <c r="H71" i="14"/>
  <c r="G71" i="14"/>
  <c r="I70" i="14"/>
  <c r="H70" i="14"/>
  <c r="G70" i="14"/>
  <c r="I69" i="14"/>
  <c r="H69" i="14"/>
  <c r="G69" i="14"/>
  <c r="I68" i="14"/>
  <c r="H68" i="14"/>
  <c r="G68" i="14"/>
  <c r="I67" i="14"/>
  <c r="H67" i="14"/>
  <c r="G67" i="14"/>
  <c r="I66" i="14"/>
  <c r="H66" i="14"/>
  <c r="G66" i="14"/>
  <c r="I65" i="14"/>
  <c r="H65" i="14"/>
  <c r="G65" i="14"/>
  <c r="I64" i="14"/>
  <c r="H64" i="14"/>
  <c r="G64" i="14"/>
  <c r="I63" i="14"/>
  <c r="H63" i="14"/>
  <c r="G63" i="14"/>
  <c r="I62" i="14"/>
  <c r="H62" i="14"/>
  <c r="G62" i="14"/>
  <c r="I61" i="14"/>
  <c r="H61" i="14"/>
  <c r="G61" i="14"/>
  <c r="I60" i="14"/>
  <c r="H60" i="14"/>
  <c r="G60" i="14"/>
  <c r="I59" i="14"/>
  <c r="H59" i="14"/>
  <c r="G59" i="14"/>
  <c r="I58" i="14"/>
  <c r="H58" i="14"/>
  <c r="G58" i="14"/>
  <c r="I57" i="14"/>
  <c r="H57" i="14"/>
  <c r="G57" i="14"/>
  <c r="I56" i="14"/>
  <c r="H56" i="14"/>
  <c r="G56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9" i="14"/>
  <c r="H49" i="14"/>
  <c r="G49" i="14"/>
  <c r="I48" i="14"/>
  <c r="H48" i="14"/>
  <c r="G48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" i="14"/>
  <c r="H2" i="14"/>
  <c r="G2" i="14"/>
  <c r="AJ287" i="12" l="1"/>
  <c r="AK287" i="12"/>
  <c r="AJ288" i="12"/>
  <c r="AK288" i="12"/>
  <c r="AJ289" i="12"/>
  <c r="AK289" i="12"/>
  <c r="AJ290" i="12"/>
  <c r="AK290" i="12"/>
  <c r="AJ291" i="12"/>
  <c r="AK291" i="12"/>
  <c r="AF288" i="12"/>
  <c r="AF289" i="12"/>
  <c r="AF290" i="12"/>
  <c r="AF291" i="12"/>
  <c r="Z288" i="12" l="1"/>
  <c r="AA288" i="12"/>
  <c r="AB288" i="12"/>
  <c r="AC288" i="12"/>
  <c r="Z289" i="12"/>
  <c r="AA289" i="12"/>
  <c r="AB289" i="12"/>
  <c r="AC289" i="12"/>
  <c r="Z290" i="12"/>
  <c r="AA290" i="12"/>
  <c r="AB290" i="12"/>
  <c r="AC290" i="12"/>
  <c r="Z291" i="12"/>
  <c r="AA291" i="12"/>
  <c r="AB291" i="12"/>
  <c r="AC291" i="12"/>
  <c r="AA15" i="12"/>
  <c r="AB15" i="12"/>
  <c r="AC15" i="12"/>
  <c r="AA16" i="12"/>
  <c r="AB16" i="12"/>
  <c r="AC16" i="12"/>
  <c r="AA17" i="12"/>
  <c r="AB17" i="12"/>
  <c r="AC17" i="12"/>
  <c r="AA18" i="12"/>
  <c r="AB18" i="12"/>
  <c r="AC18" i="12"/>
  <c r="AA19" i="12"/>
  <c r="AB19" i="12"/>
  <c r="AC19" i="12"/>
  <c r="AA20" i="12"/>
  <c r="AB20" i="12"/>
  <c r="AC20" i="12"/>
  <c r="AA21" i="12"/>
  <c r="AB21" i="12"/>
  <c r="AC21" i="12"/>
  <c r="AA22" i="12"/>
  <c r="AB22" i="12"/>
  <c r="AC22" i="12"/>
  <c r="AA23" i="12"/>
  <c r="AB23" i="12"/>
  <c r="AC23" i="12"/>
  <c r="AA24" i="12"/>
  <c r="AB24" i="12"/>
  <c r="AC24" i="12"/>
  <c r="AA25" i="12"/>
  <c r="AB25" i="12"/>
  <c r="AC25" i="12"/>
  <c r="AA26" i="12"/>
  <c r="AB26" i="12"/>
  <c r="AC26" i="12"/>
  <c r="AA27" i="12"/>
  <c r="AB27" i="12"/>
  <c r="AC27" i="12"/>
  <c r="AA28" i="12"/>
  <c r="AB28" i="12"/>
  <c r="AC28" i="12"/>
  <c r="AA29" i="12"/>
  <c r="AB29" i="12"/>
  <c r="AC29" i="12"/>
  <c r="AA30" i="12"/>
  <c r="AB30" i="12"/>
  <c r="AC30" i="12"/>
  <c r="AA31" i="12"/>
  <c r="AB31" i="12"/>
  <c r="AC31" i="12"/>
  <c r="AA32" i="12"/>
  <c r="AB32" i="12"/>
  <c r="AC32" i="12"/>
  <c r="AA33" i="12"/>
  <c r="AB33" i="12"/>
  <c r="AC33" i="12"/>
  <c r="AA34" i="12"/>
  <c r="AB34" i="12"/>
  <c r="AC34" i="12"/>
  <c r="AA35" i="12"/>
  <c r="AB35" i="12"/>
  <c r="AC35" i="12"/>
  <c r="AA36" i="12"/>
  <c r="AB36" i="12"/>
  <c r="AC36" i="12"/>
  <c r="AA37" i="12"/>
  <c r="AB37" i="12"/>
  <c r="AC37" i="12"/>
  <c r="AA38" i="12"/>
  <c r="AB38" i="12"/>
  <c r="AC38" i="12"/>
  <c r="AA39" i="12"/>
  <c r="AB39" i="12"/>
  <c r="AC39" i="12"/>
  <c r="AA40" i="12"/>
  <c r="AB40" i="12"/>
  <c r="AC40" i="12"/>
  <c r="AA41" i="12"/>
  <c r="AB41" i="12"/>
  <c r="AC41" i="12"/>
  <c r="AA42" i="12"/>
  <c r="AB42" i="12"/>
  <c r="AC42" i="12"/>
  <c r="AA43" i="12"/>
  <c r="AB43" i="12"/>
  <c r="AC43" i="12"/>
  <c r="AA44" i="12"/>
  <c r="AB44" i="12"/>
  <c r="AC44" i="12"/>
  <c r="AA45" i="12"/>
  <c r="AB45" i="12"/>
  <c r="AC45" i="12"/>
  <c r="AA46" i="12"/>
  <c r="AB46" i="12"/>
  <c r="AC46" i="12"/>
  <c r="AA47" i="12"/>
  <c r="AB47" i="12"/>
  <c r="AC47" i="12"/>
  <c r="AA48" i="12"/>
  <c r="AB48" i="12"/>
  <c r="AC48" i="12"/>
  <c r="AA49" i="12"/>
  <c r="AB49" i="12"/>
  <c r="AC49" i="12"/>
  <c r="AA50" i="12"/>
  <c r="AB50" i="12"/>
  <c r="AC50" i="12"/>
  <c r="AA51" i="12"/>
  <c r="AB51" i="12"/>
  <c r="AC51" i="12"/>
  <c r="AA52" i="12"/>
  <c r="AB52" i="12"/>
  <c r="AC52" i="12"/>
  <c r="AA53" i="12"/>
  <c r="AB53" i="12"/>
  <c r="AC53" i="12"/>
  <c r="AA54" i="12"/>
  <c r="AB54" i="12"/>
  <c r="AC54" i="12"/>
  <c r="AA55" i="12"/>
  <c r="AB55" i="12"/>
  <c r="AC55" i="12"/>
  <c r="AA56" i="12"/>
  <c r="AB56" i="12"/>
  <c r="AC56" i="12"/>
  <c r="AA57" i="12"/>
  <c r="AB57" i="12"/>
  <c r="AC57" i="12"/>
  <c r="AA58" i="12"/>
  <c r="AB58" i="12"/>
  <c r="AC58" i="12"/>
  <c r="AA59" i="12"/>
  <c r="AB59" i="12"/>
  <c r="AC59" i="12"/>
  <c r="AA60" i="12"/>
  <c r="AB60" i="12"/>
  <c r="AC60" i="12"/>
  <c r="AA61" i="12"/>
  <c r="AB61" i="12"/>
  <c r="AC61" i="12"/>
  <c r="AA62" i="12"/>
  <c r="AB62" i="12"/>
  <c r="AC62" i="12"/>
  <c r="AA63" i="12"/>
  <c r="AB63" i="12"/>
  <c r="AC63" i="12"/>
  <c r="AA64" i="12"/>
  <c r="AB64" i="12"/>
  <c r="AC64" i="12"/>
  <c r="AA65" i="12"/>
  <c r="AB65" i="12"/>
  <c r="AC65" i="12"/>
  <c r="AA66" i="12"/>
  <c r="AB66" i="12"/>
  <c r="AC66" i="12"/>
  <c r="AA67" i="12"/>
  <c r="AB67" i="12"/>
  <c r="AC67" i="12"/>
  <c r="AA68" i="12"/>
  <c r="AB68" i="12"/>
  <c r="AC68" i="12"/>
  <c r="AA69" i="12"/>
  <c r="AB69" i="12"/>
  <c r="AC69" i="12"/>
  <c r="AA70" i="12"/>
  <c r="AB70" i="12"/>
  <c r="AC70" i="12"/>
  <c r="AA71" i="12"/>
  <c r="AB71" i="12"/>
  <c r="AC71" i="12"/>
  <c r="AA72" i="12"/>
  <c r="AB72" i="12"/>
  <c r="AC72" i="12"/>
  <c r="AA73" i="12"/>
  <c r="AB73" i="12"/>
  <c r="AC73" i="12"/>
  <c r="AA74" i="12"/>
  <c r="AB74" i="12"/>
  <c r="AC74" i="12"/>
  <c r="AA75" i="12"/>
  <c r="AB75" i="12"/>
  <c r="AC75" i="12"/>
  <c r="AA76" i="12"/>
  <c r="AB76" i="12"/>
  <c r="AC76" i="12"/>
  <c r="AA77" i="12"/>
  <c r="AB77" i="12"/>
  <c r="AC77" i="12"/>
  <c r="AA78" i="12"/>
  <c r="AB78" i="12"/>
  <c r="AC78" i="12"/>
  <c r="AA79" i="12"/>
  <c r="AB79" i="12"/>
  <c r="AC79" i="12"/>
  <c r="AA80" i="12"/>
  <c r="AB80" i="12"/>
  <c r="AC80" i="12"/>
  <c r="AA81" i="12"/>
  <c r="AB81" i="12"/>
  <c r="AC81" i="12"/>
  <c r="AA82" i="12"/>
  <c r="AB82" i="12"/>
  <c r="AC82" i="12"/>
  <c r="AA83" i="12"/>
  <c r="AB83" i="12"/>
  <c r="AC83" i="12"/>
  <c r="AA84" i="12"/>
  <c r="AB84" i="12"/>
  <c r="AC84" i="12"/>
  <c r="AA85" i="12"/>
  <c r="AB85" i="12"/>
  <c r="AC85" i="12"/>
  <c r="AA86" i="12"/>
  <c r="AB86" i="12"/>
  <c r="AC86" i="12"/>
  <c r="AA87" i="12"/>
  <c r="AB87" i="12"/>
  <c r="AC87" i="12"/>
  <c r="AA88" i="12"/>
  <c r="AB88" i="12"/>
  <c r="AC88" i="12"/>
  <c r="AA89" i="12"/>
  <c r="AB89" i="12"/>
  <c r="AC89" i="12"/>
  <c r="AA90" i="12"/>
  <c r="AB90" i="12"/>
  <c r="AC90" i="12"/>
  <c r="AA91" i="12"/>
  <c r="AB91" i="12"/>
  <c r="AC91" i="12"/>
  <c r="AA92" i="12"/>
  <c r="AB92" i="12"/>
  <c r="AC92" i="12"/>
  <c r="AA93" i="12"/>
  <c r="AB93" i="12"/>
  <c r="AC93" i="12"/>
  <c r="AA94" i="12"/>
  <c r="AB94" i="12"/>
  <c r="AC94" i="12"/>
  <c r="AA95" i="12"/>
  <c r="AB95" i="12"/>
  <c r="AC95" i="12"/>
  <c r="AA96" i="12"/>
  <c r="AB96" i="12"/>
  <c r="AC96" i="12"/>
  <c r="AA97" i="12"/>
  <c r="AB97" i="12"/>
  <c r="AC97" i="12"/>
  <c r="AA98" i="12"/>
  <c r="AB98" i="12"/>
  <c r="AC98" i="12"/>
  <c r="AA99" i="12"/>
  <c r="AB99" i="12"/>
  <c r="AC99" i="12"/>
  <c r="AA100" i="12"/>
  <c r="AB100" i="12"/>
  <c r="AC100" i="12"/>
  <c r="AA101" i="12"/>
  <c r="AB101" i="12"/>
  <c r="AC101" i="12"/>
  <c r="AA102" i="12"/>
  <c r="AB102" i="12"/>
  <c r="AC102" i="12"/>
  <c r="AA103" i="12"/>
  <c r="AB103" i="12"/>
  <c r="AC103" i="12"/>
  <c r="AA104" i="12"/>
  <c r="AB104" i="12"/>
  <c r="AC104" i="12"/>
  <c r="AA105" i="12"/>
  <c r="AB105" i="12"/>
  <c r="AC105" i="12"/>
  <c r="AA106" i="12"/>
  <c r="AB106" i="12"/>
  <c r="AC106" i="12"/>
  <c r="AA107" i="12"/>
  <c r="AB107" i="12"/>
  <c r="AC107" i="12"/>
  <c r="AA108" i="12"/>
  <c r="AB108" i="12"/>
  <c r="AC108" i="12"/>
  <c r="AA109" i="12"/>
  <c r="AB109" i="12"/>
  <c r="AC109" i="12"/>
  <c r="AA110" i="12"/>
  <c r="AB110" i="12"/>
  <c r="AC110" i="12"/>
  <c r="AA111" i="12"/>
  <c r="AB111" i="12"/>
  <c r="AC111" i="12"/>
  <c r="AA112" i="12"/>
  <c r="AB112" i="12"/>
  <c r="AC112" i="12"/>
  <c r="AA113" i="12"/>
  <c r="AB113" i="12"/>
  <c r="AC113" i="12"/>
  <c r="AA114" i="12"/>
  <c r="AB114" i="12"/>
  <c r="AC114" i="12"/>
  <c r="AA115" i="12"/>
  <c r="AB115" i="12"/>
  <c r="AC115" i="12"/>
  <c r="AA116" i="12"/>
  <c r="AB116" i="12"/>
  <c r="AC116" i="12"/>
  <c r="AA117" i="12"/>
  <c r="AB117" i="12"/>
  <c r="AC117" i="12"/>
  <c r="AA118" i="12"/>
  <c r="AB118" i="12"/>
  <c r="AC118" i="12"/>
  <c r="AA119" i="12"/>
  <c r="AB119" i="12"/>
  <c r="AC119" i="12"/>
  <c r="AA120" i="12"/>
  <c r="AB120" i="12"/>
  <c r="AC120" i="12"/>
  <c r="AA121" i="12"/>
  <c r="AB121" i="12"/>
  <c r="AC121" i="12"/>
  <c r="AA122" i="12"/>
  <c r="AB122" i="12"/>
  <c r="AC122" i="12"/>
  <c r="AA123" i="12"/>
  <c r="AB123" i="12"/>
  <c r="AC123" i="12"/>
  <c r="AA124" i="12"/>
  <c r="AB124" i="12"/>
  <c r="AC124" i="12"/>
  <c r="AA125" i="12"/>
  <c r="AB125" i="12"/>
  <c r="AC125" i="12"/>
  <c r="AA126" i="12"/>
  <c r="AB126" i="12"/>
  <c r="AC126" i="12"/>
  <c r="AA127" i="12"/>
  <c r="AB127" i="12"/>
  <c r="AC127" i="12"/>
  <c r="AA128" i="12"/>
  <c r="AB128" i="12"/>
  <c r="AC128" i="12"/>
  <c r="AA129" i="12"/>
  <c r="AB129" i="12"/>
  <c r="AC129" i="12"/>
  <c r="AA130" i="12"/>
  <c r="AB130" i="12"/>
  <c r="AC130" i="12"/>
  <c r="AA131" i="12"/>
  <c r="AB131" i="12"/>
  <c r="AC131" i="12"/>
  <c r="AA132" i="12"/>
  <c r="AB132" i="12"/>
  <c r="AC132" i="12"/>
  <c r="AA133" i="12"/>
  <c r="AB133" i="12"/>
  <c r="AC133" i="12"/>
  <c r="AA134" i="12"/>
  <c r="AB134" i="12"/>
  <c r="AC134" i="12"/>
  <c r="AA135" i="12"/>
  <c r="AB135" i="12"/>
  <c r="AC135" i="12"/>
  <c r="AA136" i="12"/>
  <c r="AB136" i="12"/>
  <c r="AC136" i="12"/>
  <c r="AA137" i="12"/>
  <c r="AB137" i="12"/>
  <c r="AC137" i="12"/>
  <c r="AA138" i="12"/>
  <c r="AB138" i="12"/>
  <c r="AC138" i="12"/>
  <c r="AA139" i="12"/>
  <c r="AB139" i="12"/>
  <c r="AC139" i="12"/>
  <c r="AA140" i="12"/>
  <c r="AB140" i="12"/>
  <c r="AC140" i="12"/>
  <c r="AA141" i="12"/>
  <c r="AB141" i="12"/>
  <c r="AC141" i="12"/>
  <c r="AA142" i="12"/>
  <c r="AB142" i="12"/>
  <c r="AC142" i="12"/>
  <c r="AA143" i="12"/>
  <c r="AB143" i="12"/>
  <c r="AC143" i="12"/>
  <c r="AA144" i="12"/>
  <c r="AB144" i="12"/>
  <c r="AC144" i="12"/>
  <c r="AA145" i="12"/>
  <c r="AB145" i="12"/>
  <c r="AC145" i="12"/>
  <c r="AA146" i="12"/>
  <c r="AB146" i="12"/>
  <c r="AC146" i="12"/>
  <c r="AA147" i="12"/>
  <c r="AB147" i="12"/>
  <c r="AC147" i="12"/>
  <c r="AA148" i="12"/>
  <c r="AB148" i="12"/>
  <c r="AC148" i="12"/>
  <c r="AA149" i="12"/>
  <c r="AB149" i="12"/>
  <c r="AC149" i="12"/>
  <c r="AA150" i="12"/>
  <c r="AB150" i="12"/>
  <c r="AC150" i="12"/>
  <c r="AA151" i="12"/>
  <c r="AB151" i="12"/>
  <c r="AC151" i="12"/>
  <c r="AA152" i="12"/>
  <c r="AB152" i="12"/>
  <c r="AC152" i="12"/>
  <c r="AA153" i="12"/>
  <c r="AB153" i="12"/>
  <c r="AC153" i="12"/>
  <c r="AA154" i="12"/>
  <c r="AB154" i="12"/>
  <c r="AC154" i="12"/>
  <c r="AA155" i="12"/>
  <c r="AB155" i="12"/>
  <c r="AC155" i="12"/>
  <c r="AA156" i="12"/>
  <c r="AB156" i="12"/>
  <c r="AC156" i="12"/>
  <c r="AA157" i="12"/>
  <c r="AB157" i="12"/>
  <c r="AC157" i="12"/>
  <c r="AA158" i="12"/>
  <c r="AB158" i="12"/>
  <c r="AC158" i="12"/>
  <c r="AA159" i="12"/>
  <c r="AB159" i="12"/>
  <c r="AC159" i="12"/>
  <c r="AA160" i="12"/>
  <c r="AB160" i="12"/>
  <c r="AC160" i="12"/>
  <c r="AA161" i="12"/>
  <c r="AB161" i="12"/>
  <c r="AC161" i="12"/>
  <c r="AA162" i="12"/>
  <c r="AB162" i="12"/>
  <c r="AC162" i="12"/>
  <c r="AA163" i="12"/>
  <c r="AB163" i="12"/>
  <c r="AC163" i="12"/>
  <c r="AA164" i="12"/>
  <c r="AB164" i="12"/>
  <c r="AC164" i="12"/>
  <c r="AA165" i="12"/>
  <c r="AB165" i="12"/>
  <c r="AC165" i="12"/>
  <c r="AA166" i="12"/>
  <c r="AB166" i="12"/>
  <c r="AC166" i="12"/>
  <c r="AA167" i="12"/>
  <c r="AB167" i="12"/>
  <c r="AC167" i="12"/>
  <c r="AA168" i="12"/>
  <c r="AB168" i="12"/>
  <c r="AC168" i="12"/>
  <c r="AA169" i="12"/>
  <c r="AB169" i="12"/>
  <c r="AC169" i="12"/>
  <c r="AA170" i="12"/>
  <c r="AB170" i="12"/>
  <c r="AC170" i="12"/>
  <c r="AA171" i="12"/>
  <c r="AB171" i="12"/>
  <c r="AC171" i="12"/>
  <c r="AA172" i="12"/>
  <c r="AB172" i="12"/>
  <c r="AC172" i="12"/>
  <c r="AA173" i="12"/>
  <c r="AB173" i="12"/>
  <c r="AC173" i="12"/>
  <c r="AA174" i="12"/>
  <c r="AB174" i="12"/>
  <c r="AC174" i="12"/>
  <c r="AA175" i="12"/>
  <c r="AB175" i="12"/>
  <c r="AC175" i="12"/>
  <c r="AA176" i="12"/>
  <c r="AB176" i="12"/>
  <c r="AC176" i="12"/>
  <c r="AA177" i="12"/>
  <c r="AB177" i="12"/>
  <c r="AC177" i="12"/>
  <c r="AA178" i="12"/>
  <c r="AB178" i="12"/>
  <c r="AC178" i="12"/>
  <c r="AA179" i="12"/>
  <c r="AB179" i="12"/>
  <c r="AC179" i="12"/>
  <c r="AA180" i="12"/>
  <c r="AB180" i="12"/>
  <c r="AC180" i="12"/>
  <c r="AA181" i="12"/>
  <c r="AB181" i="12"/>
  <c r="AC181" i="12"/>
  <c r="AA182" i="12"/>
  <c r="AB182" i="12"/>
  <c r="AC182" i="12"/>
  <c r="AA183" i="12"/>
  <c r="AB183" i="12"/>
  <c r="AC183" i="12"/>
  <c r="AA184" i="12"/>
  <c r="AB184" i="12"/>
  <c r="AC184" i="12"/>
  <c r="AA185" i="12"/>
  <c r="AB185" i="12"/>
  <c r="AC185" i="12"/>
  <c r="AA186" i="12"/>
  <c r="AB186" i="12"/>
  <c r="AC186" i="12"/>
  <c r="AA187" i="12"/>
  <c r="AB187" i="12"/>
  <c r="AC187" i="12"/>
  <c r="AA188" i="12"/>
  <c r="AB188" i="12"/>
  <c r="AC188" i="12"/>
  <c r="AA189" i="12"/>
  <c r="AB189" i="12"/>
  <c r="AC189" i="12"/>
  <c r="AA190" i="12"/>
  <c r="AB190" i="12"/>
  <c r="AC190" i="12"/>
  <c r="AA191" i="12"/>
  <c r="AB191" i="12"/>
  <c r="AC191" i="12"/>
  <c r="AA192" i="12"/>
  <c r="AB192" i="12"/>
  <c r="AC192" i="12"/>
  <c r="AA193" i="12"/>
  <c r="AB193" i="12"/>
  <c r="AC193" i="12"/>
  <c r="AA194" i="12"/>
  <c r="AB194" i="12"/>
  <c r="AC194" i="12"/>
  <c r="AA195" i="12"/>
  <c r="AB195" i="12"/>
  <c r="AC195" i="12"/>
  <c r="AA196" i="12"/>
  <c r="AB196" i="12"/>
  <c r="AC196" i="12"/>
  <c r="AA197" i="12"/>
  <c r="AB197" i="12"/>
  <c r="AC197" i="12"/>
  <c r="AA198" i="12"/>
  <c r="AB198" i="12"/>
  <c r="AC198" i="12"/>
  <c r="AA199" i="12"/>
  <c r="AB199" i="12"/>
  <c r="AC199" i="12"/>
  <c r="AA200" i="12"/>
  <c r="AB200" i="12"/>
  <c r="AC200" i="12"/>
  <c r="AA201" i="12"/>
  <c r="AB201" i="12"/>
  <c r="AC201" i="12"/>
  <c r="AA202" i="12"/>
  <c r="AB202" i="12"/>
  <c r="AC202" i="12"/>
  <c r="AA203" i="12"/>
  <c r="AB203" i="12"/>
  <c r="AC203" i="12"/>
  <c r="AA204" i="12"/>
  <c r="AB204" i="12"/>
  <c r="AC204" i="12"/>
  <c r="AA205" i="12"/>
  <c r="AB205" i="12"/>
  <c r="AC205" i="12"/>
  <c r="AA206" i="12"/>
  <c r="AB206" i="12"/>
  <c r="AC206" i="12"/>
  <c r="AA207" i="12"/>
  <c r="AB207" i="12"/>
  <c r="AC207" i="12"/>
  <c r="AA208" i="12"/>
  <c r="AB208" i="12"/>
  <c r="AC208" i="12"/>
  <c r="AA209" i="12"/>
  <c r="AB209" i="12"/>
  <c r="AC209" i="12"/>
  <c r="AA210" i="12"/>
  <c r="AB210" i="12"/>
  <c r="AC210" i="12"/>
  <c r="AA211" i="12"/>
  <c r="AB211" i="12"/>
  <c r="AC211" i="12"/>
  <c r="AA212" i="12"/>
  <c r="AB212" i="12"/>
  <c r="AC212" i="12"/>
  <c r="AA213" i="12"/>
  <c r="AB213" i="12"/>
  <c r="AC213" i="12"/>
  <c r="AA214" i="12"/>
  <c r="AB214" i="12"/>
  <c r="AC214" i="12"/>
  <c r="AA215" i="12"/>
  <c r="AB215" i="12"/>
  <c r="AC215" i="12"/>
  <c r="AA216" i="12"/>
  <c r="AB216" i="12"/>
  <c r="AC216" i="12"/>
  <c r="AA217" i="12"/>
  <c r="AB217" i="12"/>
  <c r="AC217" i="12"/>
  <c r="AA218" i="12"/>
  <c r="AB218" i="12"/>
  <c r="AC218" i="12"/>
  <c r="AA219" i="12"/>
  <c r="AB219" i="12"/>
  <c r="AC219" i="12"/>
  <c r="AA220" i="12"/>
  <c r="AB220" i="12"/>
  <c r="AC220" i="12"/>
  <c r="AA221" i="12"/>
  <c r="AB221" i="12"/>
  <c r="AC221" i="12"/>
  <c r="AA222" i="12"/>
  <c r="AB222" i="12"/>
  <c r="AC222" i="12"/>
  <c r="AA223" i="12"/>
  <c r="AB223" i="12"/>
  <c r="AC223" i="12"/>
  <c r="AA224" i="12"/>
  <c r="AB224" i="12"/>
  <c r="AC224" i="12"/>
  <c r="AA225" i="12"/>
  <c r="AB225" i="12"/>
  <c r="AC225" i="12"/>
  <c r="AA226" i="12"/>
  <c r="AB226" i="12"/>
  <c r="AC226" i="12"/>
  <c r="AA227" i="12"/>
  <c r="AB227" i="12"/>
  <c r="AC227" i="12"/>
  <c r="AA228" i="12"/>
  <c r="AB228" i="12"/>
  <c r="AC228" i="12"/>
  <c r="AA229" i="12"/>
  <c r="AB229" i="12"/>
  <c r="AC229" i="12"/>
  <c r="AA230" i="12"/>
  <c r="AB230" i="12"/>
  <c r="AC230" i="12"/>
  <c r="AA231" i="12"/>
  <c r="AB231" i="12"/>
  <c r="AC231" i="12"/>
  <c r="AA232" i="12"/>
  <c r="AB232" i="12"/>
  <c r="AC232" i="12"/>
  <c r="AA233" i="12"/>
  <c r="AB233" i="12"/>
  <c r="AC233" i="12"/>
  <c r="AA234" i="12"/>
  <c r="AB234" i="12"/>
  <c r="AC234" i="12"/>
  <c r="AA235" i="12"/>
  <c r="AB235" i="12"/>
  <c r="AC235" i="12"/>
  <c r="AA236" i="12"/>
  <c r="AB236" i="12"/>
  <c r="AC236" i="12"/>
  <c r="AA237" i="12"/>
  <c r="AB237" i="12"/>
  <c r="AC237" i="12"/>
  <c r="AA238" i="12"/>
  <c r="AB238" i="12"/>
  <c r="AC238" i="12"/>
  <c r="AA239" i="12"/>
  <c r="AB239" i="12"/>
  <c r="AC239" i="12"/>
  <c r="AA240" i="12"/>
  <c r="AB240" i="12"/>
  <c r="AC240" i="12"/>
  <c r="AA241" i="12"/>
  <c r="AB241" i="12"/>
  <c r="AC241" i="12"/>
  <c r="AA242" i="12"/>
  <c r="AB242" i="12"/>
  <c r="AC242" i="12"/>
  <c r="AA243" i="12"/>
  <c r="AB243" i="12"/>
  <c r="AC243" i="12"/>
  <c r="AA244" i="12"/>
  <c r="AB244" i="12"/>
  <c r="AC244" i="12"/>
  <c r="AA245" i="12"/>
  <c r="AB245" i="12"/>
  <c r="AC245" i="12"/>
  <c r="AA246" i="12"/>
  <c r="AB246" i="12"/>
  <c r="AC246" i="12"/>
  <c r="AA247" i="12"/>
  <c r="AB247" i="12"/>
  <c r="AC247" i="12"/>
  <c r="AA248" i="12"/>
  <c r="AB248" i="12"/>
  <c r="AC248" i="12"/>
  <c r="AA249" i="12"/>
  <c r="AB249" i="12"/>
  <c r="AC249" i="12"/>
  <c r="AA250" i="12"/>
  <c r="AB250" i="12"/>
  <c r="AC250" i="12"/>
  <c r="AA251" i="12"/>
  <c r="AB251" i="12"/>
  <c r="AC251" i="12"/>
  <c r="AA252" i="12"/>
  <c r="AB252" i="12"/>
  <c r="AC252" i="12"/>
  <c r="AA253" i="12"/>
  <c r="AB253" i="12"/>
  <c r="AC253" i="12"/>
  <c r="AA254" i="12"/>
  <c r="AB254" i="12"/>
  <c r="AC254" i="12"/>
  <c r="AA255" i="12"/>
  <c r="AB255" i="12"/>
  <c r="AC255" i="12"/>
  <c r="AA256" i="12"/>
  <c r="AB256" i="12"/>
  <c r="AC256" i="12"/>
  <c r="AA257" i="12"/>
  <c r="AB257" i="12"/>
  <c r="AC257" i="12"/>
  <c r="AA258" i="12"/>
  <c r="AB258" i="12"/>
  <c r="AC258" i="12"/>
  <c r="AA259" i="12"/>
  <c r="AB259" i="12"/>
  <c r="AC259" i="12"/>
  <c r="AA260" i="12"/>
  <c r="AB260" i="12"/>
  <c r="AC260" i="12"/>
  <c r="AA261" i="12"/>
  <c r="AB261" i="12"/>
  <c r="AC261" i="12"/>
  <c r="AA262" i="12"/>
  <c r="AB262" i="12"/>
  <c r="AC262" i="12"/>
  <c r="AA263" i="12"/>
  <c r="AB263" i="12"/>
  <c r="AC263" i="12"/>
  <c r="AA264" i="12"/>
  <c r="AB264" i="12"/>
  <c r="AC264" i="12"/>
  <c r="AA265" i="12"/>
  <c r="AB265" i="12"/>
  <c r="AC265" i="12"/>
  <c r="AA266" i="12"/>
  <c r="AB266" i="12"/>
  <c r="AC266" i="12"/>
  <c r="AA267" i="12"/>
  <c r="AB267" i="12"/>
  <c r="AC267" i="12"/>
  <c r="AA268" i="12"/>
  <c r="AB268" i="12"/>
  <c r="AC268" i="12"/>
  <c r="AA269" i="12"/>
  <c r="AB269" i="12"/>
  <c r="AC269" i="12"/>
  <c r="AA270" i="12"/>
  <c r="AB270" i="12"/>
  <c r="AC270" i="12"/>
  <c r="AA271" i="12"/>
  <c r="AB271" i="12"/>
  <c r="AC271" i="12"/>
  <c r="AA272" i="12"/>
  <c r="AB272" i="12"/>
  <c r="AC272" i="12"/>
  <c r="AA273" i="12"/>
  <c r="AB273" i="12"/>
  <c r="AC273" i="12"/>
  <c r="AA274" i="12"/>
  <c r="AB274" i="12"/>
  <c r="AC274" i="12"/>
  <c r="AA275" i="12"/>
  <c r="AB275" i="12"/>
  <c r="AC275" i="12"/>
  <c r="AA276" i="12"/>
  <c r="AB276" i="12"/>
  <c r="AC276" i="12"/>
  <c r="AA277" i="12"/>
  <c r="AB277" i="12"/>
  <c r="AC277" i="12"/>
  <c r="AA278" i="12"/>
  <c r="AB278" i="12"/>
  <c r="AC278" i="12"/>
  <c r="AA279" i="12"/>
  <c r="AB279" i="12"/>
  <c r="AC279" i="12"/>
  <c r="AA280" i="12"/>
  <c r="AB280" i="12"/>
  <c r="AC280" i="12"/>
  <c r="AA281" i="12"/>
  <c r="AB281" i="12"/>
  <c r="AC281" i="12"/>
  <c r="AA282" i="12"/>
  <c r="AB282" i="12"/>
  <c r="AC282" i="12"/>
  <c r="AA283" i="12"/>
  <c r="AB283" i="12"/>
  <c r="AC283" i="12"/>
  <c r="AA284" i="12"/>
  <c r="AB284" i="12"/>
  <c r="AC284" i="12"/>
  <c r="AA285" i="12"/>
  <c r="AB285" i="12"/>
  <c r="AC285" i="12"/>
  <c r="AA286" i="12"/>
  <c r="AB286" i="12"/>
  <c r="AC286" i="12"/>
  <c r="AA287" i="12"/>
  <c r="AB287" i="12"/>
  <c r="AC287" i="12"/>
  <c r="Z287" i="12"/>
  <c r="Z286" i="12"/>
  <c r="Z285" i="12"/>
  <c r="Z284" i="12"/>
  <c r="Z283" i="12"/>
  <c r="Z282" i="12"/>
  <c r="Z281" i="12"/>
  <c r="Z280" i="12"/>
  <c r="Z279" i="12"/>
  <c r="Z278" i="12"/>
  <c r="Z277" i="12"/>
  <c r="Z276" i="12"/>
  <c r="Z275" i="12"/>
  <c r="Z274" i="12"/>
  <c r="Z273" i="12"/>
  <c r="Z272" i="12"/>
  <c r="Z271" i="12"/>
  <c r="Z270" i="12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AJ285" i="12" l="1"/>
  <c r="AK285" i="12"/>
  <c r="AJ286" i="12"/>
  <c r="AK286" i="12"/>
  <c r="AF25" i="12" l="1"/>
  <c r="AF24" i="12"/>
  <c r="AF23" i="12"/>
  <c r="AF22" i="12"/>
  <c r="AF21" i="12"/>
  <c r="AF20" i="12"/>
  <c r="AF19" i="12"/>
  <c r="AF18" i="12"/>
  <c r="AF17" i="12"/>
  <c r="AF16" i="12"/>
  <c r="AF15" i="12"/>
  <c r="AF14" i="12"/>
  <c r="AF285" i="12"/>
  <c r="AF286" i="12"/>
  <c r="AF287" i="12"/>
  <c r="AC14" i="12" l="1"/>
  <c r="AB14" i="12"/>
  <c r="AA14" i="12"/>
  <c r="Z14" i="12"/>
  <c r="AK284" i="12" l="1"/>
  <c r="AJ284" i="12"/>
  <c r="AK283" i="12"/>
  <c r="AJ283" i="12"/>
  <c r="AK282" i="12"/>
  <c r="AJ282" i="12"/>
  <c r="AK281" i="12"/>
  <c r="AJ281" i="12"/>
  <c r="AK13" i="12" l="1"/>
  <c r="AJ13" i="12"/>
  <c r="AK12" i="12"/>
  <c r="AJ12" i="12"/>
  <c r="AK11" i="12"/>
  <c r="AJ11" i="12"/>
  <c r="AK10" i="12"/>
  <c r="AJ10" i="12"/>
  <c r="AK9" i="12"/>
  <c r="AJ9" i="12"/>
  <c r="AK8" i="12"/>
  <c r="AJ8" i="12"/>
  <c r="AK7" i="12"/>
  <c r="AJ7" i="12"/>
  <c r="AK6" i="12"/>
  <c r="AJ6" i="12"/>
  <c r="AK5" i="12"/>
  <c r="AJ5" i="12"/>
  <c r="AK4" i="12"/>
  <c r="AJ4" i="12"/>
  <c r="AK3" i="12"/>
  <c r="AJ3" i="12"/>
  <c r="AK2" i="12"/>
  <c r="AJ2" i="12"/>
  <c r="AF282" i="12" l="1"/>
  <c r="AF283" i="12"/>
  <c r="AF284" i="12"/>
  <c r="J23" i="26" l="1"/>
  <c r="I23" i="26"/>
  <c r="H23" i="26"/>
  <c r="G23" i="26"/>
  <c r="F23" i="26"/>
  <c r="E23" i="26"/>
  <c r="D23" i="26"/>
  <c r="C23" i="26"/>
  <c r="O113" i="13" l="1"/>
  <c r="N113" i="13"/>
  <c r="M113" i="13"/>
  <c r="O112" i="13"/>
  <c r="N112" i="13"/>
  <c r="M112" i="13"/>
  <c r="O111" i="13"/>
  <c r="N111" i="13"/>
  <c r="M111" i="13"/>
  <c r="O110" i="13"/>
  <c r="N110" i="13"/>
  <c r="M110" i="13"/>
  <c r="O109" i="13"/>
  <c r="N109" i="13"/>
  <c r="M109" i="13"/>
  <c r="O108" i="13"/>
  <c r="N108" i="13"/>
  <c r="M108" i="13"/>
  <c r="O107" i="13"/>
  <c r="N107" i="13"/>
  <c r="M107" i="13"/>
  <c r="O106" i="13"/>
  <c r="N106" i="13"/>
  <c r="M106" i="13"/>
  <c r="O105" i="13"/>
  <c r="N105" i="13"/>
  <c r="M105" i="13"/>
  <c r="O104" i="13"/>
  <c r="N104" i="13"/>
  <c r="M104" i="13"/>
  <c r="O103" i="13"/>
  <c r="N103" i="13"/>
  <c r="M103" i="13"/>
  <c r="O102" i="13"/>
  <c r="N102" i="13"/>
  <c r="M102" i="13"/>
  <c r="O101" i="13"/>
  <c r="N101" i="13"/>
  <c r="M101" i="13"/>
  <c r="O100" i="13"/>
  <c r="N100" i="13"/>
  <c r="M100" i="13"/>
  <c r="O99" i="13"/>
  <c r="N99" i="13"/>
  <c r="M99" i="13"/>
  <c r="O98" i="13"/>
  <c r="N98" i="13"/>
  <c r="M98" i="13"/>
  <c r="O97" i="13"/>
  <c r="N97" i="13"/>
  <c r="M97" i="13"/>
  <c r="O96" i="13"/>
  <c r="N96" i="13"/>
  <c r="M96" i="13"/>
  <c r="O95" i="13"/>
  <c r="N95" i="13"/>
  <c r="M95" i="13"/>
  <c r="O94" i="13"/>
  <c r="N94" i="13"/>
  <c r="M94" i="13"/>
  <c r="O93" i="13"/>
  <c r="N93" i="13"/>
  <c r="M93" i="13"/>
  <c r="O92" i="13"/>
  <c r="N92" i="13"/>
  <c r="M92" i="13"/>
  <c r="O91" i="13"/>
  <c r="N91" i="13"/>
  <c r="M91" i="13"/>
  <c r="O90" i="13"/>
  <c r="N90" i="13"/>
  <c r="M90" i="13"/>
  <c r="O89" i="13"/>
  <c r="N89" i="13"/>
  <c r="M89" i="13"/>
  <c r="O88" i="13"/>
  <c r="N88" i="13"/>
  <c r="M88" i="13"/>
  <c r="O87" i="13"/>
  <c r="N87" i="13"/>
  <c r="M87" i="13"/>
  <c r="O86" i="13"/>
  <c r="N86" i="13"/>
  <c r="M86" i="13"/>
  <c r="O85" i="13"/>
  <c r="N85" i="13"/>
  <c r="M85" i="13"/>
  <c r="O84" i="13"/>
  <c r="N84" i="13"/>
  <c r="M84" i="13"/>
  <c r="O83" i="13"/>
  <c r="N83" i="13"/>
  <c r="M83" i="13"/>
  <c r="O82" i="13"/>
  <c r="N82" i="13"/>
  <c r="M82" i="13"/>
  <c r="O81" i="13"/>
  <c r="N81" i="13"/>
  <c r="M81" i="13"/>
  <c r="O80" i="13"/>
  <c r="N80" i="13"/>
  <c r="M80" i="13"/>
  <c r="O79" i="13"/>
  <c r="N79" i="13"/>
  <c r="M79" i="13"/>
  <c r="O78" i="13"/>
  <c r="N78" i="13"/>
  <c r="M78" i="13"/>
  <c r="O77" i="13"/>
  <c r="N77" i="13"/>
  <c r="M77" i="13"/>
  <c r="O76" i="13"/>
  <c r="N76" i="13"/>
  <c r="M76" i="13"/>
  <c r="O75" i="13"/>
  <c r="N75" i="13"/>
  <c r="M75" i="13"/>
  <c r="O74" i="13"/>
  <c r="N74" i="13"/>
  <c r="M74" i="13"/>
  <c r="O73" i="13"/>
  <c r="N73" i="13"/>
  <c r="M73" i="13"/>
  <c r="O72" i="13"/>
  <c r="N72" i="13"/>
  <c r="M72" i="13"/>
  <c r="O71" i="13"/>
  <c r="N71" i="13"/>
  <c r="M71" i="13"/>
  <c r="O70" i="13"/>
  <c r="N70" i="13"/>
  <c r="M70" i="13"/>
  <c r="O69" i="13"/>
  <c r="N69" i="13"/>
  <c r="M69" i="13"/>
  <c r="O68" i="13"/>
  <c r="N68" i="13"/>
  <c r="M68" i="13"/>
  <c r="O67" i="13"/>
  <c r="N67" i="13"/>
  <c r="M67" i="13"/>
  <c r="O66" i="13"/>
  <c r="N66" i="13"/>
  <c r="M66" i="13"/>
  <c r="O65" i="13"/>
  <c r="N65" i="13"/>
  <c r="M65" i="13"/>
  <c r="O64" i="13"/>
  <c r="N64" i="13"/>
  <c r="M64" i="13"/>
  <c r="O63" i="13"/>
  <c r="N63" i="13"/>
  <c r="M63" i="13"/>
  <c r="O62" i="13"/>
  <c r="N62" i="13"/>
  <c r="M62" i="13"/>
  <c r="O61" i="13"/>
  <c r="N61" i="13"/>
  <c r="M61" i="13"/>
  <c r="O60" i="13"/>
  <c r="N60" i="13"/>
  <c r="M60" i="13"/>
  <c r="O59" i="13"/>
  <c r="N59" i="13"/>
  <c r="M59" i="13"/>
  <c r="O58" i="13"/>
  <c r="N58" i="13"/>
  <c r="M58" i="13"/>
  <c r="O57" i="13"/>
  <c r="N57" i="13"/>
  <c r="M57" i="13"/>
  <c r="O56" i="13"/>
  <c r="N56" i="13"/>
  <c r="M56" i="13"/>
  <c r="O55" i="13"/>
  <c r="N55" i="13"/>
  <c r="M55" i="13"/>
  <c r="O54" i="13"/>
  <c r="N54" i="13"/>
  <c r="M54" i="13"/>
  <c r="O53" i="13"/>
  <c r="N53" i="13"/>
  <c r="M53" i="13"/>
  <c r="O52" i="13"/>
  <c r="N52" i="13"/>
  <c r="M52" i="13"/>
  <c r="O51" i="13"/>
  <c r="N51" i="13"/>
  <c r="M51" i="13"/>
  <c r="O50" i="13"/>
  <c r="N50" i="13"/>
  <c r="M50" i="13"/>
  <c r="O49" i="13"/>
  <c r="N49" i="13"/>
  <c r="M49" i="13"/>
  <c r="O48" i="13"/>
  <c r="N48" i="13"/>
  <c r="M48" i="13"/>
  <c r="O47" i="13"/>
  <c r="N47" i="13"/>
  <c r="M47" i="13"/>
  <c r="O46" i="13"/>
  <c r="N46" i="13"/>
  <c r="M46" i="13"/>
  <c r="O45" i="13"/>
  <c r="N45" i="13"/>
  <c r="M45" i="13"/>
  <c r="O44" i="13"/>
  <c r="N44" i="13"/>
  <c r="M44" i="13"/>
  <c r="O43" i="13"/>
  <c r="N43" i="13"/>
  <c r="M43" i="13"/>
  <c r="O42" i="13"/>
  <c r="N42" i="13"/>
  <c r="M42" i="13"/>
  <c r="O41" i="13"/>
  <c r="N41" i="13"/>
  <c r="M41" i="13"/>
  <c r="O40" i="13"/>
  <c r="N40" i="13"/>
  <c r="M40" i="13"/>
  <c r="O39" i="13"/>
  <c r="N39" i="13"/>
  <c r="M39" i="13"/>
  <c r="O38" i="13"/>
  <c r="N38" i="13"/>
  <c r="M38" i="13"/>
  <c r="O37" i="13"/>
  <c r="N37" i="13"/>
  <c r="M37" i="13"/>
  <c r="O36" i="13"/>
  <c r="N36" i="13"/>
  <c r="M36" i="13"/>
  <c r="O35" i="13"/>
  <c r="N35" i="13"/>
  <c r="M35" i="13"/>
  <c r="O34" i="13"/>
  <c r="N34" i="13"/>
  <c r="M34" i="13"/>
  <c r="O33" i="13"/>
  <c r="N33" i="13"/>
  <c r="M33" i="13"/>
  <c r="O32" i="13"/>
  <c r="N32" i="13"/>
  <c r="M32" i="13"/>
  <c r="O31" i="13"/>
  <c r="N31" i="13"/>
  <c r="M31" i="13"/>
  <c r="O30" i="13"/>
  <c r="N30" i="13"/>
  <c r="M30" i="13"/>
  <c r="O29" i="13"/>
  <c r="N29" i="13"/>
  <c r="M29" i="13"/>
  <c r="O28" i="13"/>
  <c r="N28" i="13"/>
  <c r="M28" i="13"/>
  <c r="O27" i="13"/>
  <c r="N27" i="13"/>
  <c r="M27" i="13"/>
  <c r="O26" i="13"/>
  <c r="N26" i="13"/>
  <c r="M26" i="13"/>
  <c r="O25" i="13"/>
  <c r="N25" i="13"/>
  <c r="M25" i="13"/>
  <c r="O24" i="13"/>
  <c r="N24" i="13"/>
  <c r="M24" i="13"/>
  <c r="O23" i="13"/>
  <c r="N23" i="13"/>
  <c r="M23" i="13"/>
  <c r="O22" i="13"/>
  <c r="N22" i="13"/>
  <c r="M22" i="13"/>
  <c r="O21" i="13"/>
  <c r="N21" i="13"/>
  <c r="M21" i="13"/>
  <c r="O20" i="13"/>
  <c r="N20" i="13"/>
  <c r="M20" i="13"/>
  <c r="O19" i="13"/>
  <c r="N19" i="13"/>
  <c r="M19" i="13"/>
  <c r="O18" i="13"/>
  <c r="N18" i="13"/>
  <c r="M18" i="13"/>
  <c r="O17" i="13"/>
  <c r="N17" i="13"/>
  <c r="M17" i="13"/>
  <c r="O16" i="13"/>
  <c r="N16" i="13"/>
  <c r="M16" i="13"/>
  <c r="O15" i="13"/>
  <c r="N15" i="13"/>
  <c r="M15" i="13"/>
  <c r="O14" i="13"/>
  <c r="N14" i="13"/>
  <c r="M14" i="13"/>
  <c r="O13" i="13"/>
  <c r="N13" i="13"/>
  <c r="M13" i="13"/>
  <c r="O12" i="13"/>
  <c r="N12" i="13"/>
  <c r="M12" i="13"/>
  <c r="O11" i="13"/>
  <c r="N11" i="13"/>
  <c r="M11" i="13"/>
  <c r="O10" i="13"/>
  <c r="N10" i="13"/>
  <c r="M10" i="13"/>
  <c r="O9" i="13"/>
  <c r="N9" i="13"/>
  <c r="M9" i="13"/>
  <c r="O8" i="13"/>
  <c r="N8" i="13"/>
  <c r="M8" i="13"/>
  <c r="O7" i="13"/>
  <c r="N7" i="13"/>
  <c r="M7" i="13"/>
  <c r="O6" i="13"/>
  <c r="N6" i="13"/>
  <c r="M6" i="13"/>
  <c r="O5" i="13"/>
  <c r="N5" i="13"/>
  <c r="M5" i="13"/>
  <c r="O4" i="13"/>
  <c r="N4" i="13"/>
  <c r="M4" i="13"/>
  <c r="O3" i="13"/>
  <c r="N3" i="13"/>
  <c r="M3" i="13"/>
  <c r="O2" i="13"/>
  <c r="N2" i="13"/>
  <c r="M2" i="13"/>
  <c r="O10" i="26" l="1"/>
  <c r="O12" i="26"/>
  <c r="O11" i="26"/>
  <c r="N12" i="26"/>
  <c r="N11" i="26"/>
  <c r="N10" i="26"/>
  <c r="M10" i="26"/>
  <c r="M11" i="26"/>
  <c r="M12" i="26"/>
  <c r="L11" i="26"/>
  <c r="L12" i="26"/>
  <c r="L10" i="26"/>
  <c r="C11" i="26"/>
  <c r="D10" i="26"/>
  <c r="D12" i="26"/>
  <c r="E11" i="26"/>
  <c r="F10" i="26"/>
  <c r="F12" i="26"/>
  <c r="G11" i="26"/>
  <c r="H10" i="26"/>
  <c r="H12" i="26"/>
  <c r="I11" i="26"/>
  <c r="J10" i="26"/>
  <c r="J12" i="26"/>
  <c r="K11" i="26"/>
  <c r="C10" i="26"/>
  <c r="C12" i="26"/>
  <c r="D11" i="26"/>
  <c r="E10" i="26"/>
  <c r="E12" i="26"/>
  <c r="F11" i="26"/>
  <c r="G10" i="26"/>
  <c r="G12" i="26"/>
  <c r="H11" i="26"/>
  <c r="I10" i="26"/>
  <c r="I12" i="26"/>
  <c r="J11" i="26"/>
  <c r="K10" i="26"/>
  <c r="K12" i="26"/>
  <c r="AK280" i="12"/>
  <c r="AJ280" i="12"/>
  <c r="AK279" i="12"/>
  <c r="AJ279" i="12"/>
  <c r="AF281" i="12"/>
  <c r="AF280" i="12"/>
  <c r="AF279" i="12"/>
  <c r="D48" i="26" l="1"/>
  <c r="D50" i="26"/>
  <c r="D49" i="26"/>
  <c r="B49" i="26"/>
  <c r="B48" i="26"/>
  <c r="C50" i="26"/>
  <c r="B50" i="26"/>
  <c r="C48" i="26"/>
  <c r="C49" i="26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J275" i="12" l="1"/>
  <c r="AK275" i="12"/>
  <c r="AJ276" i="12"/>
  <c r="AK276" i="12"/>
  <c r="AJ277" i="12"/>
  <c r="AK277" i="12"/>
  <c r="AJ278" i="12"/>
  <c r="AK278" i="12"/>
  <c r="AF273" i="12"/>
  <c r="AF274" i="12"/>
  <c r="AF275" i="12"/>
  <c r="AF276" i="12"/>
  <c r="AF277" i="12"/>
  <c r="AF278" i="12"/>
  <c r="L113" i="13" l="1"/>
  <c r="K113" i="13"/>
  <c r="H113" i="13"/>
  <c r="G113" i="13"/>
  <c r="F113" i="13"/>
  <c r="L112" i="13"/>
  <c r="K112" i="13"/>
  <c r="H112" i="13"/>
  <c r="G112" i="13"/>
  <c r="F112" i="13"/>
  <c r="L111" i="13"/>
  <c r="K111" i="13"/>
  <c r="H111" i="13"/>
  <c r="G111" i="13"/>
  <c r="F111" i="13"/>
  <c r="L110" i="13"/>
  <c r="K110" i="13"/>
  <c r="H110" i="13"/>
  <c r="G110" i="13"/>
  <c r="F110" i="13"/>
  <c r="L109" i="13"/>
  <c r="K109" i="13"/>
  <c r="H109" i="13"/>
  <c r="G109" i="13"/>
  <c r="F109" i="13"/>
  <c r="L108" i="13"/>
  <c r="M18" i="26" s="1"/>
  <c r="K108" i="13"/>
  <c r="H108" i="13"/>
  <c r="M16" i="26" s="1"/>
  <c r="G108" i="13"/>
  <c r="M15" i="26" s="1"/>
  <c r="F108" i="13"/>
  <c r="M14" i="26" s="1"/>
  <c r="L107" i="13"/>
  <c r="L18" i="26" s="1"/>
  <c r="K107" i="13"/>
  <c r="L17" i="26" s="1"/>
  <c r="H107" i="13"/>
  <c r="L16" i="26" s="1"/>
  <c r="G107" i="13"/>
  <c r="L15" i="26" s="1"/>
  <c r="F107" i="13"/>
  <c r="L14" i="26" s="1"/>
  <c r="L106" i="13"/>
  <c r="K18" i="26" s="1"/>
  <c r="K106" i="13"/>
  <c r="K17" i="26" s="1"/>
  <c r="H106" i="13"/>
  <c r="K16" i="26" s="1"/>
  <c r="G106" i="13"/>
  <c r="K15" i="26" s="1"/>
  <c r="F106" i="13"/>
  <c r="K14" i="26" s="1"/>
  <c r="L105" i="13"/>
  <c r="J18" i="26" s="1"/>
  <c r="K105" i="13"/>
  <c r="J17" i="26" s="1"/>
  <c r="H105" i="13"/>
  <c r="J16" i="26" s="1"/>
  <c r="G105" i="13"/>
  <c r="J15" i="26" s="1"/>
  <c r="F105" i="13"/>
  <c r="J14" i="26" s="1"/>
  <c r="L104" i="13"/>
  <c r="I18" i="26" s="1"/>
  <c r="K104" i="13"/>
  <c r="I17" i="26" s="1"/>
  <c r="H104" i="13"/>
  <c r="I16" i="26" s="1"/>
  <c r="G104" i="13"/>
  <c r="I15" i="26" s="1"/>
  <c r="F104" i="13"/>
  <c r="I14" i="26" s="1"/>
  <c r="L103" i="13"/>
  <c r="H18" i="26" s="1"/>
  <c r="K103" i="13"/>
  <c r="H17" i="26" s="1"/>
  <c r="H103" i="13"/>
  <c r="H16" i="26" s="1"/>
  <c r="G103" i="13"/>
  <c r="H15" i="26" s="1"/>
  <c r="F103" i="13"/>
  <c r="H14" i="26" s="1"/>
  <c r="L102" i="13"/>
  <c r="G18" i="26" s="1"/>
  <c r="K102" i="13"/>
  <c r="G17" i="26" s="1"/>
  <c r="H102" i="13"/>
  <c r="G16" i="26" s="1"/>
  <c r="G102" i="13"/>
  <c r="G15" i="26" s="1"/>
  <c r="F102" i="13"/>
  <c r="G14" i="26" s="1"/>
  <c r="L101" i="13"/>
  <c r="F18" i="26" s="1"/>
  <c r="K101" i="13"/>
  <c r="F17" i="26" s="1"/>
  <c r="H101" i="13"/>
  <c r="F16" i="26" s="1"/>
  <c r="G101" i="13"/>
  <c r="F15" i="26" s="1"/>
  <c r="F101" i="13"/>
  <c r="F14" i="26" s="1"/>
  <c r="L100" i="13"/>
  <c r="E18" i="26" s="1"/>
  <c r="K100" i="13"/>
  <c r="E17" i="26" s="1"/>
  <c r="H100" i="13"/>
  <c r="E16" i="26" s="1"/>
  <c r="G100" i="13"/>
  <c r="E15" i="26" s="1"/>
  <c r="F100" i="13"/>
  <c r="E14" i="26" s="1"/>
  <c r="L99" i="13"/>
  <c r="D18" i="26" s="1"/>
  <c r="K99" i="13"/>
  <c r="D17" i="26" s="1"/>
  <c r="H99" i="13"/>
  <c r="D16" i="26" s="1"/>
  <c r="G99" i="13"/>
  <c r="D15" i="26" s="1"/>
  <c r="F99" i="13"/>
  <c r="D14" i="26" s="1"/>
  <c r="L98" i="13"/>
  <c r="C18" i="26" s="1"/>
  <c r="K98" i="13"/>
  <c r="C17" i="26" s="1"/>
  <c r="H98" i="13"/>
  <c r="C16" i="26" s="1"/>
  <c r="G98" i="13"/>
  <c r="C15" i="26" s="1"/>
  <c r="F98" i="13"/>
  <c r="C14" i="26" s="1"/>
  <c r="L97" i="13"/>
  <c r="K97" i="13"/>
  <c r="H97" i="13"/>
  <c r="G97" i="13"/>
  <c r="F97" i="13"/>
  <c r="L96" i="13"/>
  <c r="K96" i="13"/>
  <c r="H96" i="13"/>
  <c r="G96" i="13"/>
  <c r="F96" i="13"/>
  <c r="L95" i="13"/>
  <c r="K95" i="13"/>
  <c r="H95" i="13"/>
  <c r="G95" i="13"/>
  <c r="F95" i="13"/>
  <c r="L94" i="13"/>
  <c r="K94" i="13"/>
  <c r="H94" i="13"/>
  <c r="G94" i="13"/>
  <c r="F94" i="13"/>
  <c r="L93" i="13"/>
  <c r="K93" i="13"/>
  <c r="H93" i="13"/>
  <c r="G93" i="13"/>
  <c r="F93" i="13"/>
  <c r="L92" i="13"/>
  <c r="K92" i="13"/>
  <c r="H92" i="13"/>
  <c r="G92" i="13"/>
  <c r="F92" i="13"/>
  <c r="L91" i="13"/>
  <c r="K91" i="13"/>
  <c r="H91" i="13"/>
  <c r="G91" i="13"/>
  <c r="F91" i="13"/>
  <c r="L90" i="13"/>
  <c r="K90" i="13"/>
  <c r="H90" i="13"/>
  <c r="G90" i="13"/>
  <c r="F90" i="13"/>
  <c r="L89" i="13"/>
  <c r="K89" i="13"/>
  <c r="H89" i="13"/>
  <c r="G89" i="13"/>
  <c r="F89" i="13"/>
  <c r="L88" i="13"/>
  <c r="K88" i="13"/>
  <c r="H88" i="13"/>
  <c r="G88" i="13"/>
  <c r="F88" i="13"/>
  <c r="L87" i="13"/>
  <c r="K87" i="13"/>
  <c r="H87" i="13"/>
  <c r="G87" i="13"/>
  <c r="F87" i="13"/>
  <c r="L86" i="13"/>
  <c r="K86" i="13"/>
  <c r="H86" i="13"/>
  <c r="G86" i="13"/>
  <c r="F86" i="13"/>
  <c r="L85" i="13"/>
  <c r="K85" i="13"/>
  <c r="H85" i="13"/>
  <c r="G85" i="13"/>
  <c r="F85" i="13"/>
  <c r="L84" i="13"/>
  <c r="K84" i="13"/>
  <c r="H84" i="13"/>
  <c r="G84" i="13"/>
  <c r="F84" i="13"/>
  <c r="L83" i="13"/>
  <c r="K83" i="13"/>
  <c r="H83" i="13"/>
  <c r="G83" i="13"/>
  <c r="F83" i="13"/>
  <c r="L82" i="13"/>
  <c r="K82" i="13"/>
  <c r="H82" i="13"/>
  <c r="G82" i="13"/>
  <c r="F82" i="13"/>
  <c r="L81" i="13"/>
  <c r="K81" i="13"/>
  <c r="H81" i="13"/>
  <c r="G81" i="13"/>
  <c r="F81" i="13"/>
  <c r="L80" i="13"/>
  <c r="K80" i="13"/>
  <c r="H80" i="13"/>
  <c r="G80" i="13"/>
  <c r="F80" i="13"/>
  <c r="L79" i="13"/>
  <c r="K79" i="13"/>
  <c r="H79" i="13"/>
  <c r="G79" i="13"/>
  <c r="F79" i="13"/>
  <c r="L78" i="13"/>
  <c r="K78" i="13"/>
  <c r="H78" i="13"/>
  <c r="G78" i="13"/>
  <c r="F78" i="13"/>
  <c r="L77" i="13"/>
  <c r="K77" i="13"/>
  <c r="H77" i="13"/>
  <c r="G77" i="13"/>
  <c r="F77" i="13"/>
  <c r="L76" i="13"/>
  <c r="K76" i="13"/>
  <c r="H76" i="13"/>
  <c r="G76" i="13"/>
  <c r="F76" i="13"/>
  <c r="L75" i="13"/>
  <c r="K75" i="13"/>
  <c r="H75" i="13"/>
  <c r="G75" i="13"/>
  <c r="F75" i="13"/>
  <c r="L74" i="13"/>
  <c r="K74" i="13"/>
  <c r="H74" i="13"/>
  <c r="G74" i="13"/>
  <c r="F74" i="13"/>
  <c r="L73" i="13"/>
  <c r="K73" i="13"/>
  <c r="H73" i="13"/>
  <c r="G73" i="13"/>
  <c r="F73" i="13"/>
  <c r="L72" i="13"/>
  <c r="K72" i="13"/>
  <c r="H72" i="13"/>
  <c r="G72" i="13"/>
  <c r="F72" i="13"/>
  <c r="L71" i="13"/>
  <c r="K71" i="13"/>
  <c r="H71" i="13"/>
  <c r="G71" i="13"/>
  <c r="F71" i="13"/>
  <c r="L70" i="13"/>
  <c r="K70" i="13"/>
  <c r="H70" i="13"/>
  <c r="G70" i="13"/>
  <c r="F70" i="13"/>
  <c r="L69" i="13"/>
  <c r="K69" i="13"/>
  <c r="H69" i="13"/>
  <c r="G69" i="13"/>
  <c r="F69" i="13"/>
  <c r="L68" i="13"/>
  <c r="K68" i="13"/>
  <c r="H68" i="13"/>
  <c r="G68" i="13"/>
  <c r="F68" i="13"/>
  <c r="L67" i="13"/>
  <c r="K67" i="13"/>
  <c r="H67" i="13"/>
  <c r="G67" i="13"/>
  <c r="F67" i="13"/>
  <c r="L66" i="13"/>
  <c r="K66" i="13"/>
  <c r="H66" i="13"/>
  <c r="G66" i="13"/>
  <c r="F66" i="13"/>
  <c r="L65" i="13"/>
  <c r="K65" i="13"/>
  <c r="H65" i="13"/>
  <c r="G65" i="13"/>
  <c r="F65" i="13"/>
  <c r="L64" i="13"/>
  <c r="K64" i="13"/>
  <c r="H64" i="13"/>
  <c r="G64" i="13"/>
  <c r="F64" i="13"/>
  <c r="L63" i="13"/>
  <c r="K63" i="13"/>
  <c r="H63" i="13"/>
  <c r="G63" i="13"/>
  <c r="F63" i="13"/>
  <c r="L62" i="13"/>
  <c r="K62" i="13"/>
  <c r="H62" i="13"/>
  <c r="G62" i="13"/>
  <c r="F62" i="13"/>
  <c r="L61" i="13"/>
  <c r="K61" i="13"/>
  <c r="H61" i="13"/>
  <c r="G61" i="13"/>
  <c r="F61" i="13"/>
  <c r="L60" i="13"/>
  <c r="K60" i="13"/>
  <c r="H60" i="13"/>
  <c r="G60" i="13"/>
  <c r="F60" i="13"/>
  <c r="L59" i="13"/>
  <c r="K59" i="13"/>
  <c r="H59" i="13"/>
  <c r="G59" i="13"/>
  <c r="F59" i="13"/>
  <c r="L58" i="13"/>
  <c r="K58" i="13"/>
  <c r="H58" i="13"/>
  <c r="G58" i="13"/>
  <c r="F58" i="13"/>
  <c r="L57" i="13"/>
  <c r="K57" i="13"/>
  <c r="H57" i="13"/>
  <c r="G57" i="13"/>
  <c r="F57" i="13"/>
  <c r="L56" i="13"/>
  <c r="K56" i="13"/>
  <c r="H56" i="13"/>
  <c r="G56" i="13"/>
  <c r="F56" i="13"/>
  <c r="L55" i="13"/>
  <c r="K55" i="13"/>
  <c r="H55" i="13"/>
  <c r="G55" i="13"/>
  <c r="F55" i="13"/>
  <c r="L54" i="13"/>
  <c r="K54" i="13"/>
  <c r="H54" i="13"/>
  <c r="G54" i="13"/>
  <c r="F54" i="13"/>
  <c r="L53" i="13"/>
  <c r="K53" i="13"/>
  <c r="H53" i="13"/>
  <c r="G53" i="13"/>
  <c r="F53" i="13"/>
  <c r="L52" i="13"/>
  <c r="K52" i="13"/>
  <c r="H52" i="13"/>
  <c r="G52" i="13"/>
  <c r="F52" i="13"/>
  <c r="L51" i="13"/>
  <c r="K51" i="13"/>
  <c r="H51" i="13"/>
  <c r="G51" i="13"/>
  <c r="F51" i="13"/>
  <c r="L50" i="13"/>
  <c r="K50" i="13"/>
  <c r="H50" i="13"/>
  <c r="G50" i="13"/>
  <c r="F50" i="13"/>
  <c r="L49" i="13"/>
  <c r="K49" i="13"/>
  <c r="H49" i="13"/>
  <c r="G49" i="13"/>
  <c r="F49" i="13"/>
  <c r="L48" i="13"/>
  <c r="K48" i="13"/>
  <c r="H48" i="13"/>
  <c r="G48" i="13"/>
  <c r="F48" i="13"/>
  <c r="L47" i="13"/>
  <c r="K47" i="13"/>
  <c r="H47" i="13"/>
  <c r="G47" i="13"/>
  <c r="F47" i="13"/>
  <c r="L46" i="13"/>
  <c r="K46" i="13"/>
  <c r="H46" i="13"/>
  <c r="G46" i="13"/>
  <c r="F46" i="13"/>
  <c r="L45" i="13"/>
  <c r="K45" i="13"/>
  <c r="H45" i="13"/>
  <c r="G45" i="13"/>
  <c r="F45" i="13"/>
  <c r="L44" i="13"/>
  <c r="K44" i="13"/>
  <c r="H44" i="13"/>
  <c r="G44" i="13"/>
  <c r="F44" i="13"/>
  <c r="L43" i="13"/>
  <c r="K43" i="13"/>
  <c r="H43" i="13"/>
  <c r="G43" i="13"/>
  <c r="F43" i="13"/>
  <c r="L42" i="13"/>
  <c r="K42" i="13"/>
  <c r="H42" i="13"/>
  <c r="G42" i="13"/>
  <c r="F42" i="13"/>
  <c r="L41" i="13"/>
  <c r="K41" i="13"/>
  <c r="H41" i="13"/>
  <c r="G41" i="13"/>
  <c r="F41" i="13"/>
  <c r="L40" i="13"/>
  <c r="K40" i="13"/>
  <c r="H40" i="13"/>
  <c r="G40" i="13"/>
  <c r="F40" i="13"/>
  <c r="L39" i="13"/>
  <c r="K39" i="13"/>
  <c r="H39" i="13"/>
  <c r="G39" i="13"/>
  <c r="F39" i="13"/>
  <c r="L38" i="13"/>
  <c r="K38" i="13"/>
  <c r="H38" i="13"/>
  <c r="G38" i="13"/>
  <c r="F38" i="13"/>
  <c r="L37" i="13"/>
  <c r="K37" i="13"/>
  <c r="H37" i="13"/>
  <c r="G37" i="13"/>
  <c r="F37" i="13"/>
  <c r="L36" i="13"/>
  <c r="K36" i="13"/>
  <c r="H36" i="13"/>
  <c r="G36" i="13"/>
  <c r="F36" i="13"/>
  <c r="L35" i="13"/>
  <c r="K35" i="13"/>
  <c r="H35" i="13"/>
  <c r="G35" i="13"/>
  <c r="F35" i="13"/>
  <c r="L34" i="13"/>
  <c r="K34" i="13"/>
  <c r="H34" i="13"/>
  <c r="G34" i="13"/>
  <c r="F34" i="13"/>
  <c r="L33" i="13"/>
  <c r="K33" i="13"/>
  <c r="H33" i="13"/>
  <c r="G33" i="13"/>
  <c r="F33" i="13"/>
  <c r="L32" i="13"/>
  <c r="K32" i="13"/>
  <c r="H32" i="13"/>
  <c r="G32" i="13"/>
  <c r="F32" i="13"/>
  <c r="L31" i="13"/>
  <c r="K31" i="13"/>
  <c r="H31" i="13"/>
  <c r="G31" i="13"/>
  <c r="F31" i="13"/>
  <c r="L30" i="13"/>
  <c r="K30" i="13"/>
  <c r="H30" i="13"/>
  <c r="G30" i="13"/>
  <c r="F30" i="13"/>
  <c r="L29" i="13"/>
  <c r="K29" i="13"/>
  <c r="H29" i="13"/>
  <c r="G29" i="13"/>
  <c r="F29" i="13"/>
  <c r="L28" i="13"/>
  <c r="K28" i="13"/>
  <c r="H28" i="13"/>
  <c r="G28" i="13"/>
  <c r="F28" i="13"/>
  <c r="L27" i="13"/>
  <c r="K27" i="13"/>
  <c r="H27" i="13"/>
  <c r="G27" i="13"/>
  <c r="F27" i="13"/>
  <c r="L26" i="13"/>
  <c r="K26" i="13"/>
  <c r="H26" i="13"/>
  <c r="G26" i="13"/>
  <c r="F26" i="13"/>
  <c r="L25" i="13"/>
  <c r="K25" i="13"/>
  <c r="H25" i="13"/>
  <c r="G25" i="13"/>
  <c r="F25" i="13"/>
  <c r="L24" i="13"/>
  <c r="K24" i="13"/>
  <c r="H24" i="13"/>
  <c r="G24" i="13"/>
  <c r="F24" i="13"/>
  <c r="L23" i="13"/>
  <c r="K23" i="13"/>
  <c r="H23" i="13"/>
  <c r="G23" i="13"/>
  <c r="F23" i="13"/>
  <c r="L22" i="13"/>
  <c r="K22" i="13"/>
  <c r="H22" i="13"/>
  <c r="G22" i="13"/>
  <c r="F22" i="13"/>
  <c r="L21" i="13"/>
  <c r="K21" i="13"/>
  <c r="H21" i="13"/>
  <c r="G21" i="13"/>
  <c r="F21" i="13"/>
  <c r="L20" i="13"/>
  <c r="K20" i="13"/>
  <c r="H20" i="13"/>
  <c r="G20" i="13"/>
  <c r="F20" i="13"/>
  <c r="L19" i="13"/>
  <c r="K19" i="13"/>
  <c r="H19" i="13"/>
  <c r="G19" i="13"/>
  <c r="F19" i="13"/>
  <c r="L18" i="13"/>
  <c r="K18" i="13"/>
  <c r="H18" i="13"/>
  <c r="G18" i="13"/>
  <c r="F18" i="13"/>
  <c r="L17" i="13"/>
  <c r="K17" i="13"/>
  <c r="H17" i="13"/>
  <c r="G17" i="13"/>
  <c r="F17" i="13"/>
  <c r="L16" i="13"/>
  <c r="K16" i="13"/>
  <c r="H16" i="13"/>
  <c r="G16" i="13"/>
  <c r="F16" i="13"/>
  <c r="L15" i="13"/>
  <c r="K15" i="13"/>
  <c r="H15" i="13"/>
  <c r="G15" i="13"/>
  <c r="F15" i="13"/>
  <c r="L14" i="13"/>
  <c r="K14" i="13"/>
  <c r="H14" i="13"/>
  <c r="G14" i="13"/>
  <c r="F14" i="13"/>
  <c r="L13" i="13"/>
  <c r="K13" i="13"/>
  <c r="H13" i="13"/>
  <c r="G13" i="13"/>
  <c r="F13" i="13"/>
  <c r="L12" i="13"/>
  <c r="K12" i="13"/>
  <c r="H12" i="13"/>
  <c r="G12" i="13"/>
  <c r="F12" i="13"/>
  <c r="L11" i="13"/>
  <c r="K11" i="13"/>
  <c r="H11" i="13"/>
  <c r="G11" i="13"/>
  <c r="F11" i="13"/>
  <c r="L10" i="13"/>
  <c r="K10" i="13"/>
  <c r="H10" i="13"/>
  <c r="G10" i="13"/>
  <c r="F10" i="13"/>
  <c r="L9" i="13"/>
  <c r="K9" i="13"/>
  <c r="H9" i="13"/>
  <c r="G9" i="13"/>
  <c r="F9" i="13"/>
  <c r="L8" i="13"/>
  <c r="K8" i="13"/>
  <c r="H8" i="13"/>
  <c r="G8" i="13"/>
  <c r="F8" i="13"/>
  <c r="L7" i="13"/>
  <c r="K7" i="13"/>
  <c r="H7" i="13"/>
  <c r="G7" i="13"/>
  <c r="F7" i="13"/>
  <c r="L6" i="13"/>
  <c r="K6" i="13"/>
  <c r="H6" i="13"/>
  <c r="G6" i="13"/>
  <c r="F6" i="13"/>
  <c r="L5" i="13"/>
  <c r="K5" i="13"/>
  <c r="H5" i="13"/>
  <c r="G5" i="13"/>
  <c r="F5" i="13"/>
  <c r="L4" i="13"/>
  <c r="K4" i="13"/>
  <c r="H4" i="13"/>
  <c r="G4" i="13"/>
  <c r="F4" i="13"/>
  <c r="L3" i="13"/>
  <c r="K3" i="13"/>
  <c r="H3" i="13"/>
  <c r="G3" i="13"/>
  <c r="F3" i="13"/>
  <c r="L2" i="13"/>
  <c r="K2" i="13"/>
  <c r="H2" i="13"/>
  <c r="G2" i="13"/>
  <c r="F2" i="13"/>
  <c r="J275" i="14"/>
  <c r="K14" i="25" s="1"/>
  <c r="AJ273" i="12"/>
  <c r="AK273" i="12"/>
  <c r="S273" i="14" s="1"/>
  <c r="J12" i="25" s="1"/>
  <c r="T273" i="14"/>
  <c r="AJ274" i="12"/>
  <c r="AK274" i="12"/>
  <c r="S274" i="14" s="1"/>
  <c r="J13" i="25" s="1"/>
  <c r="T274" i="14"/>
  <c r="R275" i="14"/>
  <c r="Q275" i="14"/>
  <c r="P275" i="14"/>
  <c r="O275" i="14"/>
  <c r="L14" i="25" s="1"/>
  <c r="J274" i="14"/>
  <c r="K13" i="25" s="1"/>
  <c r="J276" i="14"/>
  <c r="K15" i="25" s="1"/>
  <c r="J277" i="14"/>
  <c r="K16" i="25" s="1"/>
  <c r="J278" i="14"/>
  <c r="K17" i="25" s="1"/>
  <c r="J279" i="14"/>
  <c r="K18" i="25" s="1"/>
  <c r="J280" i="14"/>
  <c r="K19" i="25" s="1"/>
  <c r="J281" i="14"/>
  <c r="K20" i="25" s="1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F274" i="14"/>
  <c r="I13" i="25" s="1"/>
  <c r="F275" i="14"/>
  <c r="I14" i="25" s="1"/>
  <c r="F276" i="14"/>
  <c r="I15" i="25" s="1"/>
  <c r="F277" i="14"/>
  <c r="I16" i="25" s="1"/>
  <c r="F278" i="14"/>
  <c r="I17" i="25" s="1"/>
  <c r="F279" i="14"/>
  <c r="I18" i="25" s="1"/>
  <c r="F280" i="14"/>
  <c r="I19" i="25" s="1"/>
  <c r="F281" i="14"/>
  <c r="I20" i="25" s="1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Y273" i="14"/>
  <c r="Y274" i="14"/>
  <c r="S275" i="14"/>
  <c r="J14" i="25" s="1"/>
  <c r="T275" i="14"/>
  <c r="U275" i="14"/>
  <c r="V275" i="14"/>
  <c r="W275" i="14"/>
  <c r="X275" i="14"/>
  <c r="Y275" i="14"/>
  <c r="O276" i="14"/>
  <c r="L15" i="25" s="1"/>
  <c r="P276" i="14"/>
  <c r="Q276" i="14"/>
  <c r="R276" i="14"/>
  <c r="S276" i="14"/>
  <c r="J15" i="25" s="1"/>
  <c r="T276" i="14"/>
  <c r="U276" i="14"/>
  <c r="V276" i="14"/>
  <c r="W276" i="14"/>
  <c r="X276" i="14"/>
  <c r="Y276" i="14"/>
  <c r="O277" i="14"/>
  <c r="L16" i="25" s="1"/>
  <c r="P277" i="14"/>
  <c r="Q277" i="14"/>
  <c r="R277" i="14"/>
  <c r="S277" i="14"/>
  <c r="J16" i="25" s="1"/>
  <c r="T277" i="14"/>
  <c r="U277" i="14"/>
  <c r="V277" i="14"/>
  <c r="W277" i="14"/>
  <c r="X277" i="14"/>
  <c r="Y277" i="14"/>
  <c r="O278" i="14"/>
  <c r="L17" i="25" s="1"/>
  <c r="P278" i="14"/>
  <c r="Q278" i="14"/>
  <c r="R278" i="14"/>
  <c r="S278" i="14"/>
  <c r="J17" i="25" s="1"/>
  <c r="T278" i="14"/>
  <c r="U278" i="14"/>
  <c r="V278" i="14"/>
  <c r="W278" i="14"/>
  <c r="X278" i="14"/>
  <c r="Y278" i="14"/>
  <c r="O279" i="14"/>
  <c r="L18" i="25" s="1"/>
  <c r="P279" i="14"/>
  <c r="Q279" i="14"/>
  <c r="R279" i="14"/>
  <c r="S279" i="14"/>
  <c r="J18" i="25" s="1"/>
  <c r="T279" i="14"/>
  <c r="U279" i="14"/>
  <c r="V279" i="14"/>
  <c r="W279" i="14"/>
  <c r="X279" i="14"/>
  <c r="Y279" i="14"/>
  <c r="O280" i="14"/>
  <c r="L19" i="25" s="1"/>
  <c r="P280" i="14"/>
  <c r="Q280" i="14"/>
  <c r="R280" i="14"/>
  <c r="S280" i="14"/>
  <c r="J19" i="25" s="1"/>
  <c r="T280" i="14"/>
  <c r="U280" i="14"/>
  <c r="V280" i="14"/>
  <c r="W280" i="14"/>
  <c r="X280" i="14"/>
  <c r="Y280" i="14"/>
  <c r="O281" i="14"/>
  <c r="L20" i="25" s="1"/>
  <c r="P281" i="14"/>
  <c r="Q281" i="14"/>
  <c r="R281" i="14"/>
  <c r="S281" i="14"/>
  <c r="J20" i="25" s="1"/>
  <c r="T281" i="14"/>
  <c r="U281" i="14"/>
  <c r="V281" i="14"/>
  <c r="W281" i="14"/>
  <c r="X281" i="14"/>
  <c r="Y281" i="14"/>
  <c r="O282" i="14"/>
  <c r="P282" i="14"/>
  <c r="Q282" i="14"/>
  <c r="R282" i="14"/>
  <c r="S282" i="14"/>
  <c r="T282" i="14"/>
  <c r="U282" i="14"/>
  <c r="V282" i="14"/>
  <c r="W282" i="14"/>
  <c r="X282" i="14"/>
  <c r="Y282" i="14"/>
  <c r="O283" i="14"/>
  <c r="P283" i="14"/>
  <c r="Q283" i="14"/>
  <c r="R283" i="14"/>
  <c r="S283" i="14"/>
  <c r="T283" i="14"/>
  <c r="U283" i="14"/>
  <c r="V283" i="14"/>
  <c r="W283" i="14"/>
  <c r="X283" i="14"/>
  <c r="Y283" i="14"/>
  <c r="O284" i="14"/>
  <c r="P284" i="14"/>
  <c r="Q284" i="14"/>
  <c r="R284" i="14"/>
  <c r="S284" i="14"/>
  <c r="T284" i="14"/>
  <c r="U284" i="14"/>
  <c r="V284" i="14"/>
  <c r="W284" i="14"/>
  <c r="X284" i="14"/>
  <c r="Y284" i="14"/>
  <c r="O285" i="14"/>
  <c r="P285" i="14"/>
  <c r="Q285" i="14"/>
  <c r="R285" i="14"/>
  <c r="S285" i="14"/>
  <c r="T285" i="14"/>
  <c r="U285" i="14"/>
  <c r="V285" i="14"/>
  <c r="W285" i="14"/>
  <c r="X285" i="14"/>
  <c r="Y285" i="14"/>
  <c r="O286" i="14"/>
  <c r="P286" i="14"/>
  <c r="Q286" i="14"/>
  <c r="R286" i="14"/>
  <c r="S286" i="14"/>
  <c r="T286" i="14"/>
  <c r="U286" i="14"/>
  <c r="V286" i="14"/>
  <c r="W286" i="14"/>
  <c r="X286" i="14"/>
  <c r="Y286" i="14"/>
  <c r="O287" i="14"/>
  <c r="P287" i="14"/>
  <c r="Q287" i="14"/>
  <c r="R287" i="14"/>
  <c r="S287" i="14"/>
  <c r="T287" i="14"/>
  <c r="U287" i="14"/>
  <c r="V287" i="14"/>
  <c r="W287" i="14"/>
  <c r="X287" i="14"/>
  <c r="Y287" i="14"/>
  <c r="O288" i="14"/>
  <c r="P288" i="14"/>
  <c r="Q288" i="14"/>
  <c r="R288" i="14"/>
  <c r="S288" i="14"/>
  <c r="T288" i="14"/>
  <c r="U288" i="14"/>
  <c r="V288" i="14"/>
  <c r="W288" i="14"/>
  <c r="X288" i="14"/>
  <c r="Y288" i="14"/>
  <c r="O289" i="14"/>
  <c r="P289" i="14"/>
  <c r="Q289" i="14"/>
  <c r="R289" i="14"/>
  <c r="S289" i="14"/>
  <c r="T289" i="14"/>
  <c r="U289" i="14"/>
  <c r="V289" i="14"/>
  <c r="W289" i="14"/>
  <c r="X289" i="14"/>
  <c r="Y289" i="14"/>
  <c r="O290" i="14"/>
  <c r="P290" i="14"/>
  <c r="Q290" i="14"/>
  <c r="R290" i="14"/>
  <c r="S290" i="14"/>
  <c r="C29" i="25" s="1"/>
  <c r="T290" i="14"/>
  <c r="U290" i="14"/>
  <c r="V290" i="14"/>
  <c r="W290" i="14"/>
  <c r="X290" i="14"/>
  <c r="Y290" i="14"/>
  <c r="O291" i="14"/>
  <c r="P291" i="14"/>
  <c r="Q291" i="14"/>
  <c r="R291" i="14"/>
  <c r="S291" i="14"/>
  <c r="T291" i="14"/>
  <c r="U291" i="14"/>
  <c r="V291" i="14"/>
  <c r="W291" i="14"/>
  <c r="X291" i="14"/>
  <c r="Y291" i="14"/>
  <c r="O292" i="14"/>
  <c r="P292" i="14"/>
  <c r="Q292" i="14"/>
  <c r="R292" i="14"/>
  <c r="S292" i="14"/>
  <c r="T292" i="14"/>
  <c r="U292" i="14"/>
  <c r="V292" i="14"/>
  <c r="W292" i="14"/>
  <c r="X292" i="14"/>
  <c r="Y292" i="14"/>
  <c r="O293" i="14"/>
  <c r="P293" i="14"/>
  <c r="Q293" i="14"/>
  <c r="R293" i="14"/>
  <c r="S293" i="14"/>
  <c r="T293" i="14"/>
  <c r="U293" i="14"/>
  <c r="V293" i="14"/>
  <c r="W293" i="14"/>
  <c r="X293" i="14"/>
  <c r="Y293" i="14"/>
  <c r="O294" i="14"/>
  <c r="P294" i="14"/>
  <c r="Q294" i="14"/>
  <c r="R294" i="14"/>
  <c r="S294" i="14"/>
  <c r="T294" i="14"/>
  <c r="U294" i="14"/>
  <c r="V294" i="14"/>
  <c r="W294" i="14"/>
  <c r="X294" i="14"/>
  <c r="Y294" i="14"/>
  <c r="O295" i="14"/>
  <c r="P295" i="14"/>
  <c r="Q295" i="14"/>
  <c r="R295" i="14"/>
  <c r="S295" i="14"/>
  <c r="T295" i="14"/>
  <c r="U295" i="14"/>
  <c r="V295" i="14"/>
  <c r="W295" i="14"/>
  <c r="X295" i="14"/>
  <c r="Y295" i="14"/>
  <c r="O296" i="14"/>
  <c r="P296" i="14"/>
  <c r="Q296" i="14"/>
  <c r="R296" i="14"/>
  <c r="S296" i="14"/>
  <c r="T296" i="14"/>
  <c r="U296" i="14"/>
  <c r="V296" i="14"/>
  <c r="W296" i="14"/>
  <c r="X296" i="14"/>
  <c r="Y296" i="14"/>
  <c r="O297" i="14"/>
  <c r="P297" i="14"/>
  <c r="Q297" i="14"/>
  <c r="R297" i="14"/>
  <c r="S297" i="14"/>
  <c r="T297" i="14"/>
  <c r="U297" i="14"/>
  <c r="V297" i="14"/>
  <c r="W297" i="14"/>
  <c r="X297" i="14"/>
  <c r="Y297" i="14"/>
  <c r="O298" i="14"/>
  <c r="P298" i="14"/>
  <c r="Q298" i="14"/>
  <c r="R298" i="14"/>
  <c r="S298" i="14"/>
  <c r="T298" i="14"/>
  <c r="U298" i="14"/>
  <c r="V298" i="14"/>
  <c r="W298" i="14"/>
  <c r="X298" i="14"/>
  <c r="Y298" i="14"/>
  <c r="O299" i="14"/>
  <c r="P299" i="14"/>
  <c r="Q299" i="14"/>
  <c r="R299" i="14"/>
  <c r="S299" i="14"/>
  <c r="T299" i="14"/>
  <c r="U299" i="14"/>
  <c r="V299" i="14"/>
  <c r="W299" i="14"/>
  <c r="X299" i="14"/>
  <c r="Y299" i="14"/>
  <c r="O300" i="14"/>
  <c r="P300" i="14"/>
  <c r="Q300" i="14"/>
  <c r="R300" i="14"/>
  <c r="S300" i="14"/>
  <c r="T300" i="14"/>
  <c r="U300" i="14"/>
  <c r="V300" i="14"/>
  <c r="W300" i="14"/>
  <c r="X300" i="14"/>
  <c r="Y300" i="14"/>
  <c r="O301" i="14"/>
  <c r="P301" i="14"/>
  <c r="Q301" i="14"/>
  <c r="R301" i="14"/>
  <c r="S301" i="14"/>
  <c r="T301" i="14"/>
  <c r="U301" i="14"/>
  <c r="V301" i="14"/>
  <c r="W301" i="14"/>
  <c r="X301" i="14"/>
  <c r="Y301" i="14"/>
  <c r="F272" i="14"/>
  <c r="I11" i="25" s="1"/>
  <c r="F273" i="14"/>
  <c r="I12" i="25" s="1"/>
  <c r="E273" i="14"/>
  <c r="H12" i="25" s="1"/>
  <c r="E274" i="14"/>
  <c r="H13" i="25" s="1"/>
  <c r="E275" i="14"/>
  <c r="H14" i="25" s="1"/>
  <c r="E276" i="14"/>
  <c r="H15" i="25" s="1"/>
  <c r="E277" i="14"/>
  <c r="H16" i="25" s="1"/>
  <c r="E278" i="14"/>
  <c r="H17" i="25" s="1"/>
  <c r="E279" i="14"/>
  <c r="H18" i="25" s="1"/>
  <c r="E280" i="14"/>
  <c r="H19" i="25" s="1"/>
  <c r="E281" i="14"/>
  <c r="H20" i="25" s="1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AJ272" i="12"/>
  <c r="U272" i="14" s="1"/>
  <c r="AK272" i="12"/>
  <c r="AF272" i="12"/>
  <c r="J268" i="14"/>
  <c r="K7" i="25" s="1"/>
  <c r="O268" i="14"/>
  <c r="L7" i="25" s="1"/>
  <c r="P268" i="14"/>
  <c r="J269" i="14"/>
  <c r="K8" i="25" s="1"/>
  <c r="Q269" i="14"/>
  <c r="R269" i="14"/>
  <c r="J270" i="14"/>
  <c r="K9" i="25" s="1"/>
  <c r="J271" i="14"/>
  <c r="K10" i="25" s="1"/>
  <c r="O271" i="14"/>
  <c r="L10" i="25" s="1"/>
  <c r="R271" i="14"/>
  <c r="J272" i="14"/>
  <c r="K11" i="25" s="1"/>
  <c r="J273" i="14"/>
  <c r="K12" i="25" s="1"/>
  <c r="R273" i="14"/>
  <c r="B279" i="12"/>
  <c r="B291" i="12" s="1"/>
  <c r="C279" i="12"/>
  <c r="C291" i="12" s="1"/>
  <c r="C303" i="12" s="1"/>
  <c r="C315" i="12" s="1"/>
  <c r="B280" i="12"/>
  <c r="B292" i="12" s="1"/>
  <c r="C280" i="12"/>
  <c r="C292" i="12" s="1"/>
  <c r="C304" i="12" s="1"/>
  <c r="C316" i="12" s="1"/>
  <c r="B281" i="12"/>
  <c r="B293" i="12" s="1"/>
  <c r="C281" i="12"/>
  <c r="C293" i="12" s="1"/>
  <c r="C305" i="12" s="1"/>
  <c r="C317" i="12" s="1"/>
  <c r="B282" i="12"/>
  <c r="B294" i="12" s="1"/>
  <c r="C282" i="12"/>
  <c r="C294" i="12" s="1"/>
  <c r="C306" i="12" s="1"/>
  <c r="C318" i="12" s="1"/>
  <c r="B283" i="12"/>
  <c r="B295" i="12" s="1"/>
  <c r="C283" i="12"/>
  <c r="C295" i="12" s="1"/>
  <c r="C307" i="12" s="1"/>
  <c r="C319" i="12" s="1"/>
  <c r="B284" i="12"/>
  <c r="B296" i="12" s="1"/>
  <c r="C284" i="12"/>
  <c r="C296" i="12" s="1"/>
  <c r="C308" i="12" s="1"/>
  <c r="C320" i="12" s="1"/>
  <c r="B285" i="12"/>
  <c r="B297" i="12" s="1"/>
  <c r="C285" i="12"/>
  <c r="C297" i="12" s="1"/>
  <c r="C309" i="12" s="1"/>
  <c r="C321" i="12" s="1"/>
  <c r="B286" i="12"/>
  <c r="B298" i="12" s="1"/>
  <c r="C286" i="12"/>
  <c r="C298" i="12" s="1"/>
  <c r="C310" i="12" s="1"/>
  <c r="C322" i="12" s="1"/>
  <c r="B287" i="12"/>
  <c r="B299" i="12" s="1"/>
  <c r="C287" i="12"/>
  <c r="C299" i="12" s="1"/>
  <c r="C311" i="12" s="1"/>
  <c r="C323" i="12" s="1"/>
  <c r="B288" i="12"/>
  <c r="B300" i="12" s="1"/>
  <c r="C288" i="12"/>
  <c r="C300" i="12" s="1"/>
  <c r="C312" i="12" s="1"/>
  <c r="C324" i="12" s="1"/>
  <c r="B289" i="12"/>
  <c r="B301" i="12" s="1"/>
  <c r="C289" i="12"/>
  <c r="C301" i="12" s="1"/>
  <c r="C313" i="12" s="1"/>
  <c r="C325" i="12" s="1"/>
  <c r="C278" i="12"/>
  <c r="C290" i="12" s="1"/>
  <c r="C302" i="12" s="1"/>
  <c r="C314" i="12" s="1"/>
  <c r="B278" i="12"/>
  <c r="B290" i="12" s="1"/>
  <c r="B107" i="11"/>
  <c r="B111" i="11" s="1"/>
  <c r="C107" i="11"/>
  <c r="C111" i="11" s="1"/>
  <c r="B108" i="11"/>
  <c r="B112" i="11" s="1"/>
  <c r="C108" i="11"/>
  <c r="C112" i="11" s="1"/>
  <c r="B109" i="11"/>
  <c r="B113" i="11" s="1"/>
  <c r="C109" i="11"/>
  <c r="C113" i="11" s="1"/>
  <c r="C106" i="11"/>
  <c r="C110" i="11" s="1"/>
  <c r="B106" i="11"/>
  <c r="B110" i="11" s="1"/>
  <c r="F2" i="14"/>
  <c r="J2" i="14"/>
  <c r="O2" i="14"/>
  <c r="P2" i="14"/>
  <c r="Q2" i="14"/>
  <c r="R2" i="14"/>
  <c r="S2" i="14"/>
  <c r="T2" i="14"/>
  <c r="U2" i="14"/>
  <c r="V2" i="14"/>
  <c r="W2" i="14"/>
  <c r="X2" i="14"/>
  <c r="Y2" i="14"/>
  <c r="F3" i="14"/>
  <c r="J3" i="14"/>
  <c r="O3" i="14"/>
  <c r="P3" i="14"/>
  <c r="Q3" i="14"/>
  <c r="R3" i="14"/>
  <c r="S3" i="14"/>
  <c r="T3" i="14"/>
  <c r="U3" i="14"/>
  <c r="V3" i="14"/>
  <c r="W3" i="14"/>
  <c r="X3" i="14"/>
  <c r="Y3" i="14"/>
  <c r="F4" i="14"/>
  <c r="J4" i="14"/>
  <c r="O4" i="14"/>
  <c r="P4" i="14"/>
  <c r="Q4" i="14"/>
  <c r="R4" i="14"/>
  <c r="S4" i="14"/>
  <c r="T4" i="14"/>
  <c r="U4" i="14"/>
  <c r="V4" i="14"/>
  <c r="W4" i="14"/>
  <c r="X4" i="14"/>
  <c r="Y4" i="14"/>
  <c r="F5" i="14"/>
  <c r="J5" i="14"/>
  <c r="O5" i="14"/>
  <c r="P5" i="14"/>
  <c r="Q5" i="14"/>
  <c r="R5" i="14"/>
  <c r="S5" i="14"/>
  <c r="T5" i="14"/>
  <c r="U5" i="14"/>
  <c r="V5" i="14"/>
  <c r="W5" i="14"/>
  <c r="X5" i="14"/>
  <c r="Y5" i="14"/>
  <c r="F6" i="14"/>
  <c r="J6" i="14"/>
  <c r="O6" i="14"/>
  <c r="P6" i="14"/>
  <c r="Q6" i="14"/>
  <c r="R6" i="14"/>
  <c r="S6" i="14"/>
  <c r="T6" i="14"/>
  <c r="U6" i="14"/>
  <c r="V6" i="14"/>
  <c r="W6" i="14"/>
  <c r="X6" i="14"/>
  <c r="Y6" i="14"/>
  <c r="F7" i="14"/>
  <c r="J7" i="14"/>
  <c r="O7" i="14"/>
  <c r="P7" i="14"/>
  <c r="Q7" i="14"/>
  <c r="R7" i="14"/>
  <c r="S7" i="14"/>
  <c r="T7" i="14"/>
  <c r="U7" i="14"/>
  <c r="V7" i="14"/>
  <c r="W7" i="14"/>
  <c r="X7" i="14"/>
  <c r="Y7" i="14"/>
  <c r="F8" i="14"/>
  <c r="J8" i="14"/>
  <c r="O8" i="14"/>
  <c r="P8" i="14"/>
  <c r="Q8" i="14"/>
  <c r="R8" i="14"/>
  <c r="S8" i="14"/>
  <c r="T8" i="14"/>
  <c r="U8" i="14"/>
  <c r="V8" i="14"/>
  <c r="W8" i="14"/>
  <c r="X8" i="14"/>
  <c r="Y8" i="14"/>
  <c r="F9" i="14"/>
  <c r="J9" i="14"/>
  <c r="O9" i="14"/>
  <c r="P9" i="14"/>
  <c r="Q9" i="14"/>
  <c r="R9" i="14"/>
  <c r="S9" i="14"/>
  <c r="T9" i="14"/>
  <c r="U9" i="14"/>
  <c r="V9" i="14"/>
  <c r="W9" i="14"/>
  <c r="X9" i="14"/>
  <c r="Y9" i="14"/>
  <c r="F10" i="14"/>
  <c r="J10" i="14"/>
  <c r="O10" i="14"/>
  <c r="P10" i="14"/>
  <c r="Q10" i="14"/>
  <c r="R10" i="14"/>
  <c r="S10" i="14"/>
  <c r="T10" i="14"/>
  <c r="U10" i="14"/>
  <c r="V10" i="14"/>
  <c r="W10" i="14"/>
  <c r="X10" i="14"/>
  <c r="Y10" i="14"/>
  <c r="F11" i="14"/>
  <c r="J11" i="14"/>
  <c r="O11" i="14"/>
  <c r="P11" i="14"/>
  <c r="Q11" i="14"/>
  <c r="R11" i="14"/>
  <c r="S11" i="14"/>
  <c r="T11" i="14"/>
  <c r="U11" i="14"/>
  <c r="V11" i="14"/>
  <c r="W11" i="14"/>
  <c r="X11" i="14"/>
  <c r="Y11" i="14"/>
  <c r="F12" i="14"/>
  <c r="J12" i="14"/>
  <c r="O12" i="14"/>
  <c r="P12" i="14"/>
  <c r="Q12" i="14"/>
  <c r="R12" i="14"/>
  <c r="S12" i="14"/>
  <c r="T12" i="14"/>
  <c r="U12" i="14"/>
  <c r="V12" i="14"/>
  <c r="W12" i="14"/>
  <c r="X12" i="14"/>
  <c r="Y12" i="14"/>
  <c r="F13" i="14"/>
  <c r="J13" i="14"/>
  <c r="O13" i="14"/>
  <c r="P13" i="14"/>
  <c r="Q13" i="14"/>
  <c r="R13" i="14"/>
  <c r="S13" i="14"/>
  <c r="T13" i="14"/>
  <c r="U13" i="14"/>
  <c r="V13" i="14"/>
  <c r="W13" i="14"/>
  <c r="X13" i="14"/>
  <c r="Y13" i="14"/>
  <c r="F14" i="14"/>
  <c r="S14" i="14"/>
  <c r="Y14" i="14"/>
  <c r="F15" i="14"/>
  <c r="S15" i="14"/>
  <c r="Y15" i="14"/>
  <c r="F16" i="14"/>
  <c r="S16" i="14"/>
  <c r="Y16" i="14"/>
  <c r="F17" i="14"/>
  <c r="S17" i="14"/>
  <c r="Y17" i="14"/>
  <c r="F18" i="14"/>
  <c r="S18" i="14"/>
  <c r="Y18" i="14"/>
  <c r="F19" i="14"/>
  <c r="S19" i="14"/>
  <c r="Y19" i="14"/>
  <c r="F20" i="14"/>
  <c r="S20" i="14"/>
  <c r="Y20" i="14"/>
  <c r="F21" i="14"/>
  <c r="S21" i="14"/>
  <c r="Y21" i="14"/>
  <c r="F22" i="14"/>
  <c r="S22" i="14"/>
  <c r="Y22" i="14"/>
  <c r="F23" i="14"/>
  <c r="S23" i="14"/>
  <c r="Y23" i="14"/>
  <c r="F24" i="14"/>
  <c r="S24" i="14"/>
  <c r="Y24" i="14"/>
  <c r="F25" i="14"/>
  <c r="S25" i="14"/>
  <c r="Y25" i="14"/>
  <c r="F26" i="14"/>
  <c r="Y26" i="14"/>
  <c r="F27" i="14"/>
  <c r="Y27" i="14"/>
  <c r="F28" i="14"/>
  <c r="Y28" i="14"/>
  <c r="F29" i="14"/>
  <c r="Y29" i="14"/>
  <c r="F30" i="14"/>
  <c r="Y30" i="14"/>
  <c r="F31" i="14"/>
  <c r="Y31" i="14"/>
  <c r="F32" i="14"/>
  <c r="Y32" i="14"/>
  <c r="F33" i="14"/>
  <c r="Y33" i="14"/>
  <c r="F34" i="14"/>
  <c r="Y34" i="14"/>
  <c r="F35" i="14"/>
  <c r="Y35" i="14"/>
  <c r="F36" i="14"/>
  <c r="Y36" i="14"/>
  <c r="F37" i="14"/>
  <c r="Y37" i="14"/>
  <c r="F38" i="14"/>
  <c r="Y38" i="14"/>
  <c r="F39" i="14"/>
  <c r="Y39" i="14"/>
  <c r="F40" i="14"/>
  <c r="Y40" i="14"/>
  <c r="F41" i="14"/>
  <c r="Y41" i="14"/>
  <c r="F42" i="14"/>
  <c r="Y42" i="14"/>
  <c r="F43" i="14"/>
  <c r="Y43" i="14"/>
  <c r="F44" i="14"/>
  <c r="Y44" i="14"/>
  <c r="F45" i="14"/>
  <c r="Y45" i="14"/>
  <c r="F46" i="14"/>
  <c r="Y46" i="14"/>
  <c r="F47" i="14"/>
  <c r="Y47" i="14"/>
  <c r="F48" i="14"/>
  <c r="Y48" i="14"/>
  <c r="F49" i="14"/>
  <c r="Y49" i="14"/>
  <c r="F50" i="14"/>
  <c r="Y50" i="14"/>
  <c r="F51" i="14"/>
  <c r="Y51" i="14"/>
  <c r="F52" i="14"/>
  <c r="Y52" i="14"/>
  <c r="F53" i="14"/>
  <c r="Y53" i="14"/>
  <c r="F54" i="14"/>
  <c r="Y54" i="14"/>
  <c r="F55" i="14"/>
  <c r="Y55" i="14"/>
  <c r="F56" i="14"/>
  <c r="Y56" i="14"/>
  <c r="F57" i="14"/>
  <c r="Y57" i="14"/>
  <c r="F58" i="14"/>
  <c r="Y58" i="14"/>
  <c r="F59" i="14"/>
  <c r="Y59" i="14"/>
  <c r="F60" i="14"/>
  <c r="Y60" i="14"/>
  <c r="F61" i="14"/>
  <c r="Y61" i="14"/>
  <c r="F62" i="14"/>
  <c r="Y62" i="14"/>
  <c r="F63" i="14"/>
  <c r="Y63" i="14"/>
  <c r="F64" i="14"/>
  <c r="Y64" i="14"/>
  <c r="F65" i="14"/>
  <c r="Y65" i="14"/>
  <c r="F66" i="14"/>
  <c r="Y66" i="14"/>
  <c r="F67" i="14"/>
  <c r="Y67" i="14"/>
  <c r="F68" i="14"/>
  <c r="Y68" i="14"/>
  <c r="F69" i="14"/>
  <c r="Y69" i="14"/>
  <c r="F70" i="14"/>
  <c r="Y70" i="14"/>
  <c r="F71" i="14"/>
  <c r="Y71" i="14"/>
  <c r="F72" i="14"/>
  <c r="Y72" i="14"/>
  <c r="F73" i="14"/>
  <c r="Y73" i="14"/>
  <c r="F74" i="14"/>
  <c r="Y74" i="14"/>
  <c r="F75" i="14"/>
  <c r="Y75" i="14"/>
  <c r="F76" i="14"/>
  <c r="Y76" i="14"/>
  <c r="F77" i="14"/>
  <c r="Y77" i="14"/>
  <c r="F78" i="14"/>
  <c r="Y78" i="14"/>
  <c r="F79" i="14"/>
  <c r="Y79" i="14"/>
  <c r="F80" i="14"/>
  <c r="Y80" i="14"/>
  <c r="F81" i="14"/>
  <c r="Y81" i="14"/>
  <c r="F82" i="14"/>
  <c r="Y82" i="14"/>
  <c r="F83" i="14"/>
  <c r="Y83" i="14"/>
  <c r="F84" i="14"/>
  <c r="Y84" i="14"/>
  <c r="F85" i="14"/>
  <c r="Y85" i="14"/>
  <c r="F86" i="14"/>
  <c r="Y86" i="14"/>
  <c r="F87" i="14"/>
  <c r="Y87" i="14"/>
  <c r="F88" i="14"/>
  <c r="Y88" i="14"/>
  <c r="F89" i="14"/>
  <c r="Y89" i="14"/>
  <c r="F90" i="14"/>
  <c r="Y90" i="14"/>
  <c r="F91" i="14"/>
  <c r="Y91" i="14"/>
  <c r="F92" i="14"/>
  <c r="Y92" i="14"/>
  <c r="F93" i="14"/>
  <c r="Y93" i="14"/>
  <c r="F94" i="14"/>
  <c r="Y94" i="14"/>
  <c r="F95" i="14"/>
  <c r="Y95" i="14"/>
  <c r="F96" i="14"/>
  <c r="Y96" i="14"/>
  <c r="F97" i="14"/>
  <c r="Y97" i="14"/>
  <c r="F98" i="14"/>
  <c r="Y98" i="14"/>
  <c r="F99" i="14"/>
  <c r="Y99" i="14"/>
  <c r="F100" i="14"/>
  <c r="Y100" i="14"/>
  <c r="F101" i="14"/>
  <c r="Y101" i="14"/>
  <c r="F102" i="14"/>
  <c r="Y102" i="14"/>
  <c r="F103" i="14"/>
  <c r="Y103" i="14"/>
  <c r="F104" i="14"/>
  <c r="Y104" i="14"/>
  <c r="F105" i="14"/>
  <c r="Y105" i="14"/>
  <c r="F106" i="14"/>
  <c r="Y106" i="14"/>
  <c r="F107" i="14"/>
  <c r="Y107" i="14"/>
  <c r="F108" i="14"/>
  <c r="Y108" i="14"/>
  <c r="F109" i="14"/>
  <c r="Y109" i="14"/>
  <c r="F110" i="14"/>
  <c r="Y110" i="14"/>
  <c r="F111" i="14"/>
  <c r="Y111" i="14"/>
  <c r="F112" i="14"/>
  <c r="Y112" i="14"/>
  <c r="F113" i="14"/>
  <c r="Y113" i="14"/>
  <c r="F114" i="14"/>
  <c r="Y114" i="14"/>
  <c r="F115" i="14"/>
  <c r="Y115" i="14"/>
  <c r="F116" i="14"/>
  <c r="Y116" i="14"/>
  <c r="F117" i="14"/>
  <c r="Y117" i="14"/>
  <c r="F118" i="14"/>
  <c r="Y118" i="14"/>
  <c r="F119" i="14"/>
  <c r="Y119" i="14"/>
  <c r="F120" i="14"/>
  <c r="Y120" i="14"/>
  <c r="F121" i="14"/>
  <c r="Y121" i="14"/>
  <c r="F122" i="14"/>
  <c r="Y122" i="14"/>
  <c r="F123" i="14"/>
  <c r="Y123" i="14"/>
  <c r="F124" i="14"/>
  <c r="Y124" i="14"/>
  <c r="F125" i="14"/>
  <c r="Y125" i="14"/>
  <c r="F126" i="14"/>
  <c r="Y126" i="14"/>
  <c r="F127" i="14"/>
  <c r="Y127" i="14"/>
  <c r="F128" i="14"/>
  <c r="Y128" i="14"/>
  <c r="F129" i="14"/>
  <c r="Y129" i="14"/>
  <c r="F130" i="14"/>
  <c r="Y130" i="14"/>
  <c r="F131" i="14"/>
  <c r="Y131" i="14"/>
  <c r="F132" i="14"/>
  <c r="Y132" i="14"/>
  <c r="F133" i="14"/>
  <c r="Y133" i="14"/>
  <c r="F134" i="14"/>
  <c r="Y134" i="14"/>
  <c r="F135" i="14"/>
  <c r="Y135" i="14"/>
  <c r="F136" i="14"/>
  <c r="Y136" i="14"/>
  <c r="F137" i="14"/>
  <c r="Y137" i="14"/>
  <c r="F138" i="14"/>
  <c r="Y138" i="14"/>
  <c r="F139" i="14"/>
  <c r="Y139" i="14"/>
  <c r="F140" i="14"/>
  <c r="Y140" i="14"/>
  <c r="F141" i="14"/>
  <c r="Y141" i="14"/>
  <c r="F142" i="14"/>
  <c r="Y142" i="14"/>
  <c r="F143" i="14"/>
  <c r="Y143" i="14"/>
  <c r="F144" i="14"/>
  <c r="Y144" i="14"/>
  <c r="F145" i="14"/>
  <c r="Y145" i="14"/>
  <c r="F146" i="14"/>
  <c r="Y146" i="14"/>
  <c r="F147" i="14"/>
  <c r="Y147" i="14"/>
  <c r="F148" i="14"/>
  <c r="Y148" i="14"/>
  <c r="F149" i="14"/>
  <c r="Y149" i="14"/>
  <c r="F150" i="14"/>
  <c r="Y150" i="14"/>
  <c r="F151" i="14"/>
  <c r="Y151" i="14"/>
  <c r="F152" i="14"/>
  <c r="Y152" i="14"/>
  <c r="F153" i="14"/>
  <c r="Y153" i="14"/>
  <c r="F154" i="14"/>
  <c r="Y154" i="14"/>
  <c r="F155" i="14"/>
  <c r="Y155" i="14"/>
  <c r="F156" i="14"/>
  <c r="Y156" i="14"/>
  <c r="F157" i="14"/>
  <c r="Y157" i="14"/>
  <c r="F158" i="14"/>
  <c r="Y158" i="14"/>
  <c r="F159" i="14"/>
  <c r="Y159" i="14"/>
  <c r="F160" i="14"/>
  <c r="Y160" i="14"/>
  <c r="F161" i="14"/>
  <c r="Y161" i="14"/>
  <c r="F162" i="14"/>
  <c r="Y162" i="14"/>
  <c r="F163" i="14"/>
  <c r="Y163" i="14"/>
  <c r="F164" i="14"/>
  <c r="Y164" i="14"/>
  <c r="F165" i="14"/>
  <c r="Y165" i="14"/>
  <c r="F166" i="14"/>
  <c r="Y166" i="14"/>
  <c r="F167" i="14"/>
  <c r="Y167" i="14"/>
  <c r="F168" i="14"/>
  <c r="Y168" i="14"/>
  <c r="F169" i="14"/>
  <c r="Y169" i="14"/>
  <c r="F170" i="14"/>
  <c r="Y170" i="14"/>
  <c r="F171" i="14"/>
  <c r="Y171" i="14"/>
  <c r="F172" i="14"/>
  <c r="Y172" i="14"/>
  <c r="F173" i="14"/>
  <c r="Y173" i="14"/>
  <c r="F174" i="14"/>
  <c r="Y174" i="14"/>
  <c r="F175" i="14"/>
  <c r="Y175" i="14"/>
  <c r="F176" i="14"/>
  <c r="Y176" i="14"/>
  <c r="F177" i="14"/>
  <c r="Y177" i="14"/>
  <c r="F178" i="14"/>
  <c r="Y178" i="14"/>
  <c r="F179" i="14"/>
  <c r="Y179" i="14"/>
  <c r="F180" i="14"/>
  <c r="Y180" i="14"/>
  <c r="F181" i="14"/>
  <c r="Y181" i="14"/>
  <c r="F182" i="14"/>
  <c r="Y182" i="14"/>
  <c r="F183" i="14"/>
  <c r="Y183" i="14"/>
  <c r="F184" i="14"/>
  <c r="Y184" i="14"/>
  <c r="F185" i="14"/>
  <c r="Y185" i="14"/>
  <c r="F186" i="14"/>
  <c r="Y186" i="14"/>
  <c r="F187" i="14"/>
  <c r="Y187" i="14"/>
  <c r="F188" i="14"/>
  <c r="Y188" i="14"/>
  <c r="F189" i="14"/>
  <c r="Y189" i="14"/>
  <c r="F190" i="14"/>
  <c r="Y190" i="14"/>
  <c r="F191" i="14"/>
  <c r="Y191" i="14"/>
  <c r="F192" i="14"/>
  <c r="Y192" i="14"/>
  <c r="F193" i="14"/>
  <c r="Y193" i="14"/>
  <c r="F194" i="14"/>
  <c r="Y194" i="14"/>
  <c r="F195" i="14"/>
  <c r="Y195" i="14"/>
  <c r="F196" i="14"/>
  <c r="Y196" i="14"/>
  <c r="F197" i="14"/>
  <c r="Y197" i="14"/>
  <c r="F198" i="14"/>
  <c r="Y198" i="14"/>
  <c r="F199" i="14"/>
  <c r="Y199" i="14"/>
  <c r="F200" i="14"/>
  <c r="Y200" i="14"/>
  <c r="F201" i="14"/>
  <c r="Y201" i="14"/>
  <c r="F202" i="14"/>
  <c r="Y202" i="14"/>
  <c r="F203" i="14"/>
  <c r="Y203" i="14"/>
  <c r="F204" i="14"/>
  <c r="Y204" i="14"/>
  <c r="F205" i="14"/>
  <c r="Y205" i="14"/>
  <c r="F206" i="14"/>
  <c r="Y206" i="14"/>
  <c r="F207" i="14"/>
  <c r="Y207" i="14"/>
  <c r="F208" i="14"/>
  <c r="Y208" i="14"/>
  <c r="F209" i="14"/>
  <c r="Y209" i="14"/>
  <c r="F210" i="14"/>
  <c r="Y210" i="14"/>
  <c r="F211" i="14"/>
  <c r="Y211" i="14"/>
  <c r="F212" i="14"/>
  <c r="Y212" i="14"/>
  <c r="F213" i="14"/>
  <c r="Y213" i="14"/>
  <c r="F214" i="14"/>
  <c r="Y214" i="14"/>
  <c r="F215" i="14"/>
  <c r="Y215" i="14"/>
  <c r="F216" i="14"/>
  <c r="Y216" i="14"/>
  <c r="F217" i="14"/>
  <c r="Y217" i="14"/>
  <c r="F218" i="14"/>
  <c r="Y218" i="14"/>
  <c r="F219" i="14"/>
  <c r="Y219" i="14"/>
  <c r="F220" i="14"/>
  <c r="Y220" i="14"/>
  <c r="F221" i="14"/>
  <c r="Y221" i="14"/>
  <c r="F222" i="14"/>
  <c r="Y222" i="14"/>
  <c r="F223" i="14"/>
  <c r="Y223" i="14"/>
  <c r="F224" i="14"/>
  <c r="Y224" i="14"/>
  <c r="F225" i="14"/>
  <c r="Y225" i="14"/>
  <c r="F226" i="14"/>
  <c r="Y226" i="14"/>
  <c r="F227" i="14"/>
  <c r="Y227" i="14"/>
  <c r="F228" i="14"/>
  <c r="Y228" i="14"/>
  <c r="F229" i="14"/>
  <c r="Y229" i="14"/>
  <c r="F230" i="14"/>
  <c r="Y230" i="14"/>
  <c r="F231" i="14"/>
  <c r="Y231" i="14"/>
  <c r="F232" i="14"/>
  <c r="Y232" i="14"/>
  <c r="F233" i="14"/>
  <c r="Y233" i="14"/>
  <c r="F234" i="14"/>
  <c r="Y234" i="14"/>
  <c r="F235" i="14"/>
  <c r="Y235" i="14"/>
  <c r="F236" i="14"/>
  <c r="Y236" i="14"/>
  <c r="F237" i="14"/>
  <c r="Y237" i="14"/>
  <c r="F238" i="14"/>
  <c r="Y238" i="14"/>
  <c r="F239" i="14"/>
  <c r="Y239" i="14"/>
  <c r="F240" i="14"/>
  <c r="Y240" i="14"/>
  <c r="F241" i="14"/>
  <c r="Y241" i="14"/>
  <c r="F242" i="14"/>
  <c r="Y242" i="14"/>
  <c r="F243" i="14"/>
  <c r="Y243" i="14"/>
  <c r="F244" i="14"/>
  <c r="Y244" i="14"/>
  <c r="F245" i="14"/>
  <c r="Y245" i="14"/>
  <c r="F246" i="14"/>
  <c r="Y246" i="14"/>
  <c r="F247" i="14"/>
  <c r="Y247" i="14"/>
  <c r="F248" i="14"/>
  <c r="Y248" i="14"/>
  <c r="F249" i="14"/>
  <c r="Y249" i="14"/>
  <c r="F250" i="14"/>
  <c r="Y250" i="14"/>
  <c r="F251" i="14"/>
  <c r="Y251" i="14"/>
  <c r="F252" i="14"/>
  <c r="Y252" i="14"/>
  <c r="F253" i="14"/>
  <c r="Y253" i="14"/>
  <c r="F254" i="14"/>
  <c r="Y254" i="14"/>
  <c r="F255" i="14"/>
  <c r="Y255" i="14"/>
  <c r="F256" i="14"/>
  <c r="Y256" i="14"/>
  <c r="F257" i="14"/>
  <c r="Y257" i="14"/>
  <c r="F258" i="14"/>
  <c r="Y258" i="14"/>
  <c r="F259" i="14"/>
  <c r="Y259" i="14"/>
  <c r="F260" i="14"/>
  <c r="Y260" i="14"/>
  <c r="F261" i="14"/>
  <c r="Y261" i="14"/>
  <c r="F262" i="14"/>
  <c r="Y262" i="14"/>
  <c r="F263" i="14"/>
  <c r="Y263" i="14"/>
  <c r="F264" i="14"/>
  <c r="Y264" i="14"/>
  <c r="F265" i="14"/>
  <c r="Y265" i="14"/>
  <c r="F266" i="14"/>
  <c r="Y266" i="14"/>
  <c r="F267" i="14"/>
  <c r="Y267" i="14"/>
  <c r="F268" i="14"/>
  <c r="Y268" i="14"/>
  <c r="F269" i="14"/>
  <c r="Y269" i="14"/>
  <c r="F270" i="14"/>
  <c r="Y270" i="14"/>
  <c r="F271" i="14"/>
  <c r="Y271" i="14"/>
  <c r="W272" i="14"/>
  <c r="X272" i="14"/>
  <c r="Y272" i="14"/>
  <c r="F296" i="14"/>
  <c r="F297" i="14"/>
  <c r="F298" i="14"/>
  <c r="F299" i="14"/>
  <c r="F300" i="14"/>
  <c r="F3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H5" i="25" s="1"/>
  <c r="E267" i="14"/>
  <c r="H6" i="25" s="1"/>
  <c r="E268" i="14"/>
  <c r="H7" i="25" s="1"/>
  <c r="E269" i="14"/>
  <c r="H8" i="25" s="1"/>
  <c r="E270" i="14"/>
  <c r="H9" i="25" s="1"/>
  <c r="E271" i="14"/>
  <c r="H10" i="25" s="1"/>
  <c r="E272" i="14"/>
  <c r="H11" i="25" s="1"/>
  <c r="E296" i="14"/>
  <c r="E297" i="14"/>
  <c r="E298" i="14"/>
  <c r="E299" i="14"/>
  <c r="E300" i="14"/>
  <c r="E301" i="14"/>
  <c r="X270" i="14"/>
  <c r="X269" i="14"/>
  <c r="X267" i="14"/>
  <c r="X266" i="14"/>
  <c r="X265" i="14"/>
  <c r="X264" i="14"/>
  <c r="X263" i="14"/>
  <c r="X262" i="14"/>
  <c r="X261" i="14"/>
  <c r="X260" i="14"/>
  <c r="X259" i="14"/>
  <c r="X258" i="14"/>
  <c r="X257" i="14"/>
  <c r="X256" i="14"/>
  <c r="X255" i="14"/>
  <c r="X254" i="14"/>
  <c r="X253" i="14"/>
  <c r="X252" i="14"/>
  <c r="X251" i="14"/>
  <c r="X250" i="14"/>
  <c r="X249" i="14"/>
  <c r="X248" i="14"/>
  <c r="X247" i="14"/>
  <c r="X246" i="14"/>
  <c r="X245" i="14"/>
  <c r="X244" i="14"/>
  <c r="X243" i="14"/>
  <c r="X242" i="14"/>
  <c r="X241" i="14"/>
  <c r="X240" i="14"/>
  <c r="X239" i="14"/>
  <c r="X238" i="14"/>
  <c r="X237" i="14"/>
  <c r="X236" i="14"/>
  <c r="X235" i="14"/>
  <c r="X234" i="14"/>
  <c r="X233" i="14"/>
  <c r="X232" i="14"/>
  <c r="X231" i="14"/>
  <c r="X230" i="14"/>
  <c r="X229" i="14"/>
  <c r="X228" i="14"/>
  <c r="X227" i="14"/>
  <c r="X226" i="14"/>
  <c r="X225" i="14"/>
  <c r="X224" i="14"/>
  <c r="X223" i="14"/>
  <c r="X222" i="14"/>
  <c r="X221" i="14"/>
  <c r="X220" i="14"/>
  <c r="X219" i="14"/>
  <c r="X218" i="14"/>
  <c r="X217" i="14"/>
  <c r="X216" i="14"/>
  <c r="X215" i="14"/>
  <c r="X214" i="14"/>
  <c r="X213" i="14"/>
  <c r="X212" i="14"/>
  <c r="X211" i="14"/>
  <c r="X210" i="14"/>
  <c r="X209" i="14"/>
  <c r="X208" i="14"/>
  <c r="X207" i="14"/>
  <c r="X206" i="14"/>
  <c r="X205" i="14"/>
  <c r="X204" i="14"/>
  <c r="X203" i="14"/>
  <c r="X202" i="14"/>
  <c r="X201" i="14"/>
  <c r="X200" i="14"/>
  <c r="X199" i="14"/>
  <c r="X198" i="14"/>
  <c r="X197" i="14"/>
  <c r="X196" i="14"/>
  <c r="X195" i="14"/>
  <c r="X194" i="14"/>
  <c r="X193" i="14"/>
  <c r="X192" i="14"/>
  <c r="X191" i="14"/>
  <c r="X190" i="14"/>
  <c r="X189" i="14"/>
  <c r="X188" i="14"/>
  <c r="X187" i="14"/>
  <c r="X186" i="14"/>
  <c r="X185" i="14"/>
  <c r="X184" i="14"/>
  <c r="X183" i="14"/>
  <c r="X182" i="14"/>
  <c r="X181" i="14"/>
  <c r="X180" i="14"/>
  <c r="X179" i="14"/>
  <c r="X178" i="14"/>
  <c r="X177" i="14"/>
  <c r="X176" i="14"/>
  <c r="X175" i="14"/>
  <c r="X174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AJ14" i="12"/>
  <c r="U14" i="14" s="1"/>
  <c r="AK14" i="12"/>
  <c r="W14" i="14" s="1"/>
  <c r="AJ15" i="12"/>
  <c r="U15" i="14" s="1"/>
  <c r="AK15" i="12"/>
  <c r="W15" i="14" s="1"/>
  <c r="AJ16" i="12"/>
  <c r="AK16" i="12"/>
  <c r="W16" i="14" s="1"/>
  <c r="AJ17" i="12"/>
  <c r="AK17" i="12"/>
  <c r="W17" i="14" s="1"/>
  <c r="AJ18" i="12"/>
  <c r="AK18" i="12"/>
  <c r="W18" i="14" s="1"/>
  <c r="AJ19" i="12"/>
  <c r="AK19" i="12"/>
  <c r="W19" i="14" s="1"/>
  <c r="AJ20" i="12"/>
  <c r="U20" i="14" s="1"/>
  <c r="AK20" i="12"/>
  <c r="W20" i="14" s="1"/>
  <c r="AJ21" i="12"/>
  <c r="AK21" i="12"/>
  <c r="W21" i="14" s="1"/>
  <c r="AJ22" i="12"/>
  <c r="U22" i="14" s="1"/>
  <c r="AK22" i="12"/>
  <c r="W22" i="14" s="1"/>
  <c r="AJ23" i="12"/>
  <c r="U23" i="14" s="1"/>
  <c r="AK23" i="12"/>
  <c r="W23" i="14" s="1"/>
  <c r="AJ24" i="12"/>
  <c r="AK24" i="12"/>
  <c r="W24" i="14" s="1"/>
  <c r="AJ25" i="12"/>
  <c r="AK25" i="12"/>
  <c r="W25" i="14" s="1"/>
  <c r="AJ26" i="12"/>
  <c r="AK26" i="12"/>
  <c r="W26" i="14" s="1"/>
  <c r="AJ27" i="12"/>
  <c r="AK27" i="12"/>
  <c r="W27" i="14" s="1"/>
  <c r="AJ28" i="12"/>
  <c r="U28" i="14" s="1"/>
  <c r="AK28" i="12"/>
  <c r="W28" i="14" s="1"/>
  <c r="AJ29" i="12"/>
  <c r="AK29" i="12"/>
  <c r="W29" i="14" s="1"/>
  <c r="AJ30" i="12"/>
  <c r="U30" i="14" s="1"/>
  <c r="AK30" i="12"/>
  <c r="W30" i="14" s="1"/>
  <c r="AJ31" i="12"/>
  <c r="U31" i="14" s="1"/>
  <c r="AK31" i="12"/>
  <c r="W31" i="14" s="1"/>
  <c r="AJ32" i="12"/>
  <c r="AK32" i="12"/>
  <c r="W32" i="14" s="1"/>
  <c r="AJ33" i="12"/>
  <c r="AK33" i="12"/>
  <c r="W33" i="14" s="1"/>
  <c r="AJ34" i="12"/>
  <c r="AK34" i="12"/>
  <c r="W34" i="14" s="1"/>
  <c r="AJ35" i="12"/>
  <c r="AK35" i="12"/>
  <c r="W35" i="14" s="1"/>
  <c r="AJ36" i="12"/>
  <c r="U36" i="14" s="1"/>
  <c r="AK36" i="12"/>
  <c r="W36" i="14" s="1"/>
  <c r="AJ37" i="12"/>
  <c r="AK37" i="12"/>
  <c r="W37" i="14" s="1"/>
  <c r="AJ38" i="12"/>
  <c r="U38" i="14" s="1"/>
  <c r="AK38" i="12"/>
  <c r="W38" i="14" s="1"/>
  <c r="AJ39" i="12"/>
  <c r="U39" i="14" s="1"/>
  <c r="AK39" i="12"/>
  <c r="W39" i="14" s="1"/>
  <c r="AJ40" i="12"/>
  <c r="AK40" i="12"/>
  <c r="W40" i="14" s="1"/>
  <c r="AJ41" i="12"/>
  <c r="AK41" i="12"/>
  <c r="W41" i="14" s="1"/>
  <c r="AJ42" i="12"/>
  <c r="AK42" i="12"/>
  <c r="W42" i="14" s="1"/>
  <c r="AJ43" i="12"/>
  <c r="AK43" i="12"/>
  <c r="W43" i="14" s="1"/>
  <c r="AJ44" i="12"/>
  <c r="U44" i="14" s="1"/>
  <c r="AK44" i="12"/>
  <c r="W44" i="14" s="1"/>
  <c r="AJ45" i="12"/>
  <c r="AK45" i="12"/>
  <c r="W45" i="14" s="1"/>
  <c r="AJ46" i="12"/>
  <c r="U46" i="14" s="1"/>
  <c r="AK46" i="12"/>
  <c r="W46" i="14" s="1"/>
  <c r="AJ47" i="12"/>
  <c r="U47" i="14" s="1"/>
  <c r="AK47" i="12"/>
  <c r="W47" i="14" s="1"/>
  <c r="AJ48" i="12"/>
  <c r="AK48" i="12"/>
  <c r="W48" i="14" s="1"/>
  <c r="AJ49" i="12"/>
  <c r="AK49" i="12"/>
  <c r="W49" i="14" s="1"/>
  <c r="AJ50" i="12"/>
  <c r="AK50" i="12"/>
  <c r="W50" i="14" s="1"/>
  <c r="AJ51" i="12"/>
  <c r="AK51" i="12"/>
  <c r="W51" i="14" s="1"/>
  <c r="AJ52" i="12"/>
  <c r="U52" i="14" s="1"/>
  <c r="AK52" i="12"/>
  <c r="W52" i="14" s="1"/>
  <c r="AJ53" i="12"/>
  <c r="AK53" i="12"/>
  <c r="W53" i="14" s="1"/>
  <c r="AJ54" i="12"/>
  <c r="U54" i="14" s="1"/>
  <c r="AK54" i="12"/>
  <c r="W54" i="14" s="1"/>
  <c r="AJ55" i="12"/>
  <c r="U55" i="14" s="1"/>
  <c r="AK55" i="12"/>
  <c r="W55" i="14" s="1"/>
  <c r="AJ56" i="12"/>
  <c r="AK56" i="12"/>
  <c r="W56" i="14" s="1"/>
  <c r="AJ57" i="12"/>
  <c r="AK57" i="12"/>
  <c r="W57" i="14" s="1"/>
  <c r="AJ58" i="12"/>
  <c r="AK58" i="12"/>
  <c r="W58" i="14" s="1"/>
  <c r="AJ59" i="12"/>
  <c r="AK59" i="12"/>
  <c r="W59" i="14" s="1"/>
  <c r="AJ60" i="12"/>
  <c r="U60" i="14" s="1"/>
  <c r="AK60" i="12"/>
  <c r="W60" i="14" s="1"/>
  <c r="AJ61" i="12"/>
  <c r="AK61" i="12"/>
  <c r="W61" i="14" s="1"/>
  <c r="AJ62" i="12"/>
  <c r="AK62" i="12"/>
  <c r="W62" i="14" s="1"/>
  <c r="AJ63" i="12"/>
  <c r="U63" i="14" s="1"/>
  <c r="AK63" i="12"/>
  <c r="W63" i="14" s="1"/>
  <c r="AJ64" i="12"/>
  <c r="AK64" i="12"/>
  <c r="W64" i="14" s="1"/>
  <c r="AJ65" i="12"/>
  <c r="AK65" i="12"/>
  <c r="W65" i="14" s="1"/>
  <c r="AJ66" i="12"/>
  <c r="AK66" i="12"/>
  <c r="W66" i="14" s="1"/>
  <c r="AJ67" i="12"/>
  <c r="AK67" i="12"/>
  <c r="W67" i="14" s="1"/>
  <c r="AJ68" i="12"/>
  <c r="U68" i="14" s="1"/>
  <c r="AK68" i="12"/>
  <c r="W68" i="14" s="1"/>
  <c r="AJ69" i="12"/>
  <c r="AK69" i="12"/>
  <c r="W69" i="14" s="1"/>
  <c r="AJ70" i="12"/>
  <c r="U70" i="14" s="1"/>
  <c r="AK70" i="12"/>
  <c r="W70" i="14" s="1"/>
  <c r="AJ71" i="12"/>
  <c r="U71" i="14" s="1"/>
  <c r="AK71" i="12"/>
  <c r="W71" i="14" s="1"/>
  <c r="AJ72" i="12"/>
  <c r="AK72" i="12"/>
  <c r="W72" i="14" s="1"/>
  <c r="AJ73" i="12"/>
  <c r="AK73" i="12"/>
  <c r="W73" i="14" s="1"/>
  <c r="AJ74" i="12"/>
  <c r="AK74" i="12"/>
  <c r="W74" i="14" s="1"/>
  <c r="AJ75" i="12"/>
  <c r="AK75" i="12"/>
  <c r="W75" i="14" s="1"/>
  <c r="AJ76" i="12"/>
  <c r="U76" i="14" s="1"/>
  <c r="AK76" i="12"/>
  <c r="W76" i="14" s="1"/>
  <c r="AJ77" i="12"/>
  <c r="AK77" i="12"/>
  <c r="W77" i="14" s="1"/>
  <c r="AJ78" i="12"/>
  <c r="U78" i="14" s="1"/>
  <c r="AK78" i="12"/>
  <c r="W78" i="14" s="1"/>
  <c r="AJ79" i="12"/>
  <c r="U79" i="14" s="1"/>
  <c r="AK79" i="12"/>
  <c r="W79" i="14" s="1"/>
  <c r="AJ80" i="12"/>
  <c r="AK80" i="12"/>
  <c r="W80" i="14" s="1"/>
  <c r="AJ81" i="12"/>
  <c r="AK81" i="12"/>
  <c r="W81" i="14" s="1"/>
  <c r="AJ82" i="12"/>
  <c r="AK82" i="12"/>
  <c r="W82" i="14" s="1"/>
  <c r="AJ83" i="12"/>
  <c r="AK83" i="12"/>
  <c r="W83" i="14" s="1"/>
  <c r="AJ84" i="12"/>
  <c r="U84" i="14" s="1"/>
  <c r="AK84" i="12"/>
  <c r="W84" i="14" s="1"/>
  <c r="AJ85" i="12"/>
  <c r="AK85" i="12"/>
  <c r="W85" i="14" s="1"/>
  <c r="AJ86" i="12"/>
  <c r="U86" i="14" s="1"/>
  <c r="AK86" i="12"/>
  <c r="W86" i="14" s="1"/>
  <c r="AJ87" i="12"/>
  <c r="U87" i="14" s="1"/>
  <c r="AK87" i="12"/>
  <c r="W87" i="14" s="1"/>
  <c r="AJ88" i="12"/>
  <c r="AK88" i="12"/>
  <c r="W88" i="14" s="1"/>
  <c r="AJ89" i="12"/>
  <c r="AK89" i="12"/>
  <c r="W89" i="14" s="1"/>
  <c r="AJ90" i="12"/>
  <c r="AK90" i="12"/>
  <c r="W90" i="14" s="1"/>
  <c r="AJ91" i="12"/>
  <c r="AK91" i="12"/>
  <c r="W91" i="14" s="1"/>
  <c r="AJ92" i="12"/>
  <c r="U92" i="14" s="1"/>
  <c r="AK92" i="12"/>
  <c r="W92" i="14" s="1"/>
  <c r="AJ93" i="12"/>
  <c r="AK93" i="12"/>
  <c r="W93" i="14" s="1"/>
  <c r="AJ94" i="12"/>
  <c r="AK94" i="12"/>
  <c r="W94" i="14" s="1"/>
  <c r="AJ95" i="12"/>
  <c r="U95" i="14" s="1"/>
  <c r="AK95" i="12"/>
  <c r="W95" i="14" s="1"/>
  <c r="AJ96" i="12"/>
  <c r="AK96" i="12"/>
  <c r="W96" i="14" s="1"/>
  <c r="AJ97" i="12"/>
  <c r="AK97" i="12"/>
  <c r="W97" i="14" s="1"/>
  <c r="AJ98" i="12"/>
  <c r="AK98" i="12"/>
  <c r="W98" i="14" s="1"/>
  <c r="AJ99" i="12"/>
  <c r="AK99" i="12"/>
  <c r="W99" i="14" s="1"/>
  <c r="AJ100" i="12"/>
  <c r="U100" i="14" s="1"/>
  <c r="AK100" i="12"/>
  <c r="W100" i="14" s="1"/>
  <c r="AJ101" i="12"/>
  <c r="AK101" i="12"/>
  <c r="W101" i="14" s="1"/>
  <c r="AJ102" i="12"/>
  <c r="AK102" i="12"/>
  <c r="W102" i="14" s="1"/>
  <c r="AJ103" i="12"/>
  <c r="U103" i="14" s="1"/>
  <c r="AK103" i="12"/>
  <c r="W103" i="14" s="1"/>
  <c r="AJ104" i="12"/>
  <c r="AK104" i="12"/>
  <c r="W104" i="14" s="1"/>
  <c r="AJ105" i="12"/>
  <c r="AK105" i="12"/>
  <c r="W105" i="14" s="1"/>
  <c r="AJ106" i="12"/>
  <c r="AK106" i="12"/>
  <c r="W106" i="14" s="1"/>
  <c r="AJ107" i="12"/>
  <c r="AK107" i="12"/>
  <c r="W107" i="14" s="1"/>
  <c r="AJ108" i="12"/>
  <c r="U108" i="14" s="1"/>
  <c r="AK108" i="12"/>
  <c r="W108" i="14" s="1"/>
  <c r="AJ109" i="12"/>
  <c r="AK109" i="12"/>
  <c r="W109" i="14" s="1"/>
  <c r="AJ110" i="12"/>
  <c r="U110" i="14" s="1"/>
  <c r="AK110" i="12"/>
  <c r="W110" i="14" s="1"/>
  <c r="AJ111" i="12"/>
  <c r="U111" i="14" s="1"/>
  <c r="AK111" i="12"/>
  <c r="W111" i="14" s="1"/>
  <c r="AJ112" i="12"/>
  <c r="AK112" i="12"/>
  <c r="W112" i="14" s="1"/>
  <c r="AJ113" i="12"/>
  <c r="AK113" i="12"/>
  <c r="W113" i="14" s="1"/>
  <c r="AJ114" i="12"/>
  <c r="AK114" i="12"/>
  <c r="W114" i="14" s="1"/>
  <c r="AJ115" i="12"/>
  <c r="AK115" i="12"/>
  <c r="W115" i="14" s="1"/>
  <c r="AJ116" i="12"/>
  <c r="U116" i="14" s="1"/>
  <c r="AK116" i="12"/>
  <c r="W116" i="14" s="1"/>
  <c r="AJ117" i="12"/>
  <c r="AK117" i="12"/>
  <c r="W117" i="14" s="1"/>
  <c r="AJ118" i="12"/>
  <c r="AK118" i="12"/>
  <c r="W118" i="14" s="1"/>
  <c r="AJ119" i="12"/>
  <c r="U119" i="14" s="1"/>
  <c r="AK119" i="12"/>
  <c r="W119" i="14" s="1"/>
  <c r="AJ120" i="12"/>
  <c r="AK120" i="12"/>
  <c r="W120" i="14" s="1"/>
  <c r="AJ121" i="12"/>
  <c r="AK121" i="12"/>
  <c r="W121" i="14" s="1"/>
  <c r="AJ122" i="12"/>
  <c r="AK122" i="12"/>
  <c r="W122" i="14" s="1"/>
  <c r="AJ123" i="12"/>
  <c r="AK123" i="12"/>
  <c r="W123" i="14" s="1"/>
  <c r="AJ124" i="12"/>
  <c r="U124" i="14" s="1"/>
  <c r="AK124" i="12"/>
  <c r="W124" i="14" s="1"/>
  <c r="AJ125" i="12"/>
  <c r="AK125" i="12"/>
  <c r="W125" i="14" s="1"/>
  <c r="AJ126" i="12"/>
  <c r="U126" i="14" s="1"/>
  <c r="AK126" i="12"/>
  <c r="W126" i="14" s="1"/>
  <c r="AJ127" i="12"/>
  <c r="U127" i="14" s="1"/>
  <c r="AK127" i="12"/>
  <c r="W127" i="14" s="1"/>
  <c r="AJ128" i="12"/>
  <c r="AK128" i="12"/>
  <c r="W128" i="14" s="1"/>
  <c r="AJ129" i="12"/>
  <c r="AK129" i="12"/>
  <c r="W129" i="14" s="1"/>
  <c r="AJ130" i="12"/>
  <c r="AK130" i="12"/>
  <c r="W130" i="14" s="1"/>
  <c r="AJ131" i="12"/>
  <c r="AK131" i="12"/>
  <c r="W131" i="14" s="1"/>
  <c r="AJ132" i="12"/>
  <c r="U132" i="14" s="1"/>
  <c r="AK132" i="12"/>
  <c r="W132" i="14" s="1"/>
  <c r="AJ133" i="12"/>
  <c r="AK133" i="12"/>
  <c r="W133" i="14" s="1"/>
  <c r="AJ134" i="12"/>
  <c r="U134" i="14" s="1"/>
  <c r="AK134" i="12"/>
  <c r="W134" i="14" s="1"/>
  <c r="AJ135" i="12"/>
  <c r="U135" i="14" s="1"/>
  <c r="AK135" i="12"/>
  <c r="W135" i="14" s="1"/>
  <c r="AJ136" i="12"/>
  <c r="AK136" i="12"/>
  <c r="W136" i="14" s="1"/>
  <c r="AJ137" i="12"/>
  <c r="AK137" i="12"/>
  <c r="W137" i="14" s="1"/>
  <c r="AJ138" i="12"/>
  <c r="AK138" i="12"/>
  <c r="W138" i="14" s="1"/>
  <c r="AJ139" i="12"/>
  <c r="AK139" i="12"/>
  <c r="W139" i="14" s="1"/>
  <c r="AJ140" i="12"/>
  <c r="U140" i="14" s="1"/>
  <c r="AK140" i="12"/>
  <c r="W140" i="14" s="1"/>
  <c r="AJ141" i="12"/>
  <c r="AK141" i="12"/>
  <c r="W141" i="14" s="1"/>
  <c r="AJ142" i="12"/>
  <c r="U142" i="14" s="1"/>
  <c r="AK142" i="12"/>
  <c r="W142" i="14" s="1"/>
  <c r="AJ143" i="12"/>
  <c r="U143" i="14" s="1"/>
  <c r="AK143" i="12"/>
  <c r="W143" i="14" s="1"/>
  <c r="AJ144" i="12"/>
  <c r="AK144" i="12"/>
  <c r="W144" i="14" s="1"/>
  <c r="AJ145" i="12"/>
  <c r="AK145" i="12"/>
  <c r="W145" i="14" s="1"/>
  <c r="AJ146" i="12"/>
  <c r="AK146" i="12"/>
  <c r="W146" i="14" s="1"/>
  <c r="AJ147" i="12"/>
  <c r="AK147" i="12"/>
  <c r="W147" i="14" s="1"/>
  <c r="AJ148" i="12"/>
  <c r="U148" i="14" s="1"/>
  <c r="AK148" i="12"/>
  <c r="W148" i="14" s="1"/>
  <c r="AJ149" i="12"/>
  <c r="AK149" i="12"/>
  <c r="W149" i="14" s="1"/>
  <c r="AJ150" i="12"/>
  <c r="AK150" i="12"/>
  <c r="W150" i="14" s="1"/>
  <c r="AJ151" i="12"/>
  <c r="U151" i="14" s="1"/>
  <c r="AK151" i="12"/>
  <c r="W151" i="14" s="1"/>
  <c r="AJ152" i="12"/>
  <c r="AK152" i="12"/>
  <c r="W152" i="14" s="1"/>
  <c r="AJ153" i="12"/>
  <c r="AK153" i="12"/>
  <c r="W153" i="14" s="1"/>
  <c r="AJ154" i="12"/>
  <c r="AK154" i="12"/>
  <c r="W154" i="14" s="1"/>
  <c r="AJ155" i="12"/>
  <c r="AK155" i="12"/>
  <c r="W155" i="14" s="1"/>
  <c r="AJ156" i="12"/>
  <c r="U156" i="14" s="1"/>
  <c r="AK156" i="12"/>
  <c r="W156" i="14" s="1"/>
  <c r="AJ157" i="12"/>
  <c r="AK157" i="12"/>
  <c r="W157" i="14" s="1"/>
  <c r="AJ158" i="12"/>
  <c r="U158" i="14" s="1"/>
  <c r="AK158" i="12"/>
  <c r="W158" i="14" s="1"/>
  <c r="AJ159" i="12"/>
  <c r="U159" i="14" s="1"/>
  <c r="AK159" i="12"/>
  <c r="W159" i="14" s="1"/>
  <c r="AJ160" i="12"/>
  <c r="AK160" i="12"/>
  <c r="W160" i="14" s="1"/>
  <c r="AJ161" i="12"/>
  <c r="AK161" i="12"/>
  <c r="W161" i="14" s="1"/>
  <c r="AJ162" i="12"/>
  <c r="AK162" i="12"/>
  <c r="W162" i="14" s="1"/>
  <c r="AJ163" i="12"/>
  <c r="AK163" i="12"/>
  <c r="W163" i="14" s="1"/>
  <c r="AJ164" i="12"/>
  <c r="U164" i="14" s="1"/>
  <c r="AK164" i="12"/>
  <c r="W164" i="14" s="1"/>
  <c r="AJ165" i="12"/>
  <c r="AK165" i="12"/>
  <c r="W165" i="14" s="1"/>
  <c r="AJ166" i="12"/>
  <c r="U166" i="14" s="1"/>
  <c r="AK166" i="12"/>
  <c r="W166" i="14" s="1"/>
  <c r="AJ167" i="12"/>
  <c r="U167" i="14" s="1"/>
  <c r="AK167" i="12"/>
  <c r="W167" i="14" s="1"/>
  <c r="AJ168" i="12"/>
  <c r="AK168" i="12"/>
  <c r="W168" i="14" s="1"/>
  <c r="AJ169" i="12"/>
  <c r="AK169" i="12"/>
  <c r="W169" i="14" s="1"/>
  <c r="AJ170" i="12"/>
  <c r="AK170" i="12"/>
  <c r="W170" i="14" s="1"/>
  <c r="AJ171" i="12"/>
  <c r="AK171" i="12"/>
  <c r="W171" i="14" s="1"/>
  <c r="AJ172" i="12"/>
  <c r="U172" i="14" s="1"/>
  <c r="AK172" i="12"/>
  <c r="W172" i="14" s="1"/>
  <c r="AJ173" i="12"/>
  <c r="AK173" i="12"/>
  <c r="W173" i="14" s="1"/>
  <c r="AJ174" i="12"/>
  <c r="U174" i="14" s="1"/>
  <c r="AK174" i="12"/>
  <c r="W174" i="14" s="1"/>
  <c r="AJ175" i="12"/>
  <c r="U175" i="14" s="1"/>
  <c r="AK175" i="12"/>
  <c r="W175" i="14" s="1"/>
  <c r="AJ176" i="12"/>
  <c r="AK176" i="12"/>
  <c r="W176" i="14" s="1"/>
  <c r="AJ177" i="12"/>
  <c r="AK177" i="12"/>
  <c r="W177" i="14" s="1"/>
  <c r="AJ178" i="12"/>
  <c r="AK178" i="12"/>
  <c r="W178" i="14" s="1"/>
  <c r="AJ179" i="12"/>
  <c r="AK179" i="12"/>
  <c r="W179" i="14" s="1"/>
  <c r="AJ180" i="12"/>
  <c r="U180" i="14" s="1"/>
  <c r="AK180" i="12"/>
  <c r="W180" i="14" s="1"/>
  <c r="AJ181" i="12"/>
  <c r="AK181" i="12"/>
  <c r="W181" i="14" s="1"/>
  <c r="AJ182" i="12"/>
  <c r="AK182" i="12"/>
  <c r="W182" i="14" s="1"/>
  <c r="AJ183" i="12"/>
  <c r="U183" i="14" s="1"/>
  <c r="AK183" i="12"/>
  <c r="W183" i="14" s="1"/>
  <c r="AJ184" i="12"/>
  <c r="AK184" i="12"/>
  <c r="W184" i="14" s="1"/>
  <c r="AJ185" i="12"/>
  <c r="AK185" i="12"/>
  <c r="W185" i="14" s="1"/>
  <c r="AJ186" i="12"/>
  <c r="AK186" i="12"/>
  <c r="W186" i="14" s="1"/>
  <c r="AJ187" i="12"/>
  <c r="AK187" i="12"/>
  <c r="W187" i="14" s="1"/>
  <c r="AJ188" i="12"/>
  <c r="U188" i="14" s="1"/>
  <c r="AK188" i="12"/>
  <c r="W188" i="14" s="1"/>
  <c r="AJ189" i="12"/>
  <c r="AK189" i="12"/>
  <c r="W189" i="14" s="1"/>
  <c r="AJ190" i="12"/>
  <c r="U190" i="14" s="1"/>
  <c r="AK190" i="12"/>
  <c r="W190" i="14" s="1"/>
  <c r="AJ191" i="12"/>
  <c r="U191" i="14" s="1"/>
  <c r="AK191" i="12"/>
  <c r="W191" i="14" s="1"/>
  <c r="AJ192" i="12"/>
  <c r="AK192" i="12"/>
  <c r="W192" i="14" s="1"/>
  <c r="AJ193" i="12"/>
  <c r="AK193" i="12"/>
  <c r="W193" i="14" s="1"/>
  <c r="AJ194" i="12"/>
  <c r="AK194" i="12"/>
  <c r="W194" i="14" s="1"/>
  <c r="AJ195" i="12"/>
  <c r="AK195" i="12"/>
  <c r="W195" i="14" s="1"/>
  <c r="AJ196" i="12"/>
  <c r="U196" i="14" s="1"/>
  <c r="AK196" i="12"/>
  <c r="W196" i="14" s="1"/>
  <c r="AJ197" i="12"/>
  <c r="AK197" i="12"/>
  <c r="W197" i="14" s="1"/>
  <c r="AJ198" i="12"/>
  <c r="U198" i="14" s="1"/>
  <c r="AK198" i="12"/>
  <c r="W198" i="14" s="1"/>
  <c r="AJ199" i="12"/>
  <c r="U199" i="14" s="1"/>
  <c r="AK199" i="12"/>
  <c r="W199" i="14" s="1"/>
  <c r="AJ200" i="12"/>
  <c r="AK200" i="12"/>
  <c r="W200" i="14" s="1"/>
  <c r="AJ201" i="12"/>
  <c r="AK201" i="12"/>
  <c r="W201" i="14" s="1"/>
  <c r="AJ202" i="12"/>
  <c r="AK202" i="12"/>
  <c r="W202" i="14" s="1"/>
  <c r="AJ203" i="12"/>
  <c r="AK203" i="12"/>
  <c r="W203" i="14" s="1"/>
  <c r="AJ204" i="12"/>
  <c r="U204" i="14" s="1"/>
  <c r="AK204" i="12"/>
  <c r="W204" i="14" s="1"/>
  <c r="AJ205" i="12"/>
  <c r="AK205" i="12"/>
  <c r="W205" i="14" s="1"/>
  <c r="AJ206" i="12"/>
  <c r="U206" i="14" s="1"/>
  <c r="AK206" i="12"/>
  <c r="W206" i="14" s="1"/>
  <c r="AJ207" i="12"/>
  <c r="U207" i="14" s="1"/>
  <c r="AK207" i="12"/>
  <c r="W207" i="14" s="1"/>
  <c r="AJ208" i="12"/>
  <c r="AK208" i="12"/>
  <c r="W208" i="14" s="1"/>
  <c r="AJ209" i="12"/>
  <c r="AK209" i="12"/>
  <c r="W209" i="14" s="1"/>
  <c r="AJ210" i="12"/>
  <c r="AK210" i="12"/>
  <c r="W210" i="14" s="1"/>
  <c r="AJ211" i="12"/>
  <c r="AK211" i="12"/>
  <c r="W211" i="14" s="1"/>
  <c r="AJ212" i="12"/>
  <c r="U212" i="14" s="1"/>
  <c r="AK212" i="12"/>
  <c r="W212" i="14" s="1"/>
  <c r="AJ213" i="12"/>
  <c r="AK213" i="12"/>
  <c r="W213" i="14" s="1"/>
  <c r="AJ214" i="12"/>
  <c r="AK214" i="12"/>
  <c r="W214" i="14" s="1"/>
  <c r="AJ215" i="12"/>
  <c r="U215" i="14" s="1"/>
  <c r="AK215" i="12"/>
  <c r="W215" i="14" s="1"/>
  <c r="AJ216" i="12"/>
  <c r="AK216" i="12"/>
  <c r="W216" i="14" s="1"/>
  <c r="AJ217" i="12"/>
  <c r="AK217" i="12"/>
  <c r="W217" i="14" s="1"/>
  <c r="AJ218" i="12"/>
  <c r="AK218" i="12"/>
  <c r="W218" i="14" s="1"/>
  <c r="AJ219" i="12"/>
  <c r="AK219" i="12"/>
  <c r="W219" i="14" s="1"/>
  <c r="AJ220" i="12"/>
  <c r="U220" i="14" s="1"/>
  <c r="AK220" i="12"/>
  <c r="W220" i="14" s="1"/>
  <c r="AJ221" i="12"/>
  <c r="AK221" i="12"/>
  <c r="W221" i="14" s="1"/>
  <c r="AJ222" i="12"/>
  <c r="U222" i="14" s="1"/>
  <c r="AK222" i="12"/>
  <c r="W222" i="14" s="1"/>
  <c r="AJ223" i="12"/>
  <c r="U223" i="14" s="1"/>
  <c r="AK223" i="12"/>
  <c r="W223" i="14" s="1"/>
  <c r="AJ224" i="12"/>
  <c r="AK224" i="12"/>
  <c r="W224" i="14" s="1"/>
  <c r="AJ225" i="12"/>
  <c r="AK225" i="12"/>
  <c r="W225" i="14" s="1"/>
  <c r="AJ226" i="12"/>
  <c r="AK226" i="12"/>
  <c r="W226" i="14" s="1"/>
  <c r="AJ227" i="12"/>
  <c r="AK227" i="12"/>
  <c r="W227" i="14" s="1"/>
  <c r="AJ228" i="12"/>
  <c r="U228" i="14" s="1"/>
  <c r="AK228" i="12"/>
  <c r="W228" i="14" s="1"/>
  <c r="AJ229" i="12"/>
  <c r="AK229" i="12"/>
  <c r="W229" i="14" s="1"/>
  <c r="AJ230" i="12"/>
  <c r="U230" i="14" s="1"/>
  <c r="AK230" i="12"/>
  <c r="W230" i="14" s="1"/>
  <c r="AJ231" i="12"/>
  <c r="U231" i="14" s="1"/>
  <c r="AK231" i="12"/>
  <c r="W231" i="14" s="1"/>
  <c r="AJ232" i="12"/>
  <c r="AK232" i="12"/>
  <c r="W232" i="14" s="1"/>
  <c r="AJ233" i="12"/>
  <c r="AK233" i="12"/>
  <c r="W233" i="14" s="1"/>
  <c r="AJ234" i="12"/>
  <c r="AK234" i="12"/>
  <c r="W234" i="14" s="1"/>
  <c r="AJ235" i="12"/>
  <c r="AK235" i="12"/>
  <c r="W235" i="14" s="1"/>
  <c r="AJ236" i="12"/>
  <c r="U236" i="14" s="1"/>
  <c r="AK236" i="12"/>
  <c r="W236" i="14" s="1"/>
  <c r="AJ237" i="12"/>
  <c r="AK237" i="12"/>
  <c r="W237" i="14" s="1"/>
  <c r="AJ238" i="12"/>
  <c r="U238" i="14" s="1"/>
  <c r="AK238" i="12"/>
  <c r="W238" i="14" s="1"/>
  <c r="AJ239" i="12"/>
  <c r="U239" i="14" s="1"/>
  <c r="AK239" i="12"/>
  <c r="W239" i="14" s="1"/>
  <c r="AJ240" i="12"/>
  <c r="AK240" i="12"/>
  <c r="W240" i="14" s="1"/>
  <c r="AJ241" i="12"/>
  <c r="AK241" i="12"/>
  <c r="W241" i="14" s="1"/>
  <c r="AJ242" i="12"/>
  <c r="AK242" i="12"/>
  <c r="W242" i="14" s="1"/>
  <c r="AJ243" i="12"/>
  <c r="AK243" i="12"/>
  <c r="W243" i="14" s="1"/>
  <c r="AJ244" i="12"/>
  <c r="U244" i="14" s="1"/>
  <c r="AK244" i="12"/>
  <c r="W244" i="14" s="1"/>
  <c r="AJ245" i="12"/>
  <c r="AK245" i="12"/>
  <c r="W245" i="14" s="1"/>
  <c r="AJ246" i="12"/>
  <c r="AK246" i="12"/>
  <c r="W246" i="14" s="1"/>
  <c r="AJ247" i="12"/>
  <c r="U247" i="14" s="1"/>
  <c r="AK247" i="12"/>
  <c r="W247" i="14" s="1"/>
  <c r="AJ248" i="12"/>
  <c r="AK248" i="12"/>
  <c r="W248" i="14" s="1"/>
  <c r="AJ249" i="12"/>
  <c r="AK249" i="12"/>
  <c r="W249" i="14" s="1"/>
  <c r="AJ250" i="12"/>
  <c r="AK250" i="12"/>
  <c r="W250" i="14" s="1"/>
  <c r="AJ251" i="12"/>
  <c r="AK251" i="12"/>
  <c r="W251" i="14" s="1"/>
  <c r="AJ252" i="12"/>
  <c r="U252" i="14" s="1"/>
  <c r="AK252" i="12"/>
  <c r="W252" i="14" s="1"/>
  <c r="AJ253" i="12"/>
  <c r="AK253" i="12"/>
  <c r="W253" i="14" s="1"/>
  <c r="AJ254" i="12"/>
  <c r="U254" i="14" s="1"/>
  <c r="AK254" i="12"/>
  <c r="W254" i="14" s="1"/>
  <c r="AJ255" i="12"/>
  <c r="AK255" i="12"/>
  <c r="W255" i="14" s="1"/>
  <c r="AJ256" i="12"/>
  <c r="AK256" i="12"/>
  <c r="W256" i="14" s="1"/>
  <c r="AJ257" i="12"/>
  <c r="AK257" i="12"/>
  <c r="W257" i="14" s="1"/>
  <c r="AJ258" i="12"/>
  <c r="AK258" i="12"/>
  <c r="W258" i="14" s="1"/>
  <c r="AJ259" i="12"/>
  <c r="AK259" i="12"/>
  <c r="W259" i="14" s="1"/>
  <c r="AJ260" i="12"/>
  <c r="U260" i="14" s="1"/>
  <c r="AK260" i="12"/>
  <c r="W260" i="14" s="1"/>
  <c r="AJ261" i="12"/>
  <c r="AK261" i="12"/>
  <c r="W261" i="14" s="1"/>
  <c r="AJ262" i="12"/>
  <c r="U262" i="14" s="1"/>
  <c r="AK262" i="12"/>
  <c r="W262" i="14" s="1"/>
  <c r="AJ263" i="12"/>
  <c r="AK263" i="12"/>
  <c r="W263" i="14" s="1"/>
  <c r="AJ264" i="12"/>
  <c r="AK264" i="12"/>
  <c r="W264" i="14" s="1"/>
  <c r="AJ265" i="12"/>
  <c r="AK265" i="12"/>
  <c r="W265" i="14" s="1"/>
  <c r="AJ266" i="12"/>
  <c r="AK266" i="12"/>
  <c r="V266" i="14" s="1"/>
  <c r="AJ267" i="12"/>
  <c r="AK267" i="12"/>
  <c r="W267" i="14" s="1"/>
  <c r="AJ268" i="12"/>
  <c r="U268" i="14" s="1"/>
  <c r="AK268" i="12"/>
  <c r="W268" i="14" s="1"/>
  <c r="AJ269" i="12"/>
  <c r="AK269" i="12"/>
  <c r="W269" i="14" s="1"/>
  <c r="AJ270" i="12"/>
  <c r="AK270" i="12"/>
  <c r="AF270" i="12"/>
  <c r="AF269" i="12"/>
  <c r="AF268" i="12"/>
  <c r="AF267" i="12"/>
  <c r="AF266" i="12"/>
  <c r="AF265" i="12"/>
  <c r="T265" i="14" s="1"/>
  <c r="AF264" i="12"/>
  <c r="AF263" i="12"/>
  <c r="AF262" i="12"/>
  <c r="T262" i="14" s="1"/>
  <c r="AF261" i="12"/>
  <c r="AF260" i="12"/>
  <c r="AF259" i="12"/>
  <c r="T259" i="14" s="1"/>
  <c r="AF258" i="12"/>
  <c r="T258" i="14" s="1"/>
  <c r="AF257" i="12"/>
  <c r="T257" i="14" s="1"/>
  <c r="AF256" i="12"/>
  <c r="AF255" i="12"/>
  <c r="AF254" i="12"/>
  <c r="T254" i="14" s="1"/>
  <c r="AF253" i="12"/>
  <c r="T253" i="14" s="1"/>
  <c r="AF252" i="12"/>
  <c r="T252" i="14" s="1"/>
  <c r="AF251" i="12"/>
  <c r="T251" i="14" s="1"/>
  <c r="AF250" i="12"/>
  <c r="T250" i="14" s="1"/>
  <c r="AF249" i="12"/>
  <c r="T249" i="14" s="1"/>
  <c r="AF248" i="12"/>
  <c r="T248" i="14" s="1"/>
  <c r="AF247" i="12"/>
  <c r="T247" i="14" s="1"/>
  <c r="AF246" i="12"/>
  <c r="T246" i="14" s="1"/>
  <c r="AF245" i="12"/>
  <c r="T245" i="14" s="1"/>
  <c r="AF244" i="12"/>
  <c r="T244" i="14" s="1"/>
  <c r="AF243" i="12"/>
  <c r="T243" i="14" s="1"/>
  <c r="AF242" i="12"/>
  <c r="T242" i="14" s="1"/>
  <c r="AF241" i="12"/>
  <c r="T241" i="14" s="1"/>
  <c r="AF240" i="12"/>
  <c r="T240" i="14" s="1"/>
  <c r="AF239" i="12"/>
  <c r="T239" i="14" s="1"/>
  <c r="AF238" i="12"/>
  <c r="T238" i="14" s="1"/>
  <c r="AF237" i="12"/>
  <c r="T237" i="14" s="1"/>
  <c r="AF236" i="12"/>
  <c r="T236" i="14" s="1"/>
  <c r="AF235" i="12"/>
  <c r="T235" i="14" s="1"/>
  <c r="AF234" i="12"/>
  <c r="T234" i="14" s="1"/>
  <c r="AF233" i="12"/>
  <c r="T233" i="14" s="1"/>
  <c r="AF232" i="12"/>
  <c r="T232" i="14" s="1"/>
  <c r="AF231" i="12"/>
  <c r="T231" i="14" s="1"/>
  <c r="AF230" i="12"/>
  <c r="T230" i="14" s="1"/>
  <c r="AF229" i="12"/>
  <c r="T229" i="14" s="1"/>
  <c r="AF228" i="12"/>
  <c r="T228" i="14" s="1"/>
  <c r="AF227" i="12"/>
  <c r="T227" i="14" s="1"/>
  <c r="AF226" i="12"/>
  <c r="T226" i="14" s="1"/>
  <c r="AF225" i="12"/>
  <c r="T225" i="14" s="1"/>
  <c r="AF224" i="12"/>
  <c r="T224" i="14" s="1"/>
  <c r="AF223" i="12"/>
  <c r="T223" i="14" s="1"/>
  <c r="AF222" i="12"/>
  <c r="T222" i="14" s="1"/>
  <c r="AF221" i="12"/>
  <c r="T221" i="14" s="1"/>
  <c r="AF220" i="12"/>
  <c r="T220" i="14" s="1"/>
  <c r="AF219" i="12"/>
  <c r="T219" i="14" s="1"/>
  <c r="AF218" i="12"/>
  <c r="T218" i="14" s="1"/>
  <c r="AF217" i="12"/>
  <c r="T217" i="14" s="1"/>
  <c r="AF216" i="12"/>
  <c r="T216" i="14" s="1"/>
  <c r="AF215" i="12"/>
  <c r="T215" i="14" s="1"/>
  <c r="AF214" i="12"/>
  <c r="T214" i="14" s="1"/>
  <c r="AF213" i="12"/>
  <c r="T213" i="14" s="1"/>
  <c r="AF212" i="12"/>
  <c r="T212" i="14" s="1"/>
  <c r="AF211" i="12"/>
  <c r="T211" i="14" s="1"/>
  <c r="AF210" i="12"/>
  <c r="T210" i="14" s="1"/>
  <c r="AF209" i="12"/>
  <c r="T209" i="14" s="1"/>
  <c r="AF208" i="12"/>
  <c r="T208" i="14" s="1"/>
  <c r="AF207" i="12"/>
  <c r="T207" i="14" s="1"/>
  <c r="AF206" i="12"/>
  <c r="T206" i="14" s="1"/>
  <c r="AF205" i="12"/>
  <c r="T205" i="14" s="1"/>
  <c r="AF204" i="12"/>
  <c r="T204" i="14" s="1"/>
  <c r="AF203" i="12"/>
  <c r="T203" i="14" s="1"/>
  <c r="AF202" i="12"/>
  <c r="T202" i="14" s="1"/>
  <c r="AF201" i="12"/>
  <c r="T201" i="14" s="1"/>
  <c r="AF200" i="12"/>
  <c r="T200" i="14" s="1"/>
  <c r="AF199" i="12"/>
  <c r="T199" i="14" s="1"/>
  <c r="AF198" i="12"/>
  <c r="T198" i="14" s="1"/>
  <c r="AF197" i="12"/>
  <c r="T197" i="14" s="1"/>
  <c r="AF196" i="12"/>
  <c r="T196" i="14" s="1"/>
  <c r="AF195" i="12"/>
  <c r="T195" i="14" s="1"/>
  <c r="AF194" i="12"/>
  <c r="T194" i="14" s="1"/>
  <c r="AF193" i="12"/>
  <c r="T193" i="14" s="1"/>
  <c r="AF192" i="12"/>
  <c r="T192" i="14" s="1"/>
  <c r="AF191" i="12"/>
  <c r="T191" i="14" s="1"/>
  <c r="AF190" i="12"/>
  <c r="T190" i="14" s="1"/>
  <c r="AF189" i="12"/>
  <c r="T189" i="14" s="1"/>
  <c r="AF188" i="12"/>
  <c r="T188" i="14" s="1"/>
  <c r="AF187" i="12"/>
  <c r="T187" i="14" s="1"/>
  <c r="AF186" i="12"/>
  <c r="T186" i="14" s="1"/>
  <c r="AF185" i="12"/>
  <c r="T185" i="14" s="1"/>
  <c r="AF184" i="12"/>
  <c r="T184" i="14" s="1"/>
  <c r="AF183" i="12"/>
  <c r="T183" i="14" s="1"/>
  <c r="AF182" i="12"/>
  <c r="T182" i="14" s="1"/>
  <c r="AF181" i="12"/>
  <c r="T181" i="14" s="1"/>
  <c r="AF180" i="12"/>
  <c r="T180" i="14" s="1"/>
  <c r="AF179" i="12"/>
  <c r="T179" i="14" s="1"/>
  <c r="AF178" i="12"/>
  <c r="T178" i="14" s="1"/>
  <c r="AF177" i="12"/>
  <c r="T177" i="14" s="1"/>
  <c r="AF176" i="12"/>
  <c r="T176" i="14" s="1"/>
  <c r="AF175" i="12"/>
  <c r="T175" i="14" s="1"/>
  <c r="AF174" i="12"/>
  <c r="T174" i="14" s="1"/>
  <c r="AF173" i="12"/>
  <c r="T173" i="14" s="1"/>
  <c r="AF172" i="12"/>
  <c r="T172" i="14" s="1"/>
  <c r="AF171" i="12"/>
  <c r="T171" i="14" s="1"/>
  <c r="AF170" i="12"/>
  <c r="T170" i="14" s="1"/>
  <c r="AF169" i="12"/>
  <c r="T169" i="14" s="1"/>
  <c r="AF168" i="12"/>
  <c r="T168" i="14" s="1"/>
  <c r="AF167" i="12"/>
  <c r="T167" i="14" s="1"/>
  <c r="AF166" i="12"/>
  <c r="T166" i="14" s="1"/>
  <c r="AF165" i="12"/>
  <c r="T165" i="14" s="1"/>
  <c r="AF164" i="12"/>
  <c r="T164" i="14" s="1"/>
  <c r="AF163" i="12"/>
  <c r="T163" i="14" s="1"/>
  <c r="AF162" i="12"/>
  <c r="T162" i="14" s="1"/>
  <c r="AF161" i="12"/>
  <c r="T161" i="14" s="1"/>
  <c r="AF160" i="12"/>
  <c r="T160" i="14" s="1"/>
  <c r="AF159" i="12"/>
  <c r="T159" i="14" s="1"/>
  <c r="AF158" i="12"/>
  <c r="T158" i="14" s="1"/>
  <c r="AF157" i="12"/>
  <c r="T157" i="14" s="1"/>
  <c r="AF156" i="12"/>
  <c r="T156" i="14" s="1"/>
  <c r="AF155" i="12"/>
  <c r="T155" i="14" s="1"/>
  <c r="AF154" i="12"/>
  <c r="T154" i="14" s="1"/>
  <c r="AF153" i="12"/>
  <c r="T153" i="14" s="1"/>
  <c r="AF152" i="12"/>
  <c r="T152" i="14" s="1"/>
  <c r="AF151" i="12"/>
  <c r="T151" i="14" s="1"/>
  <c r="AF150" i="12"/>
  <c r="T150" i="14" s="1"/>
  <c r="AF149" i="12"/>
  <c r="T149" i="14" s="1"/>
  <c r="AF148" i="12"/>
  <c r="T148" i="14" s="1"/>
  <c r="AF147" i="12"/>
  <c r="T147" i="14" s="1"/>
  <c r="AF146" i="12"/>
  <c r="T146" i="14" s="1"/>
  <c r="AF145" i="12"/>
  <c r="T145" i="14" s="1"/>
  <c r="AF144" i="12"/>
  <c r="T144" i="14" s="1"/>
  <c r="AF143" i="12"/>
  <c r="T143" i="14" s="1"/>
  <c r="AF142" i="12"/>
  <c r="T142" i="14" s="1"/>
  <c r="AF141" i="12"/>
  <c r="T141" i="14" s="1"/>
  <c r="AF140" i="12"/>
  <c r="T140" i="14" s="1"/>
  <c r="AF139" i="12"/>
  <c r="T139" i="14" s="1"/>
  <c r="AF138" i="12"/>
  <c r="T138" i="14" s="1"/>
  <c r="AF137" i="12"/>
  <c r="T137" i="14" s="1"/>
  <c r="AF136" i="12"/>
  <c r="T136" i="14" s="1"/>
  <c r="AF135" i="12"/>
  <c r="T135" i="14" s="1"/>
  <c r="AF134" i="12"/>
  <c r="T134" i="14" s="1"/>
  <c r="AF133" i="12"/>
  <c r="T133" i="14" s="1"/>
  <c r="AF132" i="12"/>
  <c r="T132" i="14" s="1"/>
  <c r="AF131" i="12"/>
  <c r="T131" i="14" s="1"/>
  <c r="AF130" i="12"/>
  <c r="T130" i="14" s="1"/>
  <c r="AF129" i="12"/>
  <c r="T129" i="14" s="1"/>
  <c r="AF128" i="12"/>
  <c r="T128" i="14" s="1"/>
  <c r="AF127" i="12"/>
  <c r="T127" i="14" s="1"/>
  <c r="AF126" i="12"/>
  <c r="T126" i="14" s="1"/>
  <c r="AF125" i="12"/>
  <c r="T125" i="14" s="1"/>
  <c r="AF124" i="12"/>
  <c r="T124" i="14" s="1"/>
  <c r="AF123" i="12"/>
  <c r="T123" i="14" s="1"/>
  <c r="AF122" i="12"/>
  <c r="T122" i="14" s="1"/>
  <c r="AF121" i="12"/>
  <c r="T121" i="14" s="1"/>
  <c r="AF120" i="12"/>
  <c r="T120" i="14" s="1"/>
  <c r="AF119" i="12"/>
  <c r="T119" i="14" s="1"/>
  <c r="AF118" i="12"/>
  <c r="T118" i="14" s="1"/>
  <c r="AF117" i="12"/>
  <c r="T117" i="14" s="1"/>
  <c r="AF116" i="12"/>
  <c r="T116" i="14" s="1"/>
  <c r="AF115" i="12"/>
  <c r="T115" i="14" s="1"/>
  <c r="AF114" i="12"/>
  <c r="T114" i="14" s="1"/>
  <c r="AF113" i="12"/>
  <c r="T113" i="14" s="1"/>
  <c r="AF112" i="12"/>
  <c r="T112" i="14" s="1"/>
  <c r="AF111" i="12"/>
  <c r="T111" i="14" s="1"/>
  <c r="AF110" i="12"/>
  <c r="T110" i="14" s="1"/>
  <c r="AF109" i="12"/>
  <c r="T109" i="14" s="1"/>
  <c r="AF108" i="12"/>
  <c r="T108" i="14" s="1"/>
  <c r="AF107" i="12"/>
  <c r="T107" i="14" s="1"/>
  <c r="AF106" i="12"/>
  <c r="T106" i="14" s="1"/>
  <c r="AF105" i="12"/>
  <c r="T105" i="14" s="1"/>
  <c r="AF104" i="12"/>
  <c r="T104" i="14" s="1"/>
  <c r="AF103" i="12"/>
  <c r="T103" i="14" s="1"/>
  <c r="AF102" i="12"/>
  <c r="T102" i="14" s="1"/>
  <c r="AF101" i="12"/>
  <c r="T101" i="14" s="1"/>
  <c r="AF100" i="12"/>
  <c r="T100" i="14" s="1"/>
  <c r="AF99" i="12"/>
  <c r="T99" i="14" s="1"/>
  <c r="AF98" i="12"/>
  <c r="T98" i="14" s="1"/>
  <c r="AF97" i="12"/>
  <c r="T97" i="14" s="1"/>
  <c r="AF96" i="12"/>
  <c r="T96" i="14" s="1"/>
  <c r="AF95" i="12"/>
  <c r="T95" i="14" s="1"/>
  <c r="AF94" i="12"/>
  <c r="T94" i="14" s="1"/>
  <c r="AF93" i="12"/>
  <c r="T93" i="14" s="1"/>
  <c r="AF92" i="12"/>
  <c r="T92" i="14" s="1"/>
  <c r="AF91" i="12"/>
  <c r="T91" i="14" s="1"/>
  <c r="AF90" i="12"/>
  <c r="T90" i="14" s="1"/>
  <c r="AF89" i="12"/>
  <c r="T89" i="14" s="1"/>
  <c r="AF88" i="12"/>
  <c r="T88" i="14" s="1"/>
  <c r="AF87" i="12"/>
  <c r="T87" i="14" s="1"/>
  <c r="AF86" i="12"/>
  <c r="T86" i="14" s="1"/>
  <c r="AF85" i="12"/>
  <c r="T85" i="14" s="1"/>
  <c r="AF84" i="12"/>
  <c r="T84" i="14" s="1"/>
  <c r="AF83" i="12"/>
  <c r="T83" i="14" s="1"/>
  <c r="AF82" i="12"/>
  <c r="T82" i="14" s="1"/>
  <c r="AF81" i="12"/>
  <c r="T81" i="14" s="1"/>
  <c r="AF80" i="12"/>
  <c r="T80" i="14" s="1"/>
  <c r="AF79" i="12"/>
  <c r="T79" i="14" s="1"/>
  <c r="AF78" i="12"/>
  <c r="T78" i="14" s="1"/>
  <c r="AF77" i="12"/>
  <c r="T77" i="14" s="1"/>
  <c r="AF76" i="12"/>
  <c r="T76" i="14" s="1"/>
  <c r="AF75" i="12"/>
  <c r="T75" i="14" s="1"/>
  <c r="AF74" i="12"/>
  <c r="T74" i="14" s="1"/>
  <c r="AF73" i="12"/>
  <c r="T73" i="14" s="1"/>
  <c r="AF72" i="12"/>
  <c r="T72" i="14" s="1"/>
  <c r="AF71" i="12"/>
  <c r="T71" i="14" s="1"/>
  <c r="AF70" i="12"/>
  <c r="T70" i="14" s="1"/>
  <c r="AF69" i="12"/>
  <c r="T69" i="14" s="1"/>
  <c r="AF68" i="12"/>
  <c r="T68" i="14" s="1"/>
  <c r="AF67" i="12"/>
  <c r="T67" i="14" s="1"/>
  <c r="AF66" i="12"/>
  <c r="T66" i="14" s="1"/>
  <c r="AF65" i="12"/>
  <c r="T65" i="14" s="1"/>
  <c r="AF64" i="12"/>
  <c r="T64" i="14" s="1"/>
  <c r="AF63" i="12"/>
  <c r="T63" i="14" s="1"/>
  <c r="AF62" i="12"/>
  <c r="T62" i="14" s="1"/>
  <c r="AF61" i="12"/>
  <c r="T61" i="14" s="1"/>
  <c r="AF60" i="12"/>
  <c r="T60" i="14" s="1"/>
  <c r="AF59" i="12"/>
  <c r="T59" i="14" s="1"/>
  <c r="AF58" i="12"/>
  <c r="T58" i="14" s="1"/>
  <c r="AF57" i="12"/>
  <c r="T57" i="14" s="1"/>
  <c r="AF56" i="12"/>
  <c r="T56" i="14" s="1"/>
  <c r="AF55" i="12"/>
  <c r="T55" i="14" s="1"/>
  <c r="AF54" i="12"/>
  <c r="T54" i="14" s="1"/>
  <c r="AF53" i="12"/>
  <c r="T53" i="14" s="1"/>
  <c r="AF52" i="12"/>
  <c r="T52" i="14" s="1"/>
  <c r="AF51" i="12"/>
  <c r="T51" i="14" s="1"/>
  <c r="AF50" i="12"/>
  <c r="T50" i="14" s="1"/>
  <c r="AF49" i="12"/>
  <c r="T49" i="14" s="1"/>
  <c r="AF48" i="12"/>
  <c r="T48" i="14" s="1"/>
  <c r="AF47" i="12"/>
  <c r="T47" i="14" s="1"/>
  <c r="AF46" i="12"/>
  <c r="T46" i="14" s="1"/>
  <c r="AF45" i="12"/>
  <c r="T45" i="14" s="1"/>
  <c r="AF44" i="12"/>
  <c r="T44" i="14" s="1"/>
  <c r="AF43" i="12"/>
  <c r="T43" i="14" s="1"/>
  <c r="AF42" i="12"/>
  <c r="T42" i="14" s="1"/>
  <c r="AF41" i="12"/>
  <c r="T41" i="14" s="1"/>
  <c r="AF40" i="12"/>
  <c r="T40" i="14" s="1"/>
  <c r="AF39" i="12"/>
  <c r="T39" i="14" s="1"/>
  <c r="AF38" i="12"/>
  <c r="T38" i="14" s="1"/>
  <c r="AF37" i="12"/>
  <c r="T37" i="14" s="1"/>
  <c r="AF36" i="12"/>
  <c r="T36" i="14" s="1"/>
  <c r="AF35" i="12"/>
  <c r="T35" i="14" s="1"/>
  <c r="AF34" i="12"/>
  <c r="T34" i="14" s="1"/>
  <c r="AF33" i="12"/>
  <c r="T33" i="14" s="1"/>
  <c r="AF32" i="12"/>
  <c r="T32" i="14" s="1"/>
  <c r="AF31" i="12"/>
  <c r="T31" i="14" s="1"/>
  <c r="AF30" i="12"/>
  <c r="T30" i="14" s="1"/>
  <c r="AF29" i="12"/>
  <c r="T29" i="14" s="1"/>
  <c r="AF28" i="12"/>
  <c r="T28" i="14" s="1"/>
  <c r="AF27" i="12"/>
  <c r="T27" i="14" s="1"/>
  <c r="AF26" i="12"/>
  <c r="T26" i="14" s="1"/>
  <c r="T25" i="14"/>
  <c r="T24" i="14"/>
  <c r="T23" i="14"/>
  <c r="T22" i="14"/>
  <c r="T21" i="14"/>
  <c r="T20" i="14"/>
  <c r="T19" i="14"/>
  <c r="T18" i="14"/>
  <c r="T17" i="14"/>
  <c r="T16" i="14"/>
  <c r="T15" i="14"/>
  <c r="T14" i="14"/>
  <c r="P14" i="14"/>
  <c r="Q14" i="14"/>
  <c r="R14" i="14"/>
  <c r="P15" i="14"/>
  <c r="Q15" i="14"/>
  <c r="R15" i="14"/>
  <c r="P16" i="14"/>
  <c r="Q16" i="14"/>
  <c r="R16" i="14"/>
  <c r="P17" i="14"/>
  <c r="Q17" i="14"/>
  <c r="R17" i="14"/>
  <c r="P18" i="14"/>
  <c r="Q18" i="14"/>
  <c r="R18" i="14"/>
  <c r="P19" i="14"/>
  <c r="Q19" i="14"/>
  <c r="R19" i="14"/>
  <c r="P20" i="14"/>
  <c r="Q20" i="14"/>
  <c r="R20" i="14"/>
  <c r="P21" i="14"/>
  <c r="Q21" i="14"/>
  <c r="R21" i="14"/>
  <c r="P22" i="14"/>
  <c r="Q22" i="14"/>
  <c r="R22" i="14"/>
  <c r="P23" i="14"/>
  <c r="Q23" i="14"/>
  <c r="R23" i="14"/>
  <c r="P24" i="14"/>
  <c r="Q24" i="14"/>
  <c r="R24" i="14"/>
  <c r="P25" i="14"/>
  <c r="Q25" i="14"/>
  <c r="R25" i="14"/>
  <c r="P26" i="14"/>
  <c r="Q26" i="14"/>
  <c r="R26" i="14"/>
  <c r="P27" i="14"/>
  <c r="Q27" i="14"/>
  <c r="R27" i="14"/>
  <c r="P28" i="14"/>
  <c r="Q28" i="14"/>
  <c r="R28" i="14"/>
  <c r="P29" i="14"/>
  <c r="Q29" i="14"/>
  <c r="R29" i="14"/>
  <c r="P30" i="14"/>
  <c r="Q30" i="14"/>
  <c r="R30" i="14"/>
  <c r="P31" i="14"/>
  <c r="Q31" i="14"/>
  <c r="R31" i="14"/>
  <c r="P32" i="14"/>
  <c r="Q32" i="14"/>
  <c r="R32" i="14"/>
  <c r="P33" i="14"/>
  <c r="Q33" i="14"/>
  <c r="R33" i="14"/>
  <c r="P34" i="14"/>
  <c r="Q34" i="14"/>
  <c r="R34" i="14"/>
  <c r="P35" i="14"/>
  <c r="Q35" i="14"/>
  <c r="R35" i="14"/>
  <c r="P36" i="14"/>
  <c r="Q36" i="14"/>
  <c r="R36" i="14"/>
  <c r="P37" i="14"/>
  <c r="Q37" i="14"/>
  <c r="R37" i="14"/>
  <c r="P38" i="14"/>
  <c r="Q38" i="14"/>
  <c r="R38" i="14"/>
  <c r="P39" i="14"/>
  <c r="Q39" i="14"/>
  <c r="R39" i="14"/>
  <c r="P40" i="14"/>
  <c r="Q40" i="14"/>
  <c r="R40" i="14"/>
  <c r="P41" i="14"/>
  <c r="Q41" i="14"/>
  <c r="R41" i="14"/>
  <c r="P42" i="14"/>
  <c r="Q42" i="14"/>
  <c r="R42" i="14"/>
  <c r="P43" i="14"/>
  <c r="Q43" i="14"/>
  <c r="R43" i="14"/>
  <c r="P44" i="14"/>
  <c r="Q44" i="14"/>
  <c r="R44" i="14"/>
  <c r="P45" i="14"/>
  <c r="Q45" i="14"/>
  <c r="R45" i="14"/>
  <c r="P46" i="14"/>
  <c r="Q46" i="14"/>
  <c r="R46" i="14"/>
  <c r="P47" i="14"/>
  <c r="Q47" i="14"/>
  <c r="R47" i="14"/>
  <c r="P48" i="14"/>
  <c r="Q48" i="14"/>
  <c r="R48" i="14"/>
  <c r="P49" i="14"/>
  <c r="Q49" i="14"/>
  <c r="R49" i="14"/>
  <c r="P50" i="14"/>
  <c r="Q50" i="14"/>
  <c r="R50" i="14"/>
  <c r="P51" i="14"/>
  <c r="Q51" i="14"/>
  <c r="R51" i="14"/>
  <c r="P52" i="14"/>
  <c r="Q52" i="14"/>
  <c r="R52" i="14"/>
  <c r="P53" i="14"/>
  <c r="Q53" i="14"/>
  <c r="R53" i="14"/>
  <c r="P54" i="14"/>
  <c r="Q54" i="14"/>
  <c r="R54" i="14"/>
  <c r="P55" i="14"/>
  <c r="Q55" i="14"/>
  <c r="R55" i="14"/>
  <c r="P56" i="14"/>
  <c r="Q56" i="14"/>
  <c r="R56" i="14"/>
  <c r="P57" i="14"/>
  <c r="Q57" i="14"/>
  <c r="R57" i="14"/>
  <c r="P58" i="14"/>
  <c r="Q58" i="14"/>
  <c r="R58" i="14"/>
  <c r="P59" i="14"/>
  <c r="Q59" i="14"/>
  <c r="R59" i="14"/>
  <c r="P60" i="14"/>
  <c r="Q60" i="14"/>
  <c r="R60" i="14"/>
  <c r="P61" i="14"/>
  <c r="Q61" i="14"/>
  <c r="R61" i="14"/>
  <c r="P62" i="14"/>
  <c r="Q62" i="14"/>
  <c r="R62" i="14"/>
  <c r="P63" i="14"/>
  <c r="Q63" i="14"/>
  <c r="R63" i="14"/>
  <c r="P64" i="14"/>
  <c r="Q64" i="14"/>
  <c r="R64" i="14"/>
  <c r="P65" i="14"/>
  <c r="Q65" i="14"/>
  <c r="R65" i="14"/>
  <c r="P66" i="14"/>
  <c r="Q66" i="14"/>
  <c r="R66" i="14"/>
  <c r="P67" i="14"/>
  <c r="Q67" i="14"/>
  <c r="R67" i="14"/>
  <c r="P68" i="14"/>
  <c r="Q68" i="14"/>
  <c r="R68" i="14"/>
  <c r="P69" i="14"/>
  <c r="Q69" i="14"/>
  <c r="R69" i="14"/>
  <c r="P70" i="14"/>
  <c r="Q70" i="14"/>
  <c r="R70" i="14"/>
  <c r="P71" i="14"/>
  <c r="Q71" i="14"/>
  <c r="R71" i="14"/>
  <c r="P72" i="14"/>
  <c r="Q72" i="14"/>
  <c r="R72" i="14"/>
  <c r="P73" i="14"/>
  <c r="Q73" i="14"/>
  <c r="R73" i="14"/>
  <c r="P74" i="14"/>
  <c r="Q74" i="14"/>
  <c r="R74" i="14"/>
  <c r="P75" i="14"/>
  <c r="Q75" i="14"/>
  <c r="R75" i="14"/>
  <c r="P76" i="14"/>
  <c r="Q76" i="14"/>
  <c r="R76" i="14"/>
  <c r="P77" i="14"/>
  <c r="Q77" i="14"/>
  <c r="R77" i="14"/>
  <c r="P78" i="14"/>
  <c r="Q78" i="14"/>
  <c r="R78" i="14"/>
  <c r="P79" i="14"/>
  <c r="Q79" i="14"/>
  <c r="R79" i="14"/>
  <c r="P80" i="14"/>
  <c r="Q80" i="14"/>
  <c r="R80" i="14"/>
  <c r="P81" i="14"/>
  <c r="Q81" i="14"/>
  <c r="R81" i="14"/>
  <c r="P82" i="14"/>
  <c r="Q82" i="14"/>
  <c r="R82" i="14"/>
  <c r="P83" i="14"/>
  <c r="Q83" i="14"/>
  <c r="R83" i="14"/>
  <c r="P84" i="14"/>
  <c r="Q84" i="14"/>
  <c r="R84" i="14"/>
  <c r="P85" i="14"/>
  <c r="Q85" i="14"/>
  <c r="R85" i="14"/>
  <c r="P86" i="14"/>
  <c r="Q86" i="14"/>
  <c r="R86" i="14"/>
  <c r="P87" i="14"/>
  <c r="Q87" i="14"/>
  <c r="R87" i="14"/>
  <c r="P88" i="14"/>
  <c r="Q88" i="14"/>
  <c r="R88" i="14"/>
  <c r="P89" i="14"/>
  <c r="Q89" i="14"/>
  <c r="R89" i="14"/>
  <c r="P90" i="14"/>
  <c r="Q90" i="14"/>
  <c r="R90" i="14"/>
  <c r="P91" i="14"/>
  <c r="Q91" i="14"/>
  <c r="R91" i="14"/>
  <c r="P92" i="14"/>
  <c r="Q92" i="14"/>
  <c r="R92" i="14"/>
  <c r="P93" i="14"/>
  <c r="Q93" i="14"/>
  <c r="R93" i="14"/>
  <c r="P94" i="14"/>
  <c r="Q94" i="14"/>
  <c r="R94" i="14"/>
  <c r="P95" i="14"/>
  <c r="Q95" i="14"/>
  <c r="R95" i="14"/>
  <c r="P96" i="14"/>
  <c r="Q96" i="14"/>
  <c r="R96" i="14"/>
  <c r="P97" i="14"/>
  <c r="Q97" i="14"/>
  <c r="R97" i="14"/>
  <c r="P98" i="14"/>
  <c r="Q98" i="14"/>
  <c r="R98" i="14"/>
  <c r="P99" i="14"/>
  <c r="Q99" i="14"/>
  <c r="R99" i="14"/>
  <c r="P100" i="14"/>
  <c r="Q100" i="14"/>
  <c r="R100" i="14"/>
  <c r="P101" i="14"/>
  <c r="Q101" i="14"/>
  <c r="R101" i="14"/>
  <c r="P102" i="14"/>
  <c r="Q102" i="14"/>
  <c r="R102" i="14"/>
  <c r="P103" i="14"/>
  <c r="Q103" i="14"/>
  <c r="R103" i="14"/>
  <c r="P104" i="14"/>
  <c r="Q104" i="14"/>
  <c r="R104" i="14"/>
  <c r="P105" i="14"/>
  <c r="Q105" i="14"/>
  <c r="R105" i="14"/>
  <c r="P106" i="14"/>
  <c r="Q106" i="14"/>
  <c r="R106" i="14"/>
  <c r="P107" i="14"/>
  <c r="Q107" i="14"/>
  <c r="R107" i="14"/>
  <c r="P108" i="14"/>
  <c r="Q108" i="14"/>
  <c r="R108" i="14"/>
  <c r="P109" i="14"/>
  <c r="Q109" i="14"/>
  <c r="R109" i="14"/>
  <c r="P110" i="14"/>
  <c r="Q110" i="14"/>
  <c r="R110" i="14"/>
  <c r="P111" i="14"/>
  <c r="Q111" i="14"/>
  <c r="R111" i="14"/>
  <c r="P112" i="14"/>
  <c r="Q112" i="14"/>
  <c r="R112" i="14"/>
  <c r="P113" i="14"/>
  <c r="Q113" i="14"/>
  <c r="R113" i="14"/>
  <c r="P114" i="14"/>
  <c r="Q114" i="14"/>
  <c r="R114" i="14"/>
  <c r="P115" i="14"/>
  <c r="Q115" i="14"/>
  <c r="R115" i="14"/>
  <c r="P116" i="14"/>
  <c r="Q116" i="14"/>
  <c r="R116" i="14"/>
  <c r="P117" i="14"/>
  <c r="Q117" i="14"/>
  <c r="R117" i="14"/>
  <c r="P118" i="14"/>
  <c r="Q118" i="14"/>
  <c r="R118" i="14"/>
  <c r="P119" i="14"/>
  <c r="Q119" i="14"/>
  <c r="R119" i="14"/>
  <c r="P120" i="14"/>
  <c r="Q120" i="14"/>
  <c r="R120" i="14"/>
  <c r="P121" i="14"/>
  <c r="Q121" i="14"/>
  <c r="R121" i="14"/>
  <c r="P122" i="14"/>
  <c r="Q122" i="14"/>
  <c r="R122" i="14"/>
  <c r="P123" i="14"/>
  <c r="Q123" i="14"/>
  <c r="R123" i="14"/>
  <c r="P124" i="14"/>
  <c r="Q124" i="14"/>
  <c r="R124" i="14"/>
  <c r="P125" i="14"/>
  <c r="Q125" i="14"/>
  <c r="R125" i="14"/>
  <c r="P126" i="14"/>
  <c r="Q126" i="14"/>
  <c r="R126" i="14"/>
  <c r="P127" i="14"/>
  <c r="Q127" i="14"/>
  <c r="R127" i="14"/>
  <c r="P128" i="14"/>
  <c r="Q128" i="14"/>
  <c r="R128" i="14"/>
  <c r="P129" i="14"/>
  <c r="Q129" i="14"/>
  <c r="R129" i="14"/>
  <c r="P130" i="14"/>
  <c r="Q130" i="14"/>
  <c r="R130" i="14"/>
  <c r="P131" i="14"/>
  <c r="Q131" i="14"/>
  <c r="R131" i="14"/>
  <c r="P132" i="14"/>
  <c r="Q132" i="14"/>
  <c r="R132" i="14"/>
  <c r="P133" i="14"/>
  <c r="Q133" i="14"/>
  <c r="R133" i="14"/>
  <c r="P134" i="14"/>
  <c r="Q134" i="14"/>
  <c r="R134" i="14"/>
  <c r="P135" i="14"/>
  <c r="Q135" i="14"/>
  <c r="R135" i="14"/>
  <c r="P136" i="14"/>
  <c r="Q136" i="14"/>
  <c r="R136" i="14"/>
  <c r="P137" i="14"/>
  <c r="Q137" i="14"/>
  <c r="R137" i="14"/>
  <c r="P138" i="14"/>
  <c r="Q138" i="14"/>
  <c r="R138" i="14"/>
  <c r="P139" i="14"/>
  <c r="Q139" i="14"/>
  <c r="R139" i="14"/>
  <c r="P140" i="14"/>
  <c r="Q140" i="14"/>
  <c r="R140" i="14"/>
  <c r="P141" i="14"/>
  <c r="Q141" i="14"/>
  <c r="R141" i="14"/>
  <c r="P142" i="14"/>
  <c r="Q142" i="14"/>
  <c r="R142" i="14"/>
  <c r="P143" i="14"/>
  <c r="Q143" i="14"/>
  <c r="R143" i="14"/>
  <c r="P144" i="14"/>
  <c r="Q144" i="14"/>
  <c r="R144" i="14"/>
  <c r="P145" i="14"/>
  <c r="Q145" i="14"/>
  <c r="R145" i="14"/>
  <c r="P146" i="14"/>
  <c r="Q146" i="14"/>
  <c r="R146" i="14"/>
  <c r="P147" i="14"/>
  <c r="Q147" i="14"/>
  <c r="R147" i="14"/>
  <c r="P148" i="14"/>
  <c r="Q148" i="14"/>
  <c r="R148" i="14"/>
  <c r="P149" i="14"/>
  <c r="Q149" i="14"/>
  <c r="R149" i="14"/>
  <c r="P150" i="14"/>
  <c r="Q150" i="14"/>
  <c r="R150" i="14"/>
  <c r="P151" i="14"/>
  <c r="Q151" i="14"/>
  <c r="R151" i="14"/>
  <c r="P152" i="14"/>
  <c r="Q152" i="14"/>
  <c r="R152" i="14"/>
  <c r="P153" i="14"/>
  <c r="Q153" i="14"/>
  <c r="R153" i="14"/>
  <c r="P154" i="14"/>
  <c r="Q154" i="14"/>
  <c r="R154" i="14"/>
  <c r="P155" i="14"/>
  <c r="Q155" i="14"/>
  <c r="R155" i="14"/>
  <c r="P156" i="14"/>
  <c r="Q156" i="14"/>
  <c r="R156" i="14"/>
  <c r="P157" i="14"/>
  <c r="Q157" i="14"/>
  <c r="R157" i="14"/>
  <c r="P158" i="14"/>
  <c r="Q158" i="14"/>
  <c r="R158" i="14"/>
  <c r="P159" i="14"/>
  <c r="Q159" i="14"/>
  <c r="R159" i="14"/>
  <c r="P160" i="14"/>
  <c r="Q160" i="14"/>
  <c r="R160" i="14"/>
  <c r="P161" i="14"/>
  <c r="Q161" i="14"/>
  <c r="R161" i="14"/>
  <c r="P162" i="14"/>
  <c r="Q162" i="14"/>
  <c r="R162" i="14"/>
  <c r="P163" i="14"/>
  <c r="Q163" i="14"/>
  <c r="R163" i="14"/>
  <c r="P164" i="14"/>
  <c r="Q164" i="14"/>
  <c r="R164" i="14"/>
  <c r="P165" i="14"/>
  <c r="Q165" i="14"/>
  <c r="R165" i="14"/>
  <c r="P166" i="14"/>
  <c r="Q166" i="14"/>
  <c r="R166" i="14"/>
  <c r="P167" i="14"/>
  <c r="Q167" i="14"/>
  <c r="R167" i="14"/>
  <c r="P168" i="14"/>
  <c r="Q168" i="14"/>
  <c r="R168" i="14"/>
  <c r="P169" i="14"/>
  <c r="Q169" i="14"/>
  <c r="R169" i="14"/>
  <c r="P170" i="14"/>
  <c r="Q170" i="14"/>
  <c r="R170" i="14"/>
  <c r="P171" i="14"/>
  <c r="Q171" i="14"/>
  <c r="R171" i="14"/>
  <c r="P172" i="14"/>
  <c r="Q172" i="14"/>
  <c r="R172" i="14"/>
  <c r="P173" i="14"/>
  <c r="Q173" i="14"/>
  <c r="R173" i="14"/>
  <c r="P174" i="14"/>
  <c r="Q174" i="14"/>
  <c r="R174" i="14"/>
  <c r="P175" i="14"/>
  <c r="Q175" i="14"/>
  <c r="R175" i="14"/>
  <c r="P176" i="14"/>
  <c r="Q176" i="14"/>
  <c r="R176" i="14"/>
  <c r="P177" i="14"/>
  <c r="Q177" i="14"/>
  <c r="R177" i="14"/>
  <c r="P178" i="14"/>
  <c r="Q178" i="14"/>
  <c r="R178" i="14"/>
  <c r="P179" i="14"/>
  <c r="Q179" i="14"/>
  <c r="R179" i="14"/>
  <c r="P180" i="14"/>
  <c r="Q180" i="14"/>
  <c r="R180" i="14"/>
  <c r="P181" i="14"/>
  <c r="Q181" i="14"/>
  <c r="R181" i="14"/>
  <c r="P182" i="14"/>
  <c r="Q182" i="14"/>
  <c r="R182" i="14"/>
  <c r="P183" i="14"/>
  <c r="Q183" i="14"/>
  <c r="R183" i="14"/>
  <c r="P184" i="14"/>
  <c r="Q184" i="14"/>
  <c r="R184" i="14"/>
  <c r="P185" i="14"/>
  <c r="Q185" i="14"/>
  <c r="R185" i="14"/>
  <c r="P186" i="14"/>
  <c r="Q186" i="14"/>
  <c r="R186" i="14"/>
  <c r="P187" i="14"/>
  <c r="Q187" i="14"/>
  <c r="R187" i="14"/>
  <c r="P188" i="14"/>
  <c r="Q188" i="14"/>
  <c r="R188" i="14"/>
  <c r="P189" i="14"/>
  <c r="Q189" i="14"/>
  <c r="R189" i="14"/>
  <c r="P190" i="14"/>
  <c r="Q190" i="14"/>
  <c r="R190" i="14"/>
  <c r="P191" i="14"/>
  <c r="Q191" i="14"/>
  <c r="R191" i="14"/>
  <c r="P192" i="14"/>
  <c r="Q192" i="14"/>
  <c r="R192" i="14"/>
  <c r="P193" i="14"/>
  <c r="Q193" i="14"/>
  <c r="R193" i="14"/>
  <c r="P194" i="14"/>
  <c r="Q194" i="14"/>
  <c r="R194" i="14"/>
  <c r="P195" i="14"/>
  <c r="Q195" i="14"/>
  <c r="R195" i="14"/>
  <c r="P196" i="14"/>
  <c r="Q196" i="14"/>
  <c r="R196" i="14"/>
  <c r="P197" i="14"/>
  <c r="Q197" i="14"/>
  <c r="R197" i="14"/>
  <c r="P198" i="14"/>
  <c r="Q198" i="14"/>
  <c r="R198" i="14"/>
  <c r="P199" i="14"/>
  <c r="Q199" i="14"/>
  <c r="R199" i="14"/>
  <c r="P200" i="14"/>
  <c r="Q200" i="14"/>
  <c r="R200" i="14"/>
  <c r="P201" i="14"/>
  <c r="Q201" i="14"/>
  <c r="R201" i="14"/>
  <c r="P202" i="14"/>
  <c r="Q202" i="14"/>
  <c r="R202" i="14"/>
  <c r="P203" i="14"/>
  <c r="Q203" i="14"/>
  <c r="R203" i="14"/>
  <c r="P204" i="14"/>
  <c r="Q204" i="14"/>
  <c r="R204" i="14"/>
  <c r="P205" i="14"/>
  <c r="Q205" i="14"/>
  <c r="R205" i="14"/>
  <c r="P206" i="14"/>
  <c r="Q206" i="14"/>
  <c r="R206" i="14"/>
  <c r="P207" i="14"/>
  <c r="Q207" i="14"/>
  <c r="R207" i="14"/>
  <c r="P208" i="14"/>
  <c r="Q208" i="14"/>
  <c r="R208" i="14"/>
  <c r="P209" i="14"/>
  <c r="Q209" i="14"/>
  <c r="R209" i="14"/>
  <c r="P210" i="14"/>
  <c r="Q210" i="14"/>
  <c r="R210" i="14"/>
  <c r="P211" i="14"/>
  <c r="Q211" i="14"/>
  <c r="R211" i="14"/>
  <c r="P212" i="14"/>
  <c r="Q212" i="14"/>
  <c r="R212" i="14"/>
  <c r="P213" i="14"/>
  <c r="Q213" i="14"/>
  <c r="R213" i="14"/>
  <c r="P214" i="14"/>
  <c r="Q214" i="14"/>
  <c r="R214" i="14"/>
  <c r="P215" i="14"/>
  <c r="Q215" i="14"/>
  <c r="R215" i="14"/>
  <c r="P216" i="14"/>
  <c r="Q216" i="14"/>
  <c r="R216" i="14"/>
  <c r="P217" i="14"/>
  <c r="Q217" i="14"/>
  <c r="R217" i="14"/>
  <c r="P218" i="14"/>
  <c r="Q218" i="14"/>
  <c r="R218" i="14"/>
  <c r="P219" i="14"/>
  <c r="Q219" i="14"/>
  <c r="R219" i="14"/>
  <c r="P220" i="14"/>
  <c r="Q220" i="14"/>
  <c r="R220" i="14"/>
  <c r="P221" i="14"/>
  <c r="Q221" i="14"/>
  <c r="R221" i="14"/>
  <c r="P222" i="14"/>
  <c r="Q222" i="14"/>
  <c r="R222" i="14"/>
  <c r="P223" i="14"/>
  <c r="Q223" i="14"/>
  <c r="R223" i="14"/>
  <c r="P224" i="14"/>
  <c r="Q224" i="14"/>
  <c r="R224" i="14"/>
  <c r="P225" i="14"/>
  <c r="Q225" i="14"/>
  <c r="R225" i="14"/>
  <c r="P226" i="14"/>
  <c r="Q226" i="14"/>
  <c r="R226" i="14"/>
  <c r="P227" i="14"/>
  <c r="Q227" i="14"/>
  <c r="R227" i="14"/>
  <c r="P228" i="14"/>
  <c r="Q228" i="14"/>
  <c r="R228" i="14"/>
  <c r="P229" i="14"/>
  <c r="Q229" i="14"/>
  <c r="R229" i="14"/>
  <c r="P230" i="14"/>
  <c r="Q230" i="14"/>
  <c r="R230" i="14"/>
  <c r="P231" i="14"/>
  <c r="Q231" i="14"/>
  <c r="R231" i="14"/>
  <c r="P232" i="14"/>
  <c r="Q232" i="14"/>
  <c r="R232" i="14"/>
  <c r="P233" i="14"/>
  <c r="Q233" i="14"/>
  <c r="R233" i="14"/>
  <c r="P234" i="14"/>
  <c r="Q234" i="14"/>
  <c r="R234" i="14"/>
  <c r="P235" i="14"/>
  <c r="Q235" i="14"/>
  <c r="R235" i="14"/>
  <c r="P236" i="14"/>
  <c r="Q236" i="14"/>
  <c r="R236" i="14"/>
  <c r="P237" i="14"/>
  <c r="Q237" i="14"/>
  <c r="R237" i="14"/>
  <c r="P238" i="14"/>
  <c r="Q238" i="14"/>
  <c r="R238" i="14"/>
  <c r="P239" i="14"/>
  <c r="Q239" i="14"/>
  <c r="R239" i="14"/>
  <c r="P240" i="14"/>
  <c r="Q240" i="14"/>
  <c r="R240" i="14"/>
  <c r="P241" i="14"/>
  <c r="Q241" i="14"/>
  <c r="R241" i="14"/>
  <c r="P242" i="14"/>
  <c r="Q242" i="14"/>
  <c r="R242" i="14"/>
  <c r="P243" i="14"/>
  <c r="Q243" i="14"/>
  <c r="R243" i="14"/>
  <c r="P244" i="14"/>
  <c r="Q244" i="14"/>
  <c r="R244" i="14"/>
  <c r="P245" i="14"/>
  <c r="Q245" i="14"/>
  <c r="R245" i="14"/>
  <c r="P246" i="14"/>
  <c r="Q246" i="14"/>
  <c r="R246" i="14"/>
  <c r="P247" i="14"/>
  <c r="Q247" i="14"/>
  <c r="R247" i="14"/>
  <c r="P248" i="14"/>
  <c r="Q248" i="14"/>
  <c r="R248" i="14"/>
  <c r="Q249" i="14"/>
  <c r="P250" i="14"/>
  <c r="R250" i="14"/>
  <c r="Q251" i="14"/>
  <c r="R251" i="14"/>
  <c r="P252" i="14"/>
  <c r="Q252" i="14"/>
  <c r="R252" i="14"/>
  <c r="P253" i="14"/>
  <c r="Q253" i="14"/>
  <c r="P254" i="14"/>
  <c r="Q254" i="14"/>
  <c r="R254" i="14"/>
  <c r="P255" i="14"/>
  <c r="Q255" i="14"/>
  <c r="P256" i="14"/>
  <c r="R256" i="14"/>
  <c r="Q257" i="14"/>
  <c r="R257" i="14"/>
  <c r="P258" i="14"/>
  <c r="R258" i="14"/>
  <c r="Q259" i="14"/>
  <c r="R259" i="14"/>
  <c r="P260" i="14"/>
  <c r="Q260" i="14"/>
  <c r="R260" i="14"/>
  <c r="P261" i="14"/>
  <c r="Q261" i="14"/>
  <c r="P262" i="14"/>
  <c r="Q262" i="14"/>
  <c r="R262" i="14"/>
  <c r="P263" i="14"/>
  <c r="Q263" i="14"/>
  <c r="P264" i="14"/>
  <c r="R264" i="14"/>
  <c r="Q265" i="14"/>
  <c r="R265" i="14"/>
  <c r="P266" i="14"/>
  <c r="Q266" i="14"/>
  <c r="P267" i="14"/>
  <c r="Q267" i="14"/>
  <c r="R267" i="14"/>
  <c r="O266" i="14"/>
  <c r="L5" i="25" s="1"/>
  <c r="O265" i="14"/>
  <c r="O263" i="14"/>
  <c r="O261" i="14"/>
  <c r="O260" i="14"/>
  <c r="O259" i="14"/>
  <c r="O258" i="14"/>
  <c r="O257" i="14"/>
  <c r="O256" i="14"/>
  <c r="O255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J267" i="14"/>
  <c r="K6" i="25" s="1"/>
  <c r="J266" i="14"/>
  <c r="K5" i="25" s="1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E2" i="14"/>
  <c r="E112" i="13"/>
  <c r="B56" i="23" s="1"/>
  <c r="E111" i="13"/>
  <c r="B55" i="23" s="1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B41" i="23" s="1"/>
  <c r="E96" i="13"/>
  <c r="B40" i="23" s="1"/>
  <c r="E95" i="13"/>
  <c r="B39" i="23" s="1"/>
  <c r="E94" i="13"/>
  <c r="B38" i="23" s="1"/>
  <c r="E93" i="13"/>
  <c r="B37" i="23" s="1"/>
  <c r="E92" i="13"/>
  <c r="B36" i="23" s="1"/>
  <c r="E91" i="13"/>
  <c r="B35" i="23" s="1"/>
  <c r="E90" i="13"/>
  <c r="B34" i="23" s="1"/>
  <c r="E89" i="13"/>
  <c r="B33" i="23" s="1"/>
  <c r="E88" i="13"/>
  <c r="B32" i="23" s="1"/>
  <c r="E87" i="13"/>
  <c r="B31" i="23" s="1"/>
  <c r="E86" i="13"/>
  <c r="B30" i="23" s="1"/>
  <c r="E85" i="13"/>
  <c r="B29" i="23" s="1"/>
  <c r="E84" i="13"/>
  <c r="B28" i="23" s="1"/>
  <c r="E83" i="13"/>
  <c r="B27" i="23" s="1"/>
  <c r="E82" i="13"/>
  <c r="B26" i="23" s="1"/>
  <c r="E81" i="13"/>
  <c r="B25" i="23" s="1"/>
  <c r="E80" i="13"/>
  <c r="B24" i="23" s="1"/>
  <c r="E79" i="13"/>
  <c r="B23" i="23" s="1"/>
  <c r="E78" i="13"/>
  <c r="B22" i="23" s="1"/>
  <c r="E77" i="13"/>
  <c r="B21" i="23" s="1"/>
  <c r="E76" i="13"/>
  <c r="B20" i="23" s="1"/>
  <c r="E75" i="13"/>
  <c r="B19" i="23" s="1"/>
  <c r="E74" i="13"/>
  <c r="B18" i="23" s="1"/>
  <c r="E73" i="13"/>
  <c r="B17" i="23" s="1"/>
  <c r="E72" i="13"/>
  <c r="B16" i="23" s="1"/>
  <c r="E71" i="13"/>
  <c r="B15" i="23" s="1"/>
  <c r="E70" i="13"/>
  <c r="B14" i="23" s="1"/>
  <c r="E69" i="13"/>
  <c r="B13" i="23" s="1"/>
  <c r="E68" i="13"/>
  <c r="B12" i="23" s="1"/>
  <c r="E67" i="13"/>
  <c r="B11" i="23" s="1"/>
  <c r="E66" i="13"/>
  <c r="B10" i="23" s="1"/>
  <c r="E65" i="13"/>
  <c r="B9" i="23" s="1"/>
  <c r="E64" i="13"/>
  <c r="B8" i="23" s="1"/>
  <c r="E63" i="13"/>
  <c r="B7" i="23" s="1"/>
  <c r="E62" i="13"/>
  <c r="B6" i="23" s="1"/>
  <c r="E61" i="13"/>
  <c r="B5" i="23" s="1"/>
  <c r="E60" i="13"/>
  <c r="B4" i="23" s="1"/>
  <c r="E59" i="13"/>
  <c r="B3" i="23" s="1"/>
  <c r="E58" i="13"/>
  <c r="B2" i="23" s="1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13" i="13"/>
  <c r="B57" i="23" s="1"/>
  <c r="B290" i="14"/>
  <c r="C290" i="14"/>
  <c r="C302" i="14" s="1"/>
  <c r="C314" i="14" s="1"/>
  <c r="B291" i="14"/>
  <c r="C291" i="14"/>
  <c r="C303" i="14" s="1"/>
  <c r="C315" i="14" s="1"/>
  <c r="B292" i="14"/>
  <c r="C292" i="14"/>
  <c r="C304" i="14" s="1"/>
  <c r="C316" i="14" s="1"/>
  <c r="B293" i="14"/>
  <c r="C293" i="14"/>
  <c r="C305" i="14" s="1"/>
  <c r="C317" i="14" s="1"/>
  <c r="B294" i="14"/>
  <c r="C294" i="14"/>
  <c r="C306" i="14" s="1"/>
  <c r="C318" i="14" s="1"/>
  <c r="B295" i="14"/>
  <c r="C295" i="14"/>
  <c r="C307" i="14" s="1"/>
  <c r="C319" i="14" s="1"/>
  <c r="B296" i="14"/>
  <c r="C296" i="14"/>
  <c r="C308" i="14" s="1"/>
  <c r="C320" i="14" s="1"/>
  <c r="B297" i="14"/>
  <c r="C297" i="14"/>
  <c r="C309" i="14" s="1"/>
  <c r="C321" i="14" s="1"/>
  <c r="B298" i="14"/>
  <c r="C298" i="14"/>
  <c r="C310" i="14" s="1"/>
  <c r="C322" i="14" s="1"/>
  <c r="B299" i="14"/>
  <c r="C299" i="14"/>
  <c r="C311" i="14" s="1"/>
  <c r="C323" i="14" s="1"/>
  <c r="B300" i="14"/>
  <c r="C300" i="14"/>
  <c r="C312" i="14" s="1"/>
  <c r="C324" i="14" s="1"/>
  <c r="B301" i="14"/>
  <c r="C301" i="14"/>
  <c r="C313" i="14" s="1"/>
  <c r="C325" i="14" s="1"/>
  <c r="B110" i="13"/>
  <c r="C110" i="13"/>
  <c r="B111" i="13"/>
  <c r="C111" i="13"/>
  <c r="B112" i="13"/>
  <c r="C112" i="13"/>
  <c r="B113" i="13"/>
  <c r="C113" i="13"/>
  <c r="AJ271" i="12"/>
  <c r="AF271" i="12"/>
  <c r="AK271" i="12"/>
  <c r="W271" i="14" s="1"/>
  <c r="X271" i="14"/>
  <c r="D40" i="23" l="1"/>
  <c r="D41" i="23"/>
  <c r="B26" i="25"/>
  <c r="D30" i="25"/>
  <c r="D37" i="23"/>
  <c r="D38" i="23"/>
  <c r="D39" i="23"/>
  <c r="O5" i="26"/>
  <c r="O7" i="26"/>
  <c r="O8" i="26"/>
  <c r="O6" i="26"/>
  <c r="O4" i="26"/>
  <c r="B54" i="23"/>
  <c r="O9" i="26"/>
  <c r="B25" i="25"/>
  <c r="E30" i="25"/>
  <c r="C26" i="25"/>
  <c r="D29" i="25"/>
  <c r="B24" i="25"/>
  <c r="E27" i="25"/>
  <c r="D28" i="25"/>
  <c r="E28" i="25"/>
  <c r="B27" i="25"/>
  <c r="C25" i="25"/>
  <c r="D26" i="25"/>
  <c r="C28" i="25"/>
  <c r="D27" i="25"/>
  <c r="C24" i="25"/>
  <c r="B28" i="25"/>
  <c r="C27" i="25"/>
  <c r="D24" i="25"/>
  <c r="B29" i="25"/>
  <c r="E26" i="25"/>
  <c r="D25" i="25"/>
  <c r="E29" i="25"/>
  <c r="S244" i="14"/>
  <c r="S270" i="14"/>
  <c r="J9" i="25" s="1"/>
  <c r="V47" i="14"/>
  <c r="J19" i="26"/>
  <c r="I19" i="26"/>
  <c r="N5" i="26"/>
  <c r="N14" i="26"/>
  <c r="F33" i="26" s="1"/>
  <c r="H19" i="26"/>
  <c r="G19" i="26"/>
  <c r="B53" i="23"/>
  <c r="C57" i="23" s="1"/>
  <c r="H57" i="23" s="1"/>
  <c r="N4" i="26"/>
  <c r="N17" i="26"/>
  <c r="F37" i="26" s="1"/>
  <c r="N8" i="26"/>
  <c r="E19" i="26"/>
  <c r="F19" i="26"/>
  <c r="N7" i="26"/>
  <c r="N16" i="26"/>
  <c r="F35" i="26" s="1"/>
  <c r="C19" i="26"/>
  <c r="K19" i="26"/>
  <c r="M8" i="26"/>
  <c r="M17" i="26"/>
  <c r="M19" i="26" s="1"/>
  <c r="N9" i="26"/>
  <c r="N18" i="26"/>
  <c r="F38" i="26" s="1"/>
  <c r="N15" i="26"/>
  <c r="F34" i="26" s="1"/>
  <c r="N6" i="26"/>
  <c r="D19" i="26"/>
  <c r="L19" i="26"/>
  <c r="M7" i="26"/>
  <c r="M6" i="26"/>
  <c r="M9" i="26"/>
  <c r="B52" i="23"/>
  <c r="C56" i="23" s="1"/>
  <c r="H56" i="23" s="1"/>
  <c r="M4" i="26"/>
  <c r="M5" i="26"/>
  <c r="V191" i="14"/>
  <c r="V207" i="14"/>
  <c r="S172" i="14"/>
  <c r="V95" i="14"/>
  <c r="S118" i="14"/>
  <c r="V157" i="14"/>
  <c r="V53" i="14"/>
  <c r="S142" i="14"/>
  <c r="V181" i="14"/>
  <c r="V63" i="14"/>
  <c r="V69" i="14"/>
  <c r="V29" i="14"/>
  <c r="V132" i="14"/>
  <c r="U274" i="14"/>
  <c r="V229" i="14"/>
  <c r="S140" i="14"/>
  <c r="V92" i="14"/>
  <c r="V55" i="14"/>
  <c r="V274" i="14"/>
  <c r="V244" i="14"/>
  <c r="V140" i="14"/>
  <c r="V20" i="14"/>
  <c r="V108" i="14"/>
  <c r="V257" i="14"/>
  <c r="V212" i="14"/>
  <c r="V205" i="14"/>
  <c r="V116" i="14"/>
  <c r="S79" i="14"/>
  <c r="V228" i="14"/>
  <c r="V175" i="14"/>
  <c r="V149" i="14"/>
  <c r="V79" i="14"/>
  <c r="V66" i="14"/>
  <c r="S44" i="14"/>
  <c r="S246" i="14"/>
  <c r="V236" i="14"/>
  <c r="V194" i="14"/>
  <c r="V124" i="14"/>
  <c r="V45" i="14"/>
  <c r="V273" i="14"/>
  <c r="S231" i="14"/>
  <c r="V178" i="14"/>
  <c r="V202" i="14"/>
  <c r="S116" i="14"/>
  <c r="V269" i="14"/>
  <c r="V231" i="14"/>
  <c r="V199" i="14"/>
  <c r="V189" i="14"/>
  <c r="S103" i="14"/>
  <c r="V100" i="14"/>
  <c r="V77" i="14"/>
  <c r="V50" i="14"/>
  <c r="V74" i="14"/>
  <c r="V252" i="14"/>
  <c r="V173" i="14"/>
  <c r="V103" i="14"/>
  <c r="V71" i="14"/>
  <c r="V61" i="14"/>
  <c r="V263" i="14"/>
  <c r="V223" i="14"/>
  <c r="V220" i="14"/>
  <c r="S207" i="14"/>
  <c r="V197" i="14"/>
  <c r="V183" i="14"/>
  <c r="S148" i="14"/>
  <c r="V101" i="14"/>
  <c r="V84" i="14"/>
  <c r="U186" i="14"/>
  <c r="U226" i="14"/>
  <c r="V186" i="14"/>
  <c r="U106" i="14"/>
  <c r="U82" i="14"/>
  <c r="V210" i="14"/>
  <c r="S135" i="14"/>
  <c r="V98" i="14"/>
  <c r="V82" i="14"/>
  <c r="U242" i="14"/>
  <c r="V218" i="14"/>
  <c r="U114" i="14"/>
  <c r="V271" i="14"/>
  <c r="V265" i="14"/>
  <c r="S238" i="14"/>
  <c r="S236" i="14"/>
  <c r="S214" i="14"/>
  <c r="S212" i="14"/>
  <c r="V204" i="14"/>
  <c r="U202" i="14"/>
  <c r="U194" i="14"/>
  <c r="V188" i="14"/>
  <c r="V180" i="14"/>
  <c r="U178" i="14"/>
  <c r="V165" i="14"/>
  <c r="V154" i="14"/>
  <c r="V151" i="14"/>
  <c r="S110" i="14"/>
  <c r="S108" i="14"/>
  <c r="S86" i="14"/>
  <c r="S84" i="14"/>
  <c r="V76" i="14"/>
  <c r="U74" i="14"/>
  <c r="U66" i="14"/>
  <c r="V60" i="14"/>
  <c r="V52" i="14"/>
  <c r="U50" i="14"/>
  <c r="V37" i="14"/>
  <c r="V26" i="14"/>
  <c r="U273" i="14"/>
  <c r="U98" i="14"/>
  <c r="S239" i="14"/>
  <c r="U90" i="14"/>
  <c r="S174" i="14"/>
  <c r="S150" i="14"/>
  <c r="V87" i="14"/>
  <c r="S46" i="14"/>
  <c r="V267" i="14"/>
  <c r="U264" i="14"/>
  <c r="V261" i="14"/>
  <c r="U250" i="14"/>
  <c r="V242" i="14"/>
  <c r="V239" i="14"/>
  <c r="V237" i="14"/>
  <c r="V221" i="14"/>
  <c r="V213" i="14"/>
  <c r="S167" i="14"/>
  <c r="V164" i="14"/>
  <c r="S143" i="14"/>
  <c r="V138" i="14"/>
  <c r="V135" i="14"/>
  <c r="V130" i="14"/>
  <c r="V127" i="14"/>
  <c r="U122" i="14"/>
  <c r="V114" i="14"/>
  <c r="V111" i="14"/>
  <c r="V109" i="14"/>
  <c r="V93" i="14"/>
  <c r="V85" i="14"/>
  <c r="S39" i="14"/>
  <c r="V36" i="14"/>
  <c r="U234" i="14"/>
  <c r="U210" i="14"/>
  <c r="V58" i="14"/>
  <c r="S111" i="14"/>
  <c r="V255" i="14"/>
  <c r="V215" i="14"/>
  <c r="V250" i="14"/>
  <c r="V247" i="14"/>
  <c r="S206" i="14"/>
  <c r="S204" i="14"/>
  <c r="S182" i="14"/>
  <c r="S180" i="14"/>
  <c r="V172" i="14"/>
  <c r="U170" i="14"/>
  <c r="U162" i="14"/>
  <c r="V156" i="14"/>
  <c r="V148" i="14"/>
  <c r="U146" i="14"/>
  <c r="V133" i="14"/>
  <c r="V122" i="14"/>
  <c r="V119" i="14"/>
  <c r="S78" i="14"/>
  <c r="S76" i="14"/>
  <c r="S54" i="14"/>
  <c r="S52" i="14"/>
  <c r="V44" i="14"/>
  <c r="U42" i="14"/>
  <c r="U34" i="14"/>
  <c r="V28" i="14"/>
  <c r="V23" i="14"/>
  <c r="V21" i="14"/>
  <c r="U58" i="14"/>
  <c r="U18" i="14"/>
  <c r="V18" i="14"/>
  <c r="V234" i="14"/>
  <c r="V226" i="14"/>
  <c r="U218" i="14"/>
  <c r="V106" i="14"/>
  <c r="U138" i="14"/>
  <c r="U130" i="14"/>
  <c r="V90" i="14"/>
  <c r="V259" i="14"/>
  <c r="U256" i="14"/>
  <c r="V253" i="14"/>
  <c r="V245" i="14"/>
  <c r="S199" i="14"/>
  <c r="V196" i="14"/>
  <c r="S175" i="14"/>
  <c r="V170" i="14"/>
  <c r="V167" i="14"/>
  <c r="V162" i="14"/>
  <c r="V159" i="14"/>
  <c r="U154" i="14"/>
  <c r="V146" i="14"/>
  <c r="V143" i="14"/>
  <c r="V141" i="14"/>
  <c r="V125" i="14"/>
  <c r="V117" i="14"/>
  <c r="S71" i="14"/>
  <c r="V68" i="14"/>
  <c r="S47" i="14"/>
  <c r="V42" i="14"/>
  <c r="V39" i="14"/>
  <c r="V34" i="14"/>
  <c r="V31" i="14"/>
  <c r="U26" i="14"/>
  <c r="V15" i="14"/>
  <c r="S223" i="14"/>
  <c r="S191" i="14"/>
  <c r="S159" i="14"/>
  <c r="S127" i="14"/>
  <c r="S95" i="14"/>
  <c r="S63" i="14"/>
  <c r="S31" i="14"/>
  <c r="S272" i="14"/>
  <c r="J11" i="25" s="1"/>
  <c r="S252" i="14"/>
  <c r="S222" i="14"/>
  <c r="S220" i="14"/>
  <c r="S190" i="14"/>
  <c r="S188" i="14"/>
  <c r="S158" i="14"/>
  <c r="S156" i="14"/>
  <c r="S126" i="14"/>
  <c r="S124" i="14"/>
  <c r="S94" i="14"/>
  <c r="S92" i="14"/>
  <c r="S62" i="14"/>
  <c r="S60" i="14"/>
  <c r="S30" i="14"/>
  <c r="S28" i="14"/>
  <c r="S247" i="14"/>
  <c r="S215" i="14"/>
  <c r="S183" i="14"/>
  <c r="S151" i="14"/>
  <c r="S119" i="14"/>
  <c r="S87" i="14"/>
  <c r="S55" i="14"/>
  <c r="S230" i="14"/>
  <c r="S228" i="14"/>
  <c r="S198" i="14"/>
  <c r="S196" i="14"/>
  <c r="S166" i="14"/>
  <c r="S164" i="14"/>
  <c r="S134" i="14"/>
  <c r="S132" i="14"/>
  <c r="S102" i="14"/>
  <c r="S100" i="14"/>
  <c r="S70" i="14"/>
  <c r="S68" i="14"/>
  <c r="S38" i="14"/>
  <c r="S36" i="14"/>
  <c r="S249" i="14"/>
  <c r="S225" i="14"/>
  <c r="S209" i="14"/>
  <c r="S185" i="14"/>
  <c r="S153" i="14"/>
  <c r="S121" i="14"/>
  <c r="S105" i="14"/>
  <c r="S33" i="14"/>
  <c r="V272" i="14"/>
  <c r="U266" i="14"/>
  <c r="U258" i="14"/>
  <c r="U241" i="14"/>
  <c r="U217" i="14"/>
  <c r="U185" i="14"/>
  <c r="U177" i="14"/>
  <c r="U169" i="14"/>
  <c r="U161" i="14"/>
  <c r="U153" i="14"/>
  <c r="U137" i="14"/>
  <c r="U105" i="14"/>
  <c r="U97" i="14"/>
  <c r="U57" i="14"/>
  <c r="U17" i="14"/>
  <c r="V270" i="14"/>
  <c r="V268" i="14"/>
  <c r="V264" i="14"/>
  <c r="V262" i="14"/>
  <c r="V260" i="14"/>
  <c r="V258" i="14"/>
  <c r="V256" i="14"/>
  <c r="V254" i="14"/>
  <c r="S251" i="14"/>
  <c r="V249" i="14"/>
  <c r="U246" i="14"/>
  <c r="S243" i="14"/>
  <c r="V241" i="14"/>
  <c r="S235" i="14"/>
  <c r="V233" i="14"/>
  <c r="S227" i="14"/>
  <c r="V225" i="14"/>
  <c r="S219" i="14"/>
  <c r="V217" i="14"/>
  <c r="U214" i="14"/>
  <c r="S211" i="14"/>
  <c r="V209" i="14"/>
  <c r="S203" i="14"/>
  <c r="V201" i="14"/>
  <c r="S195" i="14"/>
  <c r="V193" i="14"/>
  <c r="S187" i="14"/>
  <c r="V185" i="14"/>
  <c r="U182" i="14"/>
  <c r="S179" i="14"/>
  <c r="V177" i="14"/>
  <c r="S171" i="14"/>
  <c r="V169" i="14"/>
  <c r="S163" i="14"/>
  <c r="V161" i="14"/>
  <c r="S155" i="14"/>
  <c r="V153" i="14"/>
  <c r="U150" i="14"/>
  <c r="S147" i="14"/>
  <c r="V145" i="14"/>
  <c r="S139" i="14"/>
  <c r="V137" i="14"/>
  <c r="S131" i="14"/>
  <c r="V129" i="14"/>
  <c r="S123" i="14"/>
  <c r="V121" i="14"/>
  <c r="U118" i="14"/>
  <c r="S115" i="14"/>
  <c r="V113" i="14"/>
  <c r="S107" i="14"/>
  <c r="V105" i="14"/>
  <c r="U102" i="14"/>
  <c r="S99" i="14"/>
  <c r="V97" i="14"/>
  <c r="U94" i="14"/>
  <c r="S91" i="14"/>
  <c r="V89" i="14"/>
  <c r="S83" i="14"/>
  <c r="V81" i="14"/>
  <c r="S75" i="14"/>
  <c r="V73" i="14"/>
  <c r="S67" i="14"/>
  <c r="V65" i="14"/>
  <c r="U62" i="14"/>
  <c r="S59" i="14"/>
  <c r="V57" i="14"/>
  <c r="S51" i="14"/>
  <c r="V49" i="14"/>
  <c r="S43" i="14"/>
  <c r="V41" i="14"/>
  <c r="S35" i="14"/>
  <c r="V33" i="14"/>
  <c r="S27" i="14"/>
  <c r="V25" i="14"/>
  <c r="V17" i="14"/>
  <c r="S233" i="14"/>
  <c r="S217" i="14"/>
  <c r="S193" i="14"/>
  <c r="S169" i="14"/>
  <c r="S137" i="14"/>
  <c r="S129" i="14"/>
  <c r="S89" i="14"/>
  <c r="U209" i="14"/>
  <c r="U193" i="14"/>
  <c r="U145" i="14"/>
  <c r="U129" i="14"/>
  <c r="U121" i="14"/>
  <c r="U113" i="14"/>
  <c r="U89" i="14"/>
  <c r="U81" i="14"/>
  <c r="U73" i="14"/>
  <c r="U65" i="14"/>
  <c r="U49" i="14"/>
  <c r="U41" i="14"/>
  <c r="U33" i="14"/>
  <c r="U25" i="14"/>
  <c r="U251" i="14"/>
  <c r="S248" i="14"/>
  <c r="V246" i="14"/>
  <c r="U243" i="14"/>
  <c r="S240" i="14"/>
  <c r="V238" i="14"/>
  <c r="U235" i="14"/>
  <c r="S232" i="14"/>
  <c r="V230" i="14"/>
  <c r="U227" i="14"/>
  <c r="S224" i="14"/>
  <c r="V222" i="14"/>
  <c r="U219" i="14"/>
  <c r="S216" i="14"/>
  <c r="V214" i="14"/>
  <c r="U211" i="14"/>
  <c r="S208" i="14"/>
  <c r="V206" i="14"/>
  <c r="U203" i="14"/>
  <c r="S200" i="14"/>
  <c r="V198" i="14"/>
  <c r="U195" i="14"/>
  <c r="S192" i="14"/>
  <c r="V190" i="14"/>
  <c r="U187" i="14"/>
  <c r="S184" i="14"/>
  <c r="V182" i="14"/>
  <c r="U179" i="14"/>
  <c r="S176" i="14"/>
  <c r="V174" i="14"/>
  <c r="U171" i="14"/>
  <c r="S168" i="14"/>
  <c r="V166" i="14"/>
  <c r="U163" i="14"/>
  <c r="S160" i="14"/>
  <c r="V158" i="14"/>
  <c r="U155" i="14"/>
  <c r="S152" i="14"/>
  <c r="V150" i="14"/>
  <c r="U147" i="14"/>
  <c r="S144" i="14"/>
  <c r="V142" i="14"/>
  <c r="U139" i="14"/>
  <c r="S136" i="14"/>
  <c r="V134" i="14"/>
  <c r="U131" i="14"/>
  <c r="S128" i="14"/>
  <c r="V126" i="14"/>
  <c r="U123" i="14"/>
  <c r="S120" i="14"/>
  <c r="V118" i="14"/>
  <c r="U115" i="14"/>
  <c r="S112" i="14"/>
  <c r="V110" i="14"/>
  <c r="U107" i="14"/>
  <c r="S104" i="14"/>
  <c r="V102" i="14"/>
  <c r="U99" i="14"/>
  <c r="S96" i="14"/>
  <c r="V94" i="14"/>
  <c r="U91" i="14"/>
  <c r="S88" i="14"/>
  <c r="V86" i="14"/>
  <c r="U83" i="14"/>
  <c r="S80" i="14"/>
  <c r="V78" i="14"/>
  <c r="U75" i="14"/>
  <c r="S72" i="14"/>
  <c r="V70" i="14"/>
  <c r="U67" i="14"/>
  <c r="S64" i="14"/>
  <c r="V62" i="14"/>
  <c r="U59" i="14"/>
  <c r="S56" i="14"/>
  <c r="V54" i="14"/>
  <c r="U51" i="14"/>
  <c r="S48" i="14"/>
  <c r="V46" i="14"/>
  <c r="U43" i="14"/>
  <c r="S40" i="14"/>
  <c r="V38" i="14"/>
  <c r="U35" i="14"/>
  <c r="S32" i="14"/>
  <c r="V30" i="14"/>
  <c r="U27" i="14"/>
  <c r="V22" i="14"/>
  <c r="U19" i="14"/>
  <c r="V14" i="14"/>
  <c r="S73" i="14"/>
  <c r="S57" i="14"/>
  <c r="S41" i="14"/>
  <c r="S253" i="14"/>
  <c r="V251" i="14"/>
  <c r="U248" i="14"/>
  <c r="S245" i="14"/>
  <c r="V243" i="14"/>
  <c r="U240" i="14"/>
  <c r="S237" i="14"/>
  <c r="V235" i="14"/>
  <c r="U232" i="14"/>
  <c r="S229" i="14"/>
  <c r="V227" i="14"/>
  <c r="U224" i="14"/>
  <c r="S221" i="14"/>
  <c r="V219" i="14"/>
  <c r="U216" i="14"/>
  <c r="S213" i="14"/>
  <c r="V211" i="14"/>
  <c r="U208" i="14"/>
  <c r="S205" i="14"/>
  <c r="V203" i="14"/>
  <c r="U200" i="14"/>
  <c r="S197" i="14"/>
  <c r="V195" i="14"/>
  <c r="U192" i="14"/>
  <c r="S189" i="14"/>
  <c r="V187" i="14"/>
  <c r="U184" i="14"/>
  <c r="S181" i="14"/>
  <c r="V179" i="14"/>
  <c r="U176" i="14"/>
  <c r="S173" i="14"/>
  <c r="V171" i="14"/>
  <c r="U168" i="14"/>
  <c r="S165" i="14"/>
  <c r="V163" i="14"/>
  <c r="U160" i="14"/>
  <c r="S157" i="14"/>
  <c r="V155" i="14"/>
  <c r="U152" i="14"/>
  <c r="S149" i="14"/>
  <c r="V147" i="14"/>
  <c r="U144" i="14"/>
  <c r="S141" i="14"/>
  <c r="V139" i="14"/>
  <c r="U136" i="14"/>
  <c r="S133" i="14"/>
  <c r="V131" i="14"/>
  <c r="U128" i="14"/>
  <c r="S125" i="14"/>
  <c r="V123" i="14"/>
  <c r="U120" i="14"/>
  <c r="S117" i="14"/>
  <c r="V115" i="14"/>
  <c r="U112" i="14"/>
  <c r="S109" i="14"/>
  <c r="V107" i="14"/>
  <c r="U104" i="14"/>
  <c r="S101" i="14"/>
  <c r="V99" i="14"/>
  <c r="U96" i="14"/>
  <c r="S93" i="14"/>
  <c r="V91" i="14"/>
  <c r="U88" i="14"/>
  <c r="S85" i="14"/>
  <c r="V83" i="14"/>
  <c r="U80" i="14"/>
  <c r="S77" i="14"/>
  <c r="V75" i="14"/>
  <c r="U72" i="14"/>
  <c r="S69" i="14"/>
  <c r="V67" i="14"/>
  <c r="U64" i="14"/>
  <c r="S61" i="14"/>
  <c r="V59" i="14"/>
  <c r="U56" i="14"/>
  <c r="S53" i="14"/>
  <c r="V51" i="14"/>
  <c r="U48" i="14"/>
  <c r="S45" i="14"/>
  <c r="V43" i="14"/>
  <c r="U40" i="14"/>
  <c r="S37" i="14"/>
  <c r="V35" i="14"/>
  <c r="U32" i="14"/>
  <c r="S29" i="14"/>
  <c r="V27" i="14"/>
  <c r="U24" i="14"/>
  <c r="V19" i="14"/>
  <c r="U16" i="14"/>
  <c r="S241" i="14"/>
  <c r="S201" i="14"/>
  <c r="S177" i="14"/>
  <c r="S161" i="14"/>
  <c r="S145" i="14"/>
  <c r="S113" i="14"/>
  <c r="S97" i="14"/>
  <c r="S81" i="14"/>
  <c r="S65" i="14"/>
  <c r="S49" i="14"/>
  <c r="S266" i="14"/>
  <c r="J5" i="25" s="1"/>
  <c r="U270" i="14"/>
  <c r="U249" i="14"/>
  <c r="U233" i="14"/>
  <c r="U225" i="14"/>
  <c r="U201" i="14"/>
  <c r="U271" i="14"/>
  <c r="U269" i="14"/>
  <c r="U267" i="14"/>
  <c r="U265" i="14"/>
  <c r="U263" i="14"/>
  <c r="U261" i="14"/>
  <c r="U259" i="14"/>
  <c r="U257" i="14"/>
  <c r="U255" i="14"/>
  <c r="U253" i="14"/>
  <c r="S250" i="14"/>
  <c r="V248" i="14"/>
  <c r="U245" i="14"/>
  <c r="S242" i="14"/>
  <c r="V240" i="14"/>
  <c r="U237" i="14"/>
  <c r="S234" i="14"/>
  <c r="V232" i="14"/>
  <c r="U229" i="14"/>
  <c r="S226" i="14"/>
  <c r="V224" i="14"/>
  <c r="U221" i="14"/>
  <c r="S218" i="14"/>
  <c r="V216" i="14"/>
  <c r="U213" i="14"/>
  <c r="S210" i="14"/>
  <c r="V208" i="14"/>
  <c r="U205" i="14"/>
  <c r="S202" i="14"/>
  <c r="V200" i="14"/>
  <c r="U197" i="14"/>
  <c r="S194" i="14"/>
  <c r="V192" i="14"/>
  <c r="U189" i="14"/>
  <c r="S186" i="14"/>
  <c r="V184" i="14"/>
  <c r="U181" i="14"/>
  <c r="S178" i="14"/>
  <c r="V176" i="14"/>
  <c r="U173" i="14"/>
  <c r="S170" i="14"/>
  <c r="V168" i="14"/>
  <c r="U165" i="14"/>
  <c r="S162" i="14"/>
  <c r="V160" i="14"/>
  <c r="U157" i="14"/>
  <c r="S154" i="14"/>
  <c r="V152" i="14"/>
  <c r="U149" i="14"/>
  <c r="S146" i="14"/>
  <c r="V144" i="14"/>
  <c r="U141" i="14"/>
  <c r="S138" i="14"/>
  <c r="V136" i="14"/>
  <c r="U133" i="14"/>
  <c r="S130" i="14"/>
  <c r="V128" i="14"/>
  <c r="U125" i="14"/>
  <c r="S122" i="14"/>
  <c r="V120" i="14"/>
  <c r="U117" i="14"/>
  <c r="S114" i="14"/>
  <c r="V112" i="14"/>
  <c r="U109" i="14"/>
  <c r="S106" i="14"/>
  <c r="V104" i="14"/>
  <c r="U101" i="14"/>
  <c r="S98" i="14"/>
  <c r="V96" i="14"/>
  <c r="U93" i="14"/>
  <c r="S90" i="14"/>
  <c r="V88" i="14"/>
  <c r="U85" i="14"/>
  <c r="S82" i="14"/>
  <c r="V80" i="14"/>
  <c r="U77" i="14"/>
  <c r="S74" i="14"/>
  <c r="V72" i="14"/>
  <c r="U69" i="14"/>
  <c r="S66" i="14"/>
  <c r="V64" i="14"/>
  <c r="U61" i="14"/>
  <c r="S58" i="14"/>
  <c r="V56" i="14"/>
  <c r="U53" i="14"/>
  <c r="S50" i="14"/>
  <c r="V48" i="14"/>
  <c r="U45" i="14"/>
  <c r="S42" i="14"/>
  <c r="V40" i="14"/>
  <c r="U37" i="14"/>
  <c r="S34" i="14"/>
  <c r="V32" i="14"/>
  <c r="U29" i="14"/>
  <c r="S26" i="14"/>
  <c r="V24" i="14"/>
  <c r="U21" i="14"/>
  <c r="V16" i="14"/>
  <c r="L22" i="25"/>
  <c r="E22" i="25"/>
  <c r="J21" i="25"/>
  <c r="H23" i="25"/>
  <c r="B23" i="25"/>
  <c r="K23" i="25"/>
  <c r="D23" i="25"/>
  <c r="I9" i="25"/>
  <c r="I22" i="25"/>
  <c r="I23" i="25"/>
  <c r="H21" i="25"/>
  <c r="B21" i="25"/>
  <c r="I5" i="25"/>
  <c r="H22" i="25"/>
  <c r="B22" i="25"/>
  <c r="J23" i="25"/>
  <c r="I21" i="25"/>
  <c r="I10" i="25"/>
  <c r="I8" i="25"/>
  <c r="I6" i="25"/>
  <c r="L23" i="25"/>
  <c r="J22" i="25"/>
  <c r="L21" i="25"/>
  <c r="K21" i="25"/>
  <c r="D21" i="25"/>
  <c r="I7" i="25"/>
  <c r="K22" i="25"/>
  <c r="D22" i="25"/>
  <c r="L7" i="26"/>
  <c r="B51" i="23"/>
  <c r="C55" i="23" s="1"/>
  <c r="H55" i="23" s="1"/>
  <c r="L4" i="26"/>
  <c r="L6" i="26"/>
  <c r="L5" i="26"/>
  <c r="L9" i="26"/>
  <c r="L8" i="26"/>
  <c r="B11" i="25"/>
  <c r="B10" i="25"/>
  <c r="H4" i="26"/>
  <c r="B16" i="25"/>
  <c r="C5" i="26"/>
  <c r="C7" i="26"/>
  <c r="C9" i="26"/>
  <c r="D6" i="26"/>
  <c r="D8" i="26"/>
  <c r="E5" i="26"/>
  <c r="E7" i="26"/>
  <c r="E9" i="26"/>
  <c r="F6" i="26"/>
  <c r="F8" i="26"/>
  <c r="G5" i="26"/>
  <c r="C33" i="26"/>
  <c r="G7" i="26"/>
  <c r="C35" i="26"/>
  <c r="G9" i="26"/>
  <c r="C38" i="26"/>
  <c r="D34" i="26"/>
  <c r="H6" i="26"/>
  <c r="D37" i="26"/>
  <c r="H8" i="26"/>
  <c r="I5" i="26"/>
  <c r="E33" i="26"/>
  <c r="I7" i="26"/>
  <c r="E35" i="26"/>
  <c r="I9" i="26"/>
  <c r="E38" i="26"/>
  <c r="J6" i="26"/>
  <c r="J8" i="26"/>
  <c r="K5" i="26"/>
  <c r="K7" i="26"/>
  <c r="K9" i="26"/>
  <c r="D4" i="26"/>
  <c r="F4" i="26"/>
  <c r="J4" i="26"/>
  <c r="C4" i="26"/>
  <c r="E4" i="26"/>
  <c r="G4" i="26"/>
  <c r="I4" i="26"/>
  <c r="K4" i="26"/>
  <c r="C6" i="26"/>
  <c r="C8" i="26"/>
  <c r="D5" i="26"/>
  <c r="D7" i="26"/>
  <c r="D9" i="26"/>
  <c r="E6" i="26"/>
  <c r="E8" i="26"/>
  <c r="F5" i="26"/>
  <c r="F7" i="26"/>
  <c r="F9" i="26"/>
  <c r="C34" i="26"/>
  <c r="G6" i="26"/>
  <c r="C37" i="26"/>
  <c r="G8" i="26"/>
  <c r="D33" i="26"/>
  <c r="H5" i="26"/>
  <c r="D35" i="26"/>
  <c r="H7" i="26"/>
  <c r="D38" i="26"/>
  <c r="H9" i="26"/>
  <c r="E34" i="26"/>
  <c r="I6" i="26"/>
  <c r="I8" i="26"/>
  <c r="J5" i="26"/>
  <c r="J7" i="26"/>
  <c r="J9" i="26"/>
  <c r="K6" i="26"/>
  <c r="K8" i="26"/>
  <c r="D7" i="25"/>
  <c r="B9" i="25"/>
  <c r="E19" i="25"/>
  <c r="D16" i="25"/>
  <c r="B15" i="25"/>
  <c r="B5" i="25"/>
  <c r="E7" i="25"/>
  <c r="B17" i="25"/>
  <c r="E14" i="25"/>
  <c r="B13" i="25"/>
  <c r="B14" i="25"/>
  <c r="D10" i="25"/>
  <c r="B6" i="25"/>
  <c r="B18" i="25"/>
  <c r="D17" i="25"/>
  <c r="B7" i="25"/>
  <c r="B19" i="25"/>
  <c r="E17" i="25"/>
  <c r="D14" i="25"/>
  <c r="B8" i="25"/>
  <c r="B20" i="25"/>
  <c r="B12" i="25"/>
  <c r="D19" i="25"/>
  <c r="C34" i="23"/>
  <c r="C9" i="23"/>
  <c r="C17" i="23"/>
  <c r="C25" i="23"/>
  <c r="C33" i="23"/>
  <c r="C41" i="23"/>
  <c r="C18" i="23"/>
  <c r="C8" i="23"/>
  <c r="C16" i="23"/>
  <c r="C24" i="23"/>
  <c r="C32" i="23"/>
  <c r="C40" i="23"/>
  <c r="C10" i="23"/>
  <c r="C26" i="23"/>
  <c r="C7" i="23"/>
  <c r="C15" i="23"/>
  <c r="C23" i="23"/>
  <c r="C31" i="23"/>
  <c r="C39" i="23"/>
  <c r="B50" i="23"/>
  <c r="B46" i="23"/>
  <c r="C6" i="23"/>
  <c r="C14" i="23"/>
  <c r="C22" i="23"/>
  <c r="C30" i="23"/>
  <c r="C38" i="23"/>
  <c r="B45" i="23"/>
  <c r="C13" i="23"/>
  <c r="C21" i="23"/>
  <c r="C29" i="23"/>
  <c r="C37" i="23"/>
  <c r="B49" i="23"/>
  <c r="B48" i="23"/>
  <c r="B44" i="23"/>
  <c r="C12" i="23"/>
  <c r="C20" i="23"/>
  <c r="C28" i="23"/>
  <c r="C36" i="23"/>
  <c r="B42" i="23"/>
  <c r="B47" i="23"/>
  <c r="B43" i="23"/>
  <c r="C11" i="23"/>
  <c r="C19" i="23"/>
  <c r="C27" i="23"/>
  <c r="C35" i="23"/>
  <c r="W266" i="14"/>
  <c r="T268" i="14"/>
  <c r="W274" i="14"/>
  <c r="W270" i="14"/>
  <c r="X274" i="14"/>
  <c r="X268" i="14"/>
  <c r="W273" i="14"/>
  <c r="T272" i="14"/>
  <c r="X273" i="14"/>
  <c r="T271" i="14"/>
  <c r="T270" i="14"/>
  <c r="O274" i="14"/>
  <c r="L13" i="25" s="1"/>
  <c r="S271" i="14"/>
  <c r="J10" i="25" s="1"/>
  <c r="S259" i="14"/>
  <c r="S265" i="14"/>
  <c r="C16" i="25" s="1"/>
  <c r="S255" i="14"/>
  <c r="S257" i="14"/>
  <c r="S263" i="14"/>
  <c r="C14" i="25" s="1"/>
  <c r="S261" i="14"/>
  <c r="C12" i="25" s="1"/>
  <c r="T267" i="14"/>
  <c r="T266" i="14"/>
  <c r="S268" i="14"/>
  <c r="J7" i="25" s="1"/>
  <c r="S267" i="14"/>
  <c r="J6" i="25" s="1"/>
  <c r="S269" i="14"/>
  <c r="J8" i="25" s="1"/>
  <c r="T269" i="14"/>
  <c r="S262" i="14"/>
  <c r="C13" i="25" s="1"/>
  <c r="S258" i="14"/>
  <c r="S254" i="14"/>
  <c r="T264" i="14"/>
  <c r="T255" i="14"/>
  <c r="T263" i="14"/>
  <c r="T256" i="14"/>
  <c r="T261" i="14"/>
  <c r="S264" i="14"/>
  <c r="C15" i="25" s="1"/>
  <c r="S260" i="14"/>
  <c r="S256" i="14"/>
  <c r="T260" i="14"/>
  <c r="Q271" i="14"/>
  <c r="O270" i="14"/>
  <c r="P274" i="14"/>
  <c r="P269" i="14"/>
  <c r="P272" i="14"/>
  <c r="Q273" i="14"/>
  <c r="Q272" i="14"/>
  <c r="O273" i="14"/>
  <c r="E24" i="25" s="1"/>
  <c r="R274" i="14"/>
  <c r="O269" i="14"/>
  <c r="R272" i="14"/>
  <c r="P270" i="14"/>
  <c r="R268" i="14"/>
  <c r="Q268" i="14"/>
  <c r="R266" i="14"/>
  <c r="Q270" i="14"/>
  <c r="Q274" i="14"/>
  <c r="O272" i="14"/>
  <c r="R270" i="14"/>
  <c r="P271" i="14"/>
  <c r="O267" i="14"/>
  <c r="E18" i="25" s="1"/>
  <c r="P265" i="14"/>
  <c r="E16" i="25" s="1"/>
  <c r="Q264" i="14"/>
  <c r="O262" i="14"/>
  <c r="R261" i="14"/>
  <c r="P257" i="14"/>
  <c r="Q256" i="14"/>
  <c r="O254" i="14"/>
  <c r="D5" i="25" s="1"/>
  <c r="R253" i="14"/>
  <c r="P249" i="14"/>
  <c r="O264" i="14"/>
  <c r="D15" i="25" s="1"/>
  <c r="R263" i="14"/>
  <c r="P259" i="14"/>
  <c r="Q258" i="14"/>
  <c r="R255" i="14"/>
  <c r="P251" i="14"/>
  <c r="Q250" i="14"/>
  <c r="R249" i="14"/>
  <c r="P273" i="14"/>
  <c r="D49" i="23" l="1"/>
  <c r="D53" i="23"/>
  <c r="D50" i="23"/>
  <c r="D52" i="23"/>
  <c r="C42" i="23"/>
  <c r="H42" i="23" s="1"/>
  <c r="D45" i="23"/>
  <c r="C43" i="23"/>
  <c r="H43" i="23" s="1"/>
  <c r="D46" i="23"/>
  <c r="D51" i="23"/>
  <c r="D44" i="23"/>
  <c r="C45" i="23"/>
  <c r="H45" i="23" s="1"/>
  <c r="D48" i="23"/>
  <c r="D42" i="23"/>
  <c r="D43" i="23"/>
  <c r="C44" i="23"/>
  <c r="H44" i="23" s="1"/>
  <c r="D47" i="23"/>
  <c r="C54" i="23"/>
  <c r="E25" i="25"/>
  <c r="C21" i="25"/>
  <c r="C9" i="25"/>
  <c r="E37" i="26"/>
  <c r="G37" i="26" s="1"/>
  <c r="N19" i="26"/>
  <c r="F36" i="26" s="1"/>
  <c r="D43" i="26"/>
  <c r="D46" i="26"/>
  <c r="C53" i="23"/>
  <c r="H53" i="23" s="1"/>
  <c r="C52" i="23"/>
  <c r="H52" i="23" s="1"/>
  <c r="D44" i="26"/>
  <c r="D42" i="26"/>
  <c r="D47" i="26"/>
  <c r="D45" i="26"/>
  <c r="I28" i="26"/>
  <c r="I26" i="26"/>
  <c r="G28" i="26"/>
  <c r="C24" i="26"/>
  <c r="I24" i="26"/>
  <c r="D25" i="26"/>
  <c r="H27" i="26"/>
  <c r="E28" i="26"/>
  <c r="G38" i="26"/>
  <c r="C11" i="25"/>
  <c r="C23" i="25"/>
  <c r="C17" i="25"/>
  <c r="C5" i="25"/>
  <c r="C10" i="25"/>
  <c r="C22" i="25"/>
  <c r="E12" i="25"/>
  <c r="D11" i="25"/>
  <c r="L11" i="25"/>
  <c r="D9" i="25"/>
  <c r="L9" i="25"/>
  <c r="E13" i="25"/>
  <c r="C20" i="25"/>
  <c r="D6" i="25"/>
  <c r="L6" i="25"/>
  <c r="E9" i="25"/>
  <c r="C7" i="25"/>
  <c r="E15" i="25"/>
  <c r="E11" i="25"/>
  <c r="E6" i="25"/>
  <c r="D8" i="25"/>
  <c r="L8" i="25"/>
  <c r="E20" i="25"/>
  <c r="E21" i="25"/>
  <c r="C6" i="25"/>
  <c r="C19" i="25"/>
  <c r="D12" i="25"/>
  <c r="L12" i="25"/>
  <c r="C8" i="25"/>
  <c r="C18" i="25"/>
  <c r="E5" i="25"/>
  <c r="E23" i="25"/>
  <c r="G24" i="26"/>
  <c r="G25" i="26"/>
  <c r="E27" i="26"/>
  <c r="H25" i="26"/>
  <c r="J27" i="26"/>
  <c r="C28" i="26"/>
  <c r="D26" i="26"/>
  <c r="I25" i="26"/>
  <c r="G27" i="26"/>
  <c r="C51" i="23"/>
  <c r="H51" i="23" s="1"/>
  <c r="J25" i="26"/>
  <c r="J24" i="26"/>
  <c r="D28" i="26"/>
  <c r="C25" i="26"/>
  <c r="D27" i="26"/>
  <c r="J26" i="26"/>
  <c r="F26" i="26"/>
  <c r="C27" i="26"/>
  <c r="J28" i="26"/>
  <c r="H24" i="26"/>
  <c r="I27" i="26"/>
  <c r="E24" i="26"/>
  <c r="C26" i="26"/>
  <c r="D24" i="26"/>
  <c r="H26" i="26"/>
  <c r="H28" i="26"/>
  <c r="E36" i="26"/>
  <c r="C36" i="26"/>
  <c r="C42" i="26"/>
  <c r="B42" i="26"/>
  <c r="G34" i="26"/>
  <c r="D36" i="26"/>
  <c r="C47" i="26"/>
  <c r="F28" i="26"/>
  <c r="C43" i="26"/>
  <c r="F24" i="26"/>
  <c r="B47" i="26"/>
  <c r="B43" i="26"/>
  <c r="C45" i="26"/>
  <c r="G26" i="26"/>
  <c r="C46" i="26"/>
  <c r="F27" i="26"/>
  <c r="C44" i="26"/>
  <c r="F25" i="26"/>
  <c r="B45" i="26"/>
  <c r="E26" i="26"/>
  <c r="B46" i="26"/>
  <c r="G35" i="26"/>
  <c r="G33" i="26"/>
  <c r="B44" i="26"/>
  <c r="E25" i="26"/>
  <c r="E8" i="25"/>
  <c r="E10" i="25"/>
  <c r="D18" i="25"/>
  <c r="D20" i="25"/>
  <c r="D13" i="25"/>
  <c r="C50" i="23"/>
  <c r="H50" i="23" s="1"/>
  <c r="C46" i="23"/>
  <c r="H46" i="23" s="1"/>
  <c r="C47" i="23"/>
  <c r="H47" i="23" s="1"/>
  <c r="C49" i="23"/>
  <c r="H49" i="23" s="1"/>
  <c r="C48" i="23"/>
  <c r="H48" i="23" s="1"/>
  <c r="E53" i="23" l="1"/>
  <c r="E58" i="23"/>
  <c r="H54" i="23"/>
  <c r="L27" i="26"/>
  <c r="K24" i="26"/>
  <c r="L28" i="26"/>
  <c r="K28" i="26"/>
  <c r="L26" i="26"/>
  <c r="L24" i="26"/>
  <c r="K25" i="26"/>
  <c r="G36" i="26"/>
  <c r="H36" i="26" s="1"/>
  <c r="K26" i="26"/>
  <c r="K27" i="26"/>
  <c r="L25" i="26"/>
  <c r="H35" i="26" l="1"/>
  <c r="H37" i="26"/>
  <c r="H33" i="26"/>
  <c r="H38" i="26"/>
  <c r="H34" i="26"/>
</calcChain>
</file>

<file path=xl/sharedStrings.xml><?xml version="1.0" encoding="utf-8"?>
<sst xmlns="http://schemas.openxmlformats.org/spreadsheetml/2006/main" count="321" uniqueCount="183">
  <si>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</si>
  <si>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</si>
  <si>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</si>
  <si>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</si>
  <si>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</si>
  <si>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</si>
  <si>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</si>
  <si>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</si>
  <si>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</si>
  <si>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</si>
  <si>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</si>
  <si>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</si>
  <si>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</si>
  <si>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</si>
  <si>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</si>
  <si>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</si>
  <si>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</si>
  <si>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</si>
  <si>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</si>
  <si>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</si>
  <si>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</si>
  <si>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</si>
  <si>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</si>
  <si>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</si>
  <si>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</si>
  <si>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</si>
  <si>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</si>
  <si>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</si>
  <si>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</si>
  <si>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</si>
  <si>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</si>
  <si>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</si>
  <si>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</si>
  <si>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</si>
  <si>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</si>
  <si>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</si>
  <si>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</si>
  <si>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</si>
  <si>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</si>
  <si>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</si>
  <si>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</si>
  <si>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</si>
  <si>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</si>
  <si>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</si>
  <si>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</si>
  <si>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</si>
  <si>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</si>
  <si>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</si>
  <si>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</si>
  <si>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 xml:space="preserve">                ( ** ) Los valores trimestrales de la Cuentas Nacionales Trimestrales del 2013 (CNT) aún no han sido armonizadas con el dato anual de las Cuentas Nacionales Anuales (CNA), y por tanto,</t>
  </si>
  <si>
    <t xml:space="preserve">                 la suma del PIB generado en cada trimestre puede ser distinto al dato anual. Una vez aplicado el proceso de armonización o benchmarking, la suma de los datos trimestrales será igual</t>
  </si>
  <si>
    <t xml:space="preserve">                 a la estimación anual de las CNA.</t>
  </si>
  <si>
    <t>Estimador de cifras de negocios (ECN) índice base promedio 2001=100, para todas las subramas el promedio 2001=100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</si>
  <si>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</si>
  <si>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</si>
  <si>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</si>
  <si>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</si>
  <si>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</si>
  <si>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</si>
  <si>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</si>
  <si>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</si>
  <si>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</si>
  <si>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</si>
  <si>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</si>
  <si>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</si>
  <si>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</si>
  <si>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</si>
  <si>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</si>
  <si>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</si>
  <si>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</si>
  <si>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</si>
  <si>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</si>
  <si>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</si>
  <si>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</si>
  <si>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</si>
  <si>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</si>
  <si>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</si>
  <si>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</si>
  <si>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</si>
  <si>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</si>
  <si>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</si>
  <si>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</si>
  <si>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</si>
  <si>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</si>
  <si>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</si>
  <si>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</si>
  <si>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</si>
  <si>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</si>
  <si>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</si>
  <si>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Cuadro7</t>
    </r>
  </si>
  <si>
    <t>"Anexo Estadístico del Informe Económico" cuadro n9</t>
  </si>
  <si>
    <t>cuadro n10</t>
  </si>
  <si>
    <t>Cuadro N 50</t>
  </si>
  <si>
    <t>Cuadro N 51 a</t>
  </si>
  <si>
    <t>Cuadro N 21</t>
  </si>
  <si>
    <t>cuadro n45</t>
  </si>
  <si>
    <t>cuadro n25</t>
  </si>
  <si>
    <t>cuadro n55</t>
  </si>
  <si>
    <t>PIB a precios de comprador, en miles de millones de guaranies constantes de 1994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</si>
  <si>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</si>
  <si>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</si>
  <si>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</si>
  <si>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</si>
  <si>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</si>
  <si>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</si>
  <si>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</si>
  <si>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</si>
  <si>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</si>
  <si>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</si>
  <si>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</si>
  <si>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</si>
  <si>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</si>
  <si>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</si>
  <si>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</si>
  <si>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</si>
  <si>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</si>
  <si>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</si>
  <si>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</si>
  <si>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</si>
  <si>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</si>
  <si>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</si>
  <si>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</si>
  <si>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</si>
  <si>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</si>
  <si>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</si>
  <si>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</si>
  <si>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</si>
  <si>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</si>
  <si>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</si>
  <si>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</si>
  <si>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</si>
  <si>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</si>
  <si>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</si>
  <si>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</si>
  <si>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</si>
  <si>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credit NOM</t>
  </si>
  <si>
    <t>DE</t>
  </si>
  <si>
    <t>ip_bra</t>
  </si>
  <si>
    <t>act_eco_bra</t>
  </si>
  <si>
    <t>monthly - act_eco_bra</t>
  </si>
  <si>
    <t>monthly - ip_bra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</si>
  <si>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</si>
  <si>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</si>
  <si>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</si>
  <si>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</si>
  <si>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</si>
  <si>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</si>
  <si>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</si>
  <si>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Cuadro6</t>
    </r>
  </si>
  <si>
    <t>Eviews</t>
  </si>
  <si>
    <t>Índice de precios al consumidor</t>
  </si>
  <si>
    <t>cuadro 14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</si>
  <si>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</si>
  <si>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</si>
  <si>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</si>
  <si>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</si>
  <si>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</si>
  <si>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</si>
  <si>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</si>
  <si>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</si>
  <si>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</si>
  <si>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</si>
  <si>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</si>
  <si>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</si>
  <si>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</si>
  <si>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</si>
  <si>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</si>
  <si>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</si>
  <si>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</si>
  <si>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</si>
  <si>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</si>
  <si>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</si>
  <si>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</si>
  <si>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</si>
  <si>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</si>
  <si>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</si>
  <si>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</si>
  <si>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</si>
  <si>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</si>
  <si>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</si>
  <si>
    <t>proy_ult trim</t>
  </si>
  <si>
    <t>Cuadro 47a</t>
  </si>
  <si>
    <t>dic 2017=100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</si>
</sst>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[$-409]d\-mmm\-yy;@"/>
    <numFmt numFmtId="166" formatCode="0.0"/>
    <numFmt numFmtId="167" formatCode="#,##0.0"/>
    <numFmt numFmtId="168" formatCode="_([$€]* #,##0.00_);_([$€]* \(#,##0.00\);_([$€]* &quot;-&quot;??_);_(@_)"/>
    <numFmt numFmtId="169" formatCode="[$-409]mmm/yy;@"/>
    <numFmt numFmtId="170" formatCode="mmm/yy;@"/>
    <numFmt numFmtId="171" formatCode="0.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9"/>
      <name val="Humanst521 BT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9" fillId="2" borderId="0" applyNumberFormat="0" applyBorder="0" applyAlignment="0" applyProtection="0"/>
    <xf numFmtId="0" fontId="2" fillId="0" borderId="0"/>
    <xf numFmtId="168" fontId="1" fillId="0" borderId="0"/>
    <xf numFmtId="168" fontId="3" fillId="0" borderId="0"/>
    <xf numFmtId="0" fontId="3" fillId="0" borderId="0"/>
    <xf numFmtId="168" fontId="5" fillId="0" borderId="0"/>
    <xf numFmtId="168" fontId="2" fillId="0" borderId="0"/>
    <xf numFmtId="168" fontId="2" fillId="0" borderId="0"/>
    <xf numFmtId="168" fontId="1" fillId="0" borderId="0"/>
    <xf numFmtId="0" fontId="10" fillId="0" borderId="1" applyNumberFormat="0" applyFill="0" applyAlignment="0" applyProtection="0"/>
    <xf numFmtId="9" fontId="7" fillId="0" borderId="0" applyFont="0" applyFill="0" applyBorder="0" applyAlignment="0" applyProtection="0"/>
    <xf numFmtId="0" fontId="7" fillId="0" borderId="0"/>
  </cellStyleXfs>
  <cellXfs count="131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  <xf numFmtId="0" fontId="10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0" fontId="8" fillId="0" borderId="0" xfId="7" applyFill="1" applyAlignment="1" applyProtection="1">
      <alignment wrapText="1"/>
    </xf>
    <xf numFmtId="3" fontId="10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4" fillId="0" borderId="0" xfId="15" applyNumberFormat="1" applyFont="1" applyBorder="1"/>
    <xf numFmtId="0" fontId="4" fillId="0" borderId="0" xfId="15" applyNumberFormat="1" applyFont="1"/>
    <xf numFmtId="1" fontId="0" fillId="0" borderId="0" xfId="0" applyNumberFormat="1"/>
    <xf numFmtId="0" fontId="0" fillId="0" borderId="0" xfId="0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vertical="center"/>
    </xf>
    <xf numFmtId="167" fontId="0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/>
    <xf numFmtId="167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6" fontId="0" fillId="0" borderId="0" xfId="0" applyNumberFormat="1" applyFont="1" applyFill="1"/>
    <xf numFmtId="3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NumberFormat="1" applyFont="1"/>
    <xf numFmtId="0" fontId="0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wrapText="1"/>
    </xf>
    <xf numFmtId="0" fontId="11" fillId="0" borderId="0" xfId="7" applyFont="1" applyFill="1" applyAlignment="1" applyProtection="1">
      <alignment horizontal="center" wrapText="1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2" xfId="0" applyBorder="1"/>
    <xf numFmtId="165" fontId="0" fillId="0" borderId="0" xfId="0" applyNumberFormat="1" applyAlignment="1"/>
    <xf numFmtId="0" fontId="0" fillId="0" borderId="0" xfId="0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0" fillId="0" borderId="0" xfId="17" applyNumberFormat="1" applyFont="1" applyFill="1" applyBorder="1" applyAlignment="1">
      <alignment horizontal="right"/>
    </xf>
    <xf numFmtId="0" fontId="0" fillId="0" borderId="0" xfId="17" applyNumberFormat="1" applyFont="1" applyFill="1" applyAlignment="1">
      <alignment horizontal="right"/>
    </xf>
    <xf numFmtId="0" fontId="0" fillId="0" borderId="0" xfId="16" applyNumberFormat="1" applyFont="1" applyFill="1" applyAlignment="1">
      <alignment horizontal="right"/>
    </xf>
    <xf numFmtId="0" fontId="0" fillId="0" borderId="0" xfId="5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14" applyNumberFormat="1" applyFont="1" applyFill="1" applyBorder="1" applyAlignment="1">
      <alignment horizontal="right"/>
    </xf>
    <xf numFmtId="170" fontId="0" fillId="0" borderId="0" xfId="0" applyNumberFormat="1"/>
    <xf numFmtId="3" fontId="0" fillId="0" borderId="0" xfId="0" applyNumberFormat="1"/>
    <xf numFmtId="166" fontId="0" fillId="0" borderId="0" xfId="19" applyNumberFormat="1" applyFont="1"/>
    <xf numFmtId="166" fontId="0" fillId="0" borderId="2" xfId="19" applyNumberFormat="1" applyFont="1" applyBorder="1"/>
    <xf numFmtId="166" fontId="0" fillId="0" borderId="2" xfId="0" applyNumberFormat="1" applyBorder="1"/>
    <xf numFmtId="0" fontId="12" fillId="0" borderId="0" xfId="0" applyFont="1"/>
    <xf numFmtId="17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10" fillId="0" borderId="0" xfId="0" applyFont="1"/>
    <xf numFmtId="0" fontId="0" fillId="0" borderId="2" xfId="0" applyBorder="1" applyAlignment="1">
      <alignment vertical="top" wrapText="1"/>
    </xf>
    <xf numFmtId="170" fontId="0" fillId="0" borderId="2" xfId="0" applyNumberFormat="1" applyBorder="1"/>
    <xf numFmtId="166" fontId="0" fillId="0" borderId="2" xfId="0" applyNumberFormat="1" applyFill="1" applyBorder="1"/>
    <xf numFmtId="169" fontId="0" fillId="0" borderId="0" xfId="0" applyNumberFormat="1"/>
    <xf numFmtId="169" fontId="0" fillId="0" borderId="0" xfId="0" applyNumberFormat="1" applyFont="1" applyFill="1"/>
    <xf numFmtId="169" fontId="0" fillId="4" borderId="0" xfId="0" applyNumberFormat="1" applyFont="1" applyFill="1"/>
    <xf numFmtId="0" fontId="0" fillId="4" borderId="0" xfId="0" applyFont="1" applyFill="1"/>
    <xf numFmtId="0" fontId="0" fillId="4" borderId="0" xfId="16" applyNumberFormat="1" applyFon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4" borderId="0" xfId="17" applyNumberFormat="1" applyFont="1" applyFill="1" applyAlignment="1">
      <alignment horizontal="right"/>
    </xf>
    <xf numFmtId="0" fontId="0" fillId="4" borderId="0" xfId="5" applyNumberFormat="1" applyFont="1" applyFill="1" applyAlignment="1">
      <alignment horizontal="right"/>
    </xf>
    <xf numFmtId="0" fontId="0" fillId="4" borderId="0" xfId="14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right" vertical="top" wrapText="1"/>
    </xf>
    <xf numFmtId="3" fontId="0" fillId="0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 applyAlignment="1">
      <alignment horizontal="right" vertical="top" wrapText="1"/>
    </xf>
    <xf numFmtId="169" fontId="0" fillId="4" borderId="0" xfId="0" applyNumberFormat="1" applyFill="1"/>
    <xf numFmtId="0" fontId="0" fillId="4" borderId="0" xfId="0" applyFill="1"/>
    <xf numFmtId="0" fontId="0" fillId="4" borderId="0" xfId="0" applyNumberFormat="1" applyFont="1" applyFill="1"/>
    <xf numFmtId="166" fontId="0" fillId="0" borderId="0" xfId="0" applyNumberFormat="1"/>
    <xf numFmtId="170" fontId="0" fillId="4" borderId="2" xfId="0" applyNumberFormat="1" applyFill="1" applyBorder="1"/>
    <xf numFmtId="166" fontId="0" fillId="4" borderId="2" xfId="0" applyNumberFormat="1" applyFill="1" applyBorder="1"/>
    <xf numFmtId="0" fontId="13" fillId="0" borderId="0" xfId="0" applyFont="1"/>
    <xf numFmtId="0" fontId="0" fillId="0" borderId="3" xfId="0" applyNumberFormat="1" applyFill="1" applyBorder="1" applyAlignment="1">
      <alignment horizontal="left"/>
    </xf>
    <xf numFmtId="0" fontId="0" fillId="3" borderId="0" xfId="0" applyFill="1"/>
    <xf numFmtId="0" fontId="13" fillId="0" borderId="2" xfId="0" applyFont="1" applyFill="1" applyBorder="1" applyAlignment="1">
      <alignment horizontal="left" wrapText="1"/>
    </xf>
    <xf numFmtId="1" fontId="13" fillId="0" borderId="2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0" fillId="0" borderId="2" xfId="0" applyNumberFormat="1" applyFont="1" applyFill="1" applyBorder="1"/>
    <xf numFmtId="3" fontId="0" fillId="0" borderId="2" xfId="0" applyNumberFormat="1" applyBorder="1"/>
    <xf numFmtId="3" fontId="10" fillId="0" borderId="2" xfId="0" applyNumberFormat="1" applyFont="1" applyBorder="1"/>
    <xf numFmtId="171" fontId="0" fillId="0" borderId="3" xfId="19" applyNumberFormat="1" applyFont="1" applyFill="1" applyBorder="1"/>
    <xf numFmtId="0" fontId="0" fillId="0" borderId="3" xfId="0" applyFill="1" applyBorder="1" applyAlignment="1">
      <alignment horizontal="left" wrapText="1"/>
    </xf>
    <xf numFmtId="3" fontId="10" fillId="0" borderId="3" xfId="0" applyNumberFormat="1" applyFont="1" applyFill="1" applyBorder="1"/>
    <xf numFmtId="0" fontId="10" fillId="5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center"/>
    </xf>
    <xf numFmtId="0" fontId="10" fillId="0" borderId="0" xfId="12" applyNumberFormat="1" applyFont="1" applyFill="1" applyBorder="1" applyAlignment="1">
      <alignment horizontal="right"/>
    </xf>
    <xf numFmtId="0" fontId="10" fillId="0" borderId="0" xfId="13" applyNumberFormat="1" applyFont="1" applyFill="1" applyBorder="1" applyAlignment="1">
      <alignment horizontal="right"/>
    </xf>
    <xf numFmtId="0" fontId="0" fillId="0" borderId="0" xfId="12" applyNumberFormat="1" applyFont="1" applyFill="1" applyBorder="1" applyAlignment="1">
      <alignment horizontal="right"/>
    </xf>
    <xf numFmtId="0" fontId="0" fillId="0" borderId="0" xfId="13" applyNumberFormat="1" applyFont="1" applyFill="1" applyBorder="1" applyAlignment="1">
      <alignment horizontal="right"/>
    </xf>
    <xf numFmtId="0" fontId="0" fillId="0" borderId="0" xfId="11" applyNumberFormat="1" applyFont="1" applyFill="1" applyAlignment="1">
      <alignment horizontal="right"/>
    </xf>
    <xf numFmtId="0" fontId="0" fillId="0" borderId="0" xfId="5" applyNumberFormat="1" applyFont="1" applyFill="1" applyBorder="1" applyAlignment="1" applyProtection="1">
      <alignment horizontal="right"/>
    </xf>
    <xf numFmtId="0" fontId="0" fillId="4" borderId="0" xfId="12" applyNumberFormat="1" applyFont="1" applyFill="1" applyBorder="1" applyAlignment="1">
      <alignment horizontal="right"/>
    </xf>
    <xf numFmtId="0" fontId="0" fillId="4" borderId="0" xfId="13" applyNumberFormat="1" applyFont="1" applyFill="1" applyBorder="1" applyAlignment="1">
      <alignment horizontal="right"/>
    </xf>
    <xf numFmtId="0" fontId="0" fillId="4" borderId="0" xfId="0" applyNumberFormat="1" applyFont="1" applyFill="1" applyAlignment="1">
      <alignment horizontal="right" vertical="center"/>
    </xf>
    <xf numFmtId="0" fontId="0" fillId="4" borderId="0" xfId="5" applyNumberFormat="1" applyFont="1" applyFill="1" applyBorder="1" applyAlignment="1" applyProtection="1">
      <alignment horizontal="right"/>
    </xf>
    <xf numFmtId="0" fontId="0" fillId="0" borderId="0" xfId="5" applyNumberFormat="1" applyFont="1" applyFill="1" applyAlignment="1">
      <alignment horizontal="right" wrapText="1"/>
    </xf>
    <xf numFmtId="0" fontId="0" fillId="0" borderId="0" xfId="0" applyNumberFormat="1" applyFont="1" applyFill="1" applyAlignment="1">
      <alignment horizontal="right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11" fillId="0" borderId="0" xfId="7" applyFont="1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 wrapText="1"/>
    </xf>
    <xf numFmtId="9" fontId="0" fillId="0" borderId="0" xfId="19" applyFont="1"/>
    <xf numFmtId="10" fontId="0" fillId="0" borderId="0" xfId="19" applyNumberFormat="1" applyFont="1"/>
    <xf numFmtId="0" fontId="14" fillId="0" borderId="0" xfId="0" applyNumberFormat="1" applyFont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1">
    <cellStyle name="ANCLAS,REZONES Y SUS PARTES,DE FUNDICION,DE HIERRO O DE ACERO" xfId="1"/>
    <cellStyle name="ANCLAS,REZONES Y SUS PARTES,DE FUNDICION,DE HIERRO O DE ACERO 2" xfId="2"/>
    <cellStyle name="ANCLAS,REZONES Y SUS PARTES,DE FUNDICION,DE HIERRO O DE ACERO 2 2 2" xfId="3"/>
    <cellStyle name="ANCLAS,REZONES Y SUS PARTES,DE FUNDICION,DE HIERRO O DE ACERO_01Cuadros Inf  Económico Sector  Externo ENERO-2009" xfId="4"/>
    <cellStyle name="Comma" xfId="5" builtinId="3"/>
    <cellStyle name="Diseño" xfId="6"/>
    <cellStyle name="Hyperlink" xfId="7" builtinId="8"/>
    <cellStyle name="Millares 2" xfId="8"/>
    <cellStyle name="Neutral" xfId="9" builtinId="28" customBuiltin="1"/>
    <cellStyle name="Normal" xfId="0" builtinId="0"/>
    <cellStyle name="Normal 13" xfId="20"/>
    <cellStyle name="Normal 2" xfId="10"/>
    <cellStyle name="Normal 9" xfId="11"/>
    <cellStyle name="Normal_APENDICE ESTADÍSTICO Ene99" xfId="12"/>
    <cellStyle name="Normal_APENDICE ESTADÍSTICO Ene99 2" xfId="13"/>
    <cellStyle name="Normal_Cuadro 34" xfId="14"/>
    <cellStyle name="Normal_Cuadro 4 y 5-PIB trimestral-Informe Coyuntura" xfId="15"/>
    <cellStyle name="Normal_Cuentas cuadros de coyuntura(jun07)_Anexo Estadístico NOVIEMBRE 2008 IMAEP" xfId="16"/>
    <cellStyle name="Normal_Precios-Estadisticas FEBRERO 2008" xfId="17"/>
    <cellStyle name="Percent" xfId="19" builtinId="5"/>
    <cellStyle name="Total" xfId="18" builtinId="25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6.7308087671042571</c:v>
                </c:pt>
                <c:pt idx="1">
                  <c:v>2.6926005267763564</c:v>
                </c:pt>
                <c:pt idx="2">
                  <c:v>1.9308175775584413</c:v>
                </c:pt>
                <c:pt idx="3">
                  <c:v>0.70244569981841032</c:v>
                </c:pt>
                <c:pt idx="4">
                  <c:v>1.45346556128092</c:v>
                </c:pt>
                <c:pt idx="5">
                  <c:v>6.2706789361587578</c:v>
                </c:pt>
                <c:pt idx="6">
                  <c:v>5.2565640939651548</c:v>
                </c:pt>
                <c:pt idx="7">
                  <c:v>3.3683748540926928</c:v>
                </c:pt>
                <c:pt idx="8">
                  <c:v>7.1381074313946025</c:v>
                </c:pt>
                <c:pt idx="9">
                  <c:v>1.1168848863756464</c:v>
                </c:pt>
                <c:pt idx="10">
                  <c:v>3.0288964819977116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1904"/>
        <c:axId val="235413504"/>
      </c:lineChart>
      <c:catAx>
        <c:axId val="214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5413504"/>
        <c:crosses val="autoZero"/>
        <c:auto val="1"/>
        <c:lblAlgn val="ctr"/>
        <c:lblOffset val="100"/>
        <c:noMultiLvlLbl val="0"/>
      </c:catAx>
      <c:valAx>
        <c:axId val="2354135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low"/>
        <c:crossAx val="21497190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crec_mensuales!$T$9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crec_mensuales!$T$10:$T$21</c:f>
              <c:numCache>
                <c:formatCode>General</c:formatCode>
                <c:ptCount val="12"/>
                <c:pt idx="0">
                  <c:v>5.1992731822542826</c:v>
                </c:pt>
                <c:pt idx="1">
                  <c:v>5.3452195547933679</c:v>
                </c:pt>
                <c:pt idx="2">
                  <c:v>10.126665344966579</c:v>
                </c:pt>
                <c:pt idx="3">
                  <c:v>2.9253976570721152</c:v>
                </c:pt>
                <c:pt idx="4">
                  <c:v>1.6434590060598886E-2</c:v>
                </c:pt>
                <c:pt idx="5">
                  <c:v>5.9379790497967599</c:v>
                </c:pt>
                <c:pt idx="6">
                  <c:v>2.446286774474471</c:v>
                </c:pt>
                <c:pt idx="7">
                  <c:v>1.4065230198920586</c:v>
                </c:pt>
                <c:pt idx="8">
                  <c:v>2.3903246397801059</c:v>
                </c:pt>
                <c:pt idx="9">
                  <c:v>-0.19436019649371472</c:v>
                </c:pt>
                <c:pt idx="10">
                  <c:v>2.4026388686968714</c:v>
                </c:pt>
                <c:pt idx="11">
                  <c:v>0.6080273237313083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5-47F9-9F7B-FC98BC4F6355}"/>
            </c:ext>
          </c:extLst>
        </c:ser>
        <c:ser>
          <c:idx val="1"/>
          <c:order val="1"/>
          <c:tx>
            <c:strRef>
              <c:f>crec_mensuales!$U$9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crec_mensuales!$U$10:$U$21</c:f>
              <c:numCache>
                <c:formatCode>General</c:formatCode>
                <c:ptCount val="12"/>
                <c:pt idx="0">
                  <c:v>1.995413975309468</c:v>
                </c:pt>
                <c:pt idx="1">
                  <c:v>2.7161824775623788</c:v>
                </c:pt>
                <c:pt idx="2">
                  <c:v>-0.56026128319146551</c:v>
                </c:pt>
                <c:pt idx="3">
                  <c:v>7.0744627355146417</c:v>
                </c:pt>
                <c:pt idx="4">
                  <c:v>6.2222126431995317</c:v>
                </c:pt>
                <c:pt idx="5">
                  <c:v>6.9245501377189989</c:v>
                </c:pt>
                <c:pt idx="6">
                  <c:v>5.7746182361236853</c:v>
                </c:pt>
                <c:pt idx="7">
                  <c:v>4.6814292285763948</c:v>
                </c:pt>
                <c:pt idx="8">
                  <c:v>6.5414048463136032</c:v>
                </c:pt>
                <c:pt idx="9">
                  <c:v>-0.7548302833751297</c:v>
                </c:pt>
                <c:pt idx="10">
                  <c:v>4.8728349337854526</c:v>
                </c:pt>
                <c:pt idx="11">
                  <c:v>6.4076732770953049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7F9-9F7B-FC98BC4F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400"/>
        <c:axId val="259095936"/>
      </c:lineChart>
      <c:catAx>
        <c:axId val="2590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95936"/>
        <c:crosses val="autoZero"/>
        <c:auto val="1"/>
        <c:lblAlgn val="ctr"/>
        <c:lblOffset val="100"/>
        <c:noMultiLvlLbl val="0"/>
      </c:catAx>
      <c:valAx>
        <c:axId val="259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29472"/>
        <c:axId val="24392768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2.7248531217192173</c:v>
                </c:pt>
                <c:pt idx="1">
                  <c:v>0.89369449138660961</c:v>
                </c:pt>
                <c:pt idx="2">
                  <c:v>0.1198162706951944</c:v>
                </c:pt>
                <c:pt idx="3">
                  <c:v>1.1537815085360226</c:v>
                </c:pt>
                <c:pt idx="4">
                  <c:v>1.7127798658074234</c:v>
                </c:pt>
                <c:pt idx="5">
                  <c:v>1.5208861765509285</c:v>
                </c:pt>
                <c:pt idx="6">
                  <c:v>2.5155975879868731</c:v>
                </c:pt>
                <c:pt idx="7">
                  <c:v>3.4845005619605462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11B-B2FD-93AAF83993E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78016"/>
        <c:axId val="243926144"/>
      </c:lineChart>
      <c:dateAx>
        <c:axId val="257478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6144"/>
        <c:crosses val="autoZero"/>
        <c:auto val="1"/>
        <c:lblOffset val="100"/>
        <c:baseTimeUnit val="months"/>
      </c:dateAx>
      <c:valAx>
        <c:axId val="24392614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478016"/>
        <c:crosses val="autoZero"/>
        <c:crossBetween val="between"/>
      </c:valAx>
      <c:valAx>
        <c:axId val="2439276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29472"/>
        <c:crosses val="max"/>
        <c:crossBetween val="between"/>
      </c:valAx>
      <c:dateAx>
        <c:axId val="243929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76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B-43BB-A57F-57C2AE66AB1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18642.130081555388</c:v>
                </c:pt>
                <c:pt idx="1">
                  <c:v>2654.4885839284289</c:v>
                </c:pt>
                <c:pt idx="2">
                  <c:v>6227.2918719753234</c:v>
                </c:pt>
                <c:pt idx="3">
                  <c:v>2708.5632129257747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3BB-A57F-57C2AE66AB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80544"/>
        <c:axId val="24397900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5.2797066184269603</c:v>
                </c:pt>
                <c:pt idx="1">
                  <c:v>1.9133300644521789</c:v>
                </c:pt>
                <c:pt idx="2">
                  <c:v>0.54903683174831741</c:v>
                </c:pt>
                <c:pt idx="3">
                  <c:v>-0.55654853001656512</c:v>
                </c:pt>
                <c:pt idx="4">
                  <c:v>-3.9871277241745884</c:v>
                </c:pt>
                <c:pt idx="5">
                  <c:v>-5.3947807921457258</c:v>
                </c:pt>
                <c:pt idx="6">
                  <c:v>-1.4348821001429757</c:v>
                </c:pt>
                <c:pt idx="7">
                  <c:v>-2.9405721396500994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4429-9701-15E56EB41AF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71584"/>
        <c:axId val="243973120"/>
      </c:lineChart>
      <c:dateAx>
        <c:axId val="2439715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3120"/>
        <c:crosses val="autoZero"/>
        <c:auto val="1"/>
        <c:lblOffset val="100"/>
        <c:baseTimeUnit val="months"/>
      </c:dateAx>
      <c:valAx>
        <c:axId val="243973120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71584"/>
        <c:crosses val="autoZero"/>
        <c:crossBetween val="between"/>
      </c:valAx>
      <c:valAx>
        <c:axId val="2439790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80544"/>
        <c:crosses val="max"/>
        <c:crossBetween val="between"/>
      </c:valAx>
      <c:dateAx>
        <c:axId val="2439805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90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16736"/>
        <c:axId val="25731520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6.7320486506289301</c:v>
                </c:pt>
                <c:pt idx="1">
                  <c:v>-3.7706436112616704E-2</c:v>
                </c:pt>
                <c:pt idx="2">
                  <c:v>-7.9612757846379445</c:v>
                </c:pt>
                <c:pt idx="3">
                  <c:v>-8.186387837075749</c:v>
                </c:pt>
                <c:pt idx="4">
                  <c:v>3.6653534626615247</c:v>
                </c:pt>
                <c:pt idx="5">
                  <c:v>6.635557589572838</c:v>
                </c:pt>
                <c:pt idx="6">
                  <c:v>19.640756166755114</c:v>
                </c:pt>
                <c:pt idx="7">
                  <c:v>26.368462121814161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3-41E0-B049-F346C568B701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11872"/>
        <c:axId val="257313408"/>
      </c:lineChart>
      <c:dateAx>
        <c:axId val="25731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3408"/>
        <c:crosses val="autoZero"/>
        <c:auto val="1"/>
        <c:lblOffset val="100"/>
        <c:baseTimeUnit val="months"/>
      </c:dateAx>
      <c:valAx>
        <c:axId val="257313408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11872"/>
        <c:crosses val="autoZero"/>
        <c:crossBetween val="between"/>
      </c:valAx>
      <c:valAx>
        <c:axId val="257315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16736"/>
        <c:crosses val="max"/>
        <c:crossBetween val="between"/>
      </c:valAx>
      <c:dateAx>
        <c:axId val="257316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5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49120"/>
        <c:axId val="25734758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-6.8205649331981366</c:v>
                </c:pt>
                <c:pt idx="1">
                  <c:v>-6.2118342372241457</c:v>
                </c:pt>
                <c:pt idx="2">
                  <c:v>3.0163419715850681</c:v>
                </c:pt>
                <c:pt idx="3">
                  <c:v>-4.9000000000010147E-2</c:v>
                </c:pt>
                <c:pt idx="4">
                  <c:v>5.7356489900049157</c:v>
                </c:pt>
                <c:pt idx="5">
                  <c:v>5.284219449684846</c:v>
                </c:pt>
                <c:pt idx="6">
                  <c:v>4.9999000000000571E-2</c:v>
                </c:pt>
                <c:pt idx="7">
                  <c:v>8.6240729505028035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8-4D75-B208-71ABDB0344C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40160"/>
        <c:axId val="257341696"/>
      </c:lineChart>
      <c:dateAx>
        <c:axId val="2573401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1696"/>
        <c:crosses val="autoZero"/>
        <c:auto val="1"/>
        <c:lblOffset val="100"/>
        <c:baseTimeUnit val="months"/>
      </c:dateAx>
      <c:valAx>
        <c:axId val="257341696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40160"/>
        <c:crosses val="autoZero"/>
        <c:crossBetween val="between"/>
      </c:valAx>
      <c:valAx>
        <c:axId val="2573475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49120"/>
        <c:crosses val="max"/>
        <c:crossBetween val="between"/>
      </c:valAx>
      <c:dateAx>
        <c:axId val="257349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75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180224"/>
        <c:axId val="2581497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-6.834222863062422</c:v>
                </c:pt>
                <c:pt idx="1">
                  <c:v>-8.7359574309509807</c:v>
                </c:pt>
                <c:pt idx="2">
                  <c:v>-1.8535810715111123</c:v>
                </c:pt>
                <c:pt idx="3">
                  <c:v>-4.8175235325790933</c:v>
                </c:pt>
                <c:pt idx="4">
                  <c:v>-2.9621795498412373</c:v>
                </c:pt>
                <c:pt idx="5">
                  <c:v>-0.71082667214318329</c:v>
                </c:pt>
                <c:pt idx="6">
                  <c:v>4.9632842195899363</c:v>
                </c:pt>
                <c:pt idx="7">
                  <c:v>9.1791309059028983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C-4A08-A394-D1208A5ED9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46688"/>
        <c:axId val="258148224"/>
      </c:lineChart>
      <c:dateAx>
        <c:axId val="258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8224"/>
        <c:crosses val="autoZero"/>
        <c:auto val="1"/>
        <c:lblOffset val="100"/>
        <c:baseTimeUnit val="months"/>
      </c:dateAx>
      <c:valAx>
        <c:axId val="25814822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146688"/>
        <c:crosses val="autoZero"/>
        <c:crossBetween val="between"/>
      </c:valAx>
      <c:valAx>
        <c:axId val="2581497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180224"/>
        <c:crosses val="max"/>
        <c:crossBetween val="between"/>
      </c:valAx>
      <c:dateAx>
        <c:axId val="2581802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97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0.61662602390643073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076-AF56-C79771453481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8.7802559785390782E-2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C-4076-AF56-C79771453481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0.2059802291863741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C-4076-AF56-C79771453481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9.2753640123910096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8.9591187121804403E-2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C-4076-AF56-C7977145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8212608"/>
        <c:axId val="258214144"/>
      </c:barChart>
      <c:catAx>
        <c:axId val="2582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214144"/>
        <c:crosses val="autoZero"/>
        <c:auto val="1"/>
        <c:lblAlgn val="ctr"/>
        <c:lblOffset val="100"/>
        <c:noMultiLvlLbl val="0"/>
      </c:catAx>
      <c:valAx>
        <c:axId val="25821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821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crec_mensuales!$C$4</c:f>
              <c:strCache>
                <c:ptCount val="1"/>
                <c:pt idx="0">
                  <c:v>vtas_super</c:v>
                </c:pt>
              </c:strCache>
            </c:strRef>
          </c:tx>
          <c:marker>
            <c:symbol val="none"/>
          </c:marker>
          <c:cat>
            <c:numRef>
              <c:f>crec_mensuales!$A$13:$A$30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crec_mensuales!$C$13:$C$30</c:f>
              <c:numCache>
                <c:formatCode>0.0</c:formatCode>
                <c:ptCount val="18"/>
                <c:pt idx="0">
                  <c:v>1.2709726845513414</c:v>
                </c:pt>
                <c:pt idx="1">
                  <c:v>3.3819505370785485</c:v>
                </c:pt>
                <c:pt idx="2">
                  <c:v>1.6882588832012102</c:v>
                </c:pt>
                <c:pt idx="3">
                  <c:v>0.39813612324288705</c:v>
                </c:pt>
                <c:pt idx="4">
                  <c:v>1.7514705684661624</c:v>
                </c:pt>
                <c:pt idx="5">
                  <c:v>1.9465052096991897</c:v>
                </c:pt>
                <c:pt idx="6">
                  <c:v>1.5479048710327792</c:v>
                </c:pt>
                <c:pt idx="7">
                  <c:v>1.3031174354986685</c:v>
                </c:pt>
                <c:pt idx="8">
                  <c:v>2.2015919450975252</c:v>
                </c:pt>
                <c:pt idx="9">
                  <c:v>0.19604300345987813</c:v>
                </c:pt>
                <c:pt idx="10">
                  <c:v>8.2941420376266173</c:v>
                </c:pt>
                <c:pt idx="11">
                  <c:v>0.96015366203010544</c:v>
                </c:pt>
                <c:pt idx="12">
                  <c:v>3.1932358836427976</c:v>
                </c:pt>
                <c:pt idx="13">
                  <c:v>6.8986962389368855</c:v>
                </c:pt>
                <c:pt idx="14">
                  <c:v>6.6409400838160604</c:v>
                </c:pt>
                <c:pt idx="15">
                  <c:v>7.8190151468096047</c:v>
                </c:pt>
                <c:pt idx="16">
                  <c:v>10.32337073349996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81B-8817-900E20BF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76480"/>
        <c:axId val="259078016"/>
      </c:lineChart>
      <c:dateAx>
        <c:axId val="259076480"/>
        <c:scaling>
          <c:orientation val="minMax"/>
        </c:scaling>
        <c:delete val="1"/>
        <c:axPos val="b"/>
        <c:numFmt formatCode="mmm/yy;@" sourceLinked="1"/>
        <c:majorTickMark val="out"/>
        <c:minorTickMark val="none"/>
        <c:tickLblPos val="none"/>
        <c:crossAx val="259078016"/>
        <c:crosses val="autoZero"/>
        <c:auto val="1"/>
        <c:lblOffset val="100"/>
        <c:baseTimeUnit val="months"/>
      </c:dateAx>
      <c:valAx>
        <c:axId val="259078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90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35719</xdr:colOff>
      <xdr:row>40</xdr:row>
      <xdr:rowOff>130969</xdr:rowOff>
    </xdr:from>
    <xdr:to>
      <xdr:col>26</xdr:col>
      <xdr:colOff>476252</xdr:colOff>
      <xdr:row>54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345282</xdr:colOff>
      <xdr:row>24</xdr:row>
      <xdr:rowOff>142875</xdr:rowOff>
    </xdr:from>
    <xdr:to>
      <xdr:col>16</xdr:col>
      <xdr:colOff>130969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297656</xdr:colOff>
      <xdr:row>22</xdr:row>
      <xdr:rowOff>166688</xdr:rowOff>
    </xdr:from>
    <xdr:to>
      <xdr:col>27</xdr:col>
      <xdr:colOff>11906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21"/>
  <sheetViews>
    <sheetView tabSelected="1" zoomScale="85" zoomScaleNormal="85" workbookViewId="0">
      <pane xSplit="4" ySplit="1" topLeftCell="E80" activePane="bottomRight" state="frozen"/>
      <selection activeCell="G113" sqref="G113"/>
      <selection pane="topRight" activeCell="G113" sqref="G113"/>
      <selection pane="bottomLeft" activeCell="G113" sqref="G113"/>
      <selection pane="bottomRight" activeCell="I114" sqref="I114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6" width="11.28515625" bestFit="1" customWidth="1"/>
    <col min="7" max="7" width="10.28515625" bestFit="1" customWidth="1"/>
    <col min="8" max="9" width="11.28515625" bestFit="1" customWidth="1"/>
    <col min="10" max="10" width="10.28515625" bestFit="1" customWidth="1"/>
    <col min="11" max="13" width="11.28515625" bestFit="1" customWidth="1"/>
    <col min="14" max="14" width="12.28515625" customWidth="1"/>
    <col min="15" max="17" width="11.28515625" bestFit="1" customWidth="1"/>
  </cols>
  <sheetData>
    <row r="1" spans="1:17" s="2" customFormat="1" x14ac:dyDescent="0.25">
      <c r="A1" s="5" t="s">
        <v>4</v>
      </c>
      <c r="B1" s="2" t="s">
        <v>0</v>
      </c>
      <c r="C1" s="2" t="s">
        <v>1</v>
      </c>
      <c r="D1" s="2" t="s">
        <v>19</v>
      </c>
      <c r="E1" t="s">
        <v>2</v>
      </c>
      <c r="F1" s="2" t="s">
        <v>3</v>
      </c>
      <c r="G1" s="2" t="s">
        <v>9</v>
      </c>
      <c r="H1" s="2" t="s">
        <v>10</v>
      </c>
      <c r="I1" s="2" t="s">
        <v>167</v>
      </c>
      <c r="J1" s="2" t="s">
        <v>168</v>
      </c>
      <c r="K1" s="2" t="s">
        <v>11</v>
      </c>
      <c r="L1" s="2" t="s">
        <v>12</v>
      </c>
      <c r="M1" s="2" t="s">
        <v>109</v>
      </c>
      <c r="N1" s="2" t="s">
        <v>110</v>
      </c>
      <c r="O1" s="2" t="s">
        <v>111</v>
      </c>
      <c r="P1" t="s">
        <v>147</v>
      </c>
      <c r="Q1"/>
    </row>
    <row r="2" spans="1:17" x14ac:dyDescent="0.25">
      <c r="A2" s="65">
        <v>32933</v>
      </c>
      <c r="B2">
        <v>1990</v>
      </c>
      <c r="C2">
        <v>1</v>
      </c>
      <c r="D2">
        <v>2</v>
      </c>
      <c r="E2" s="33" t="str">
        <f>IF(ISBLANK(HLOOKUP(E$1,q_preprocess!$1:$1048576, $D2, FALSE)), "", HLOOKUP(E$1,q_preprocess!$1:$1048576, $D2, FALSE))</f>
        <v/>
      </c>
      <c r="F2" s="33" t="str">
        <f>IF(ISBLANK(HLOOKUP(F$1,q_preprocess!$1:$1048576, $D2, FALSE)), "", HLOOKUP(F$1,q_preprocess!$1:$1048576, $D2, FALSE))</f>
        <v/>
      </c>
      <c r="G2" s="33" t="str">
        <f>IF(ISBLANK(HLOOKUP(G$1,q_preprocess!$1:$1048576, $D2, FALSE)), "", HLOOKUP(G$1,q_preprocess!$1:$1048576, $D2, FALSE))</f>
        <v/>
      </c>
      <c r="H2" s="33" t="str">
        <f>IF(ISBLANK(HLOOKUP(H$1,q_preprocess!$1:$1048576, $D2, FALSE)), "", HLOOKUP(H$1,q_preprocess!$1:$1048576, $D2, FALSE))</f>
        <v/>
      </c>
      <c r="I2" s="33" t="str">
        <f>IF(ISBLANK(HLOOKUP(I$1,q_preprocess!$1:$1048576, $D2, FALSE)), "", HLOOKUP(I$1,q_preprocess!$1:$1048576, $D2, FALSE))</f>
        <v/>
      </c>
      <c r="J2" s="33" t="str">
        <f>IF(ISBLANK(HLOOKUP(J$1,q_preprocess!$1:$1048576, $D2, FALSE)), "", HLOOKUP(J$1,q_preprocess!$1:$1048576, $D2, FALSE))</f>
        <v/>
      </c>
      <c r="K2" s="33" t="str">
        <f>IF(ISBLANK(HLOOKUP(K$1,q_preprocess!$1:$1048576, $D2, FALSE)), "", HLOOKUP(K$1,q_preprocess!$1:$1048576, $D2, FALSE))</f>
        <v/>
      </c>
      <c r="L2" s="33" t="str">
        <f>IF(ISBLANK(HLOOKUP(L$1,q_preprocess!$1:$1048576, $D2, FALSE)), "", HLOOKUP(L$1,q_preprocess!$1:$1048576, $D2, FALSE))</f>
        <v/>
      </c>
      <c r="M2" s="33" t="str">
        <f>IF(ISBLANK(HLOOKUP(M$1,q_preprocess!$1:$1048576, $D2, FALSE)), "", HLOOKUP(M$1,q_preprocess!$1:$1048576, $D2, FALSE))</f>
        <v/>
      </c>
      <c r="N2" s="33" t="str">
        <f>IF(ISBLANK(HLOOKUP(N$1,q_preprocess!$1:$1048576, $D2, FALSE)), "", HLOOKUP(N$1,q_preprocess!$1:$1048576, $D2, FALSE))</f>
        <v/>
      </c>
      <c r="O2" s="33" t="str">
        <f>IF(ISBLANK(HLOOKUP(O$1,q_preprocess!$1:$1048576, $D2, FALSE)), "", HLOOKUP(O$1,q_preprocess!$1:$1048576, $D2, FALSE))</f>
        <v/>
      </c>
      <c r="P2" s="33" t="str">
        <f>IF(ISBLANK(HLOOKUP(P$1,q_preprocess!$1:$1048576, $D2, FALSE)), "", HLOOKUP(P$1,q_preprocess!$1:$1048576, $D2, FALSE))</f>
        <v/>
      </c>
    </row>
    <row r="3" spans="1:17" x14ac:dyDescent="0.25">
      <c r="A3" s="65">
        <v>33025</v>
      </c>
      <c r="B3">
        <v>1990</v>
      </c>
      <c r="C3">
        <v>2</v>
      </c>
      <c r="D3">
        <v>3</v>
      </c>
      <c r="E3" s="33" t="str">
        <f>IF(ISBLANK(HLOOKUP(E$1,q_preprocess!$1:$1048576, $D3, FALSE)), "", HLOOKUP(E$1,q_preprocess!$1:$1048576, $D3, FALSE))</f>
        <v/>
      </c>
      <c r="F3" s="33" t="str">
        <f>IF(ISBLANK(HLOOKUP(F$1,q_preprocess!$1:$1048576, $D3, FALSE)), "", HLOOKUP(F$1,q_preprocess!$1:$1048576, $D3, FALSE))</f>
        <v/>
      </c>
      <c r="G3" s="33" t="str">
        <f>IF(ISBLANK(HLOOKUP(G$1,q_preprocess!$1:$1048576, $D3, FALSE)), "", HLOOKUP(G$1,q_preprocess!$1:$1048576, $D3, FALSE))</f>
        <v/>
      </c>
      <c r="H3" s="33" t="str">
        <f>IF(ISBLANK(HLOOKUP(H$1,q_preprocess!$1:$1048576, $D3, FALSE)), "", HLOOKUP(H$1,q_preprocess!$1:$1048576, $D3, FALSE))</f>
        <v/>
      </c>
      <c r="I3" s="33" t="str">
        <f>IF(ISBLANK(HLOOKUP(I$1,q_preprocess!$1:$1048576, $D3, FALSE)), "", HLOOKUP(I$1,q_preprocess!$1:$1048576, $D3, FALSE))</f>
        <v/>
      </c>
      <c r="J3" s="33" t="str">
        <f>IF(ISBLANK(HLOOKUP(J$1,q_preprocess!$1:$1048576, $D3, FALSE)), "", HLOOKUP(J$1,q_preprocess!$1:$1048576, $D3, FALSE))</f>
        <v/>
      </c>
      <c r="K3" s="33" t="str">
        <f>IF(ISBLANK(HLOOKUP(K$1,q_preprocess!$1:$1048576, $D3, FALSE)), "", HLOOKUP(K$1,q_preprocess!$1:$1048576, $D3, FALSE))</f>
        <v/>
      </c>
      <c r="L3" s="33" t="str">
        <f>IF(ISBLANK(HLOOKUP(L$1,q_preprocess!$1:$1048576, $D3, FALSE)), "", HLOOKUP(L$1,q_preprocess!$1:$1048576, $D3, FALSE))</f>
        <v/>
      </c>
      <c r="M3" s="33" t="str">
        <f>IF(ISBLANK(HLOOKUP(M$1,q_preprocess!$1:$1048576, $D3, FALSE)), "", HLOOKUP(M$1,q_preprocess!$1:$1048576, $D3, FALSE))</f>
        <v/>
      </c>
      <c r="N3" s="33" t="str">
        <f>IF(ISBLANK(HLOOKUP(N$1,q_preprocess!$1:$1048576, $D3, FALSE)), "", HLOOKUP(N$1,q_preprocess!$1:$1048576, $D3, FALSE))</f>
        <v/>
      </c>
      <c r="O3" s="33" t="str">
        <f>IF(ISBLANK(HLOOKUP(O$1,q_preprocess!$1:$1048576, $D3, FALSE)), "", HLOOKUP(O$1,q_preprocess!$1:$1048576, $D3, FALSE))</f>
        <v/>
      </c>
      <c r="P3" s="33" t="str">
        <f>IF(ISBLANK(HLOOKUP(P$1,q_preprocess!$1:$1048576, $D3, FALSE)), "", HLOOKUP(P$1,q_preprocess!$1:$1048576, $D3, FALSE))</f>
        <v/>
      </c>
    </row>
    <row r="4" spans="1:17" x14ac:dyDescent="0.25">
      <c r="A4" s="65">
        <v>33117</v>
      </c>
      <c r="B4">
        <v>1990</v>
      </c>
      <c r="C4">
        <v>3</v>
      </c>
      <c r="D4">
        <v>4</v>
      </c>
      <c r="E4" s="33" t="str">
        <f>IF(ISBLANK(HLOOKUP(E$1,q_preprocess!$1:$1048576, $D4, FALSE)), "", HLOOKUP(E$1,q_preprocess!$1:$1048576, $D4, FALSE))</f>
        <v/>
      </c>
      <c r="F4" s="33" t="str">
        <f>IF(ISBLANK(HLOOKUP(F$1,q_preprocess!$1:$1048576, $D4, FALSE)), "", HLOOKUP(F$1,q_preprocess!$1:$1048576, $D4, FALSE))</f>
        <v/>
      </c>
      <c r="G4" s="33" t="str">
        <f>IF(ISBLANK(HLOOKUP(G$1,q_preprocess!$1:$1048576, $D4, FALSE)), "", HLOOKUP(G$1,q_preprocess!$1:$1048576, $D4, FALSE))</f>
        <v/>
      </c>
      <c r="H4" s="33" t="str">
        <f>IF(ISBLANK(HLOOKUP(H$1,q_preprocess!$1:$1048576, $D4, FALSE)), "", HLOOKUP(H$1,q_preprocess!$1:$1048576, $D4, FALSE))</f>
        <v/>
      </c>
      <c r="I4" s="33" t="str">
        <f>IF(ISBLANK(HLOOKUP(I$1,q_preprocess!$1:$1048576, $D4, FALSE)), "", HLOOKUP(I$1,q_preprocess!$1:$1048576, $D4, FALSE))</f>
        <v/>
      </c>
      <c r="J4" s="33" t="str">
        <f>IF(ISBLANK(HLOOKUP(J$1,q_preprocess!$1:$1048576, $D4, FALSE)), "", HLOOKUP(J$1,q_preprocess!$1:$1048576, $D4, FALSE))</f>
        <v/>
      </c>
      <c r="K4" s="33" t="str">
        <f>IF(ISBLANK(HLOOKUP(K$1,q_preprocess!$1:$1048576, $D4, FALSE)), "", HLOOKUP(K$1,q_preprocess!$1:$1048576, $D4, FALSE))</f>
        <v/>
      </c>
      <c r="L4" s="33" t="str">
        <f>IF(ISBLANK(HLOOKUP(L$1,q_preprocess!$1:$1048576, $D4, FALSE)), "", HLOOKUP(L$1,q_preprocess!$1:$1048576, $D4, FALSE))</f>
        <v/>
      </c>
      <c r="M4" s="33" t="str">
        <f>IF(ISBLANK(HLOOKUP(M$1,q_preprocess!$1:$1048576, $D4, FALSE)), "", HLOOKUP(M$1,q_preprocess!$1:$1048576, $D4, FALSE))</f>
        <v/>
      </c>
      <c r="N4" s="33" t="str">
        <f>IF(ISBLANK(HLOOKUP(N$1,q_preprocess!$1:$1048576, $D4, FALSE)), "", HLOOKUP(N$1,q_preprocess!$1:$1048576, $D4, FALSE))</f>
        <v/>
      </c>
      <c r="O4" s="33" t="str">
        <f>IF(ISBLANK(HLOOKUP(O$1,q_preprocess!$1:$1048576, $D4, FALSE)), "", HLOOKUP(O$1,q_preprocess!$1:$1048576, $D4, FALSE))</f>
        <v/>
      </c>
      <c r="P4" s="33" t="str">
        <f>IF(ISBLANK(HLOOKUP(P$1,q_preprocess!$1:$1048576, $D4, FALSE)), "", HLOOKUP(P$1,q_preprocess!$1:$1048576, $D4, FALSE))</f>
        <v/>
      </c>
    </row>
    <row r="5" spans="1:17" x14ac:dyDescent="0.25">
      <c r="A5" s="65">
        <v>33208</v>
      </c>
      <c r="B5">
        <v>1990</v>
      </c>
      <c r="C5">
        <v>4</v>
      </c>
      <c r="D5">
        <v>5</v>
      </c>
      <c r="E5" s="33" t="str">
        <f>IF(ISBLANK(HLOOKUP(E$1,q_preprocess!$1:$1048576, $D5, FALSE)), "", HLOOKUP(E$1,q_preprocess!$1:$1048576, $D5, FALSE))</f>
        <v/>
      </c>
      <c r="F5" s="33" t="str">
        <f>IF(ISBLANK(HLOOKUP(F$1,q_preprocess!$1:$1048576, $D5, FALSE)), "", HLOOKUP(F$1,q_preprocess!$1:$1048576, $D5, FALSE))</f>
        <v/>
      </c>
      <c r="G5" s="33" t="str">
        <f>IF(ISBLANK(HLOOKUP(G$1,q_preprocess!$1:$1048576, $D5, FALSE)), "", HLOOKUP(G$1,q_preprocess!$1:$1048576, $D5, FALSE))</f>
        <v/>
      </c>
      <c r="H5" s="33" t="str">
        <f>IF(ISBLANK(HLOOKUP(H$1,q_preprocess!$1:$1048576, $D5, FALSE)), "", HLOOKUP(H$1,q_preprocess!$1:$1048576, $D5, FALSE))</f>
        <v/>
      </c>
      <c r="I5" s="33" t="str">
        <f>IF(ISBLANK(HLOOKUP(I$1,q_preprocess!$1:$1048576, $D5, FALSE)), "", HLOOKUP(I$1,q_preprocess!$1:$1048576, $D5, FALSE))</f>
        <v/>
      </c>
      <c r="J5" s="33" t="str">
        <f>IF(ISBLANK(HLOOKUP(J$1,q_preprocess!$1:$1048576, $D5, FALSE)), "", HLOOKUP(J$1,q_preprocess!$1:$1048576, $D5, FALSE))</f>
        <v/>
      </c>
      <c r="K5" s="33" t="str">
        <f>IF(ISBLANK(HLOOKUP(K$1,q_preprocess!$1:$1048576, $D5, FALSE)), "", HLOOKUP(K$1,q_preprocess!$1:$1048576, $D5, FALSE))</f>
        <v/>
      </c>
      <c r="L5" s="33" t="str">
        <f>IF(ISBLANK(HLOOKUP(L$1,q_preprocess!$1:$1048576, $D5, FALSE)), "", HLOOKUP(L$1,q_preprocess!$1:$1048576, $D5, FALSE))</f>
        <v/>
      </c>
      <c r="M5" s="33" t="str">
        <f>IF(ISBLANK(HLOOKUP(M$1,q_preprocess!$1:$1048576, $D5, FALSE)), "", HLOOKUP(M$1,q_preprocess!$1:$1048576, $D5, FALSE))</f>
        <v/>
      </c>
      <c r="N5" s="33" t="str">
        <f>IF(ISBLANK(HLOOKUP(N$1,q_preprocess!$1:$1048576, $D5, FALSE)), "", HLOOKUP(N$1,q_preprocess!$1:$1048576, $D5, FALSE))</f>
        <v/>
      </c>
      <c r="O5" s="33" t="str">
        <f>IF(ISBLANK(HLOOKUP(O$1,q_preprocess!$1:$1048576, $D5, FALSE)), "", HLOOKUP(O$1,q_preprocess!$1:$1048576, $D5, FALSE))</f>
        <v/>
      </c>
      <c r="P5" s="33" t="str">
        <f>IF(ISBLANK(HLOOKUP(P$1,q_preprocess!$1:$1048576, $D5, FALSE)), "", HLOOKUP(P$1,q_preprocess!$1:$1048576, $D5, FALSE))</f>
        <v/>
      </c>
    </row>
    <row r="6" spans="1:17" x14ac:dyDescent="0.25">
      <c r="A6" s="65">
        <v>33298</v>
      </c>
      <c r="B6">
        <v>1991</v>
      </c>
      <c r="C6">
        <v>1</v>
      </c>
      <c r="D6">
        <v>6</v>
      </c>
      <c r="E6" s="33" t="str">
        <f>IF(ISBLANK(HLOOKUP(E$1,q_preprocess!$1:$1048576, $D6, FALSE)), "", HLOOKUP(E$1,q_preprocess!$1:$1048576, $D6, FALSE))</f>
        <v/>
      </c>
      <c r="F6" s="33" t="str">
        <f>IF(ISBLANK(HLOOKUP(F$1,q_preprocess!$1:$1048576, $D6, FALSE)), "", HLOOKUP(F$1,q_preprocess!$1:$1048576, $D6, FALSE))</f>
        <v/>
      </c>
      <c r="G6" s="33" t="str">
        <f>IF(ISBLANK(HLOOKUP(G$1,q_preprocess!$1:$1048576, $D6, FALSE)), "", HLOOKUP(G$1,q_preprocess!$1:$1048576, $D6, FALSE))</f>
        <v/>
      </c>
      <c r="H6" s="33" t="str">
        <f>IF(ISBLANK(HLOOKUP(H$1,q_preprocess!$1:$1048576, $D6, FALSE)), "", HLOOKUP(H$1,q_preprocess!$1:$1048576, $D6, FALSE))</f>
        <v/>
      </c>
      <c r="I6" s="33" t="str">
        <f>IF(ISBLANK(HLOOKUP(I$1,q_preprocess!$1:$1048576, $D6, FALSE)), "", HLOOKUP(I$1,q_preprocess!$1:$1048576, $D6, FALSE))</f>
        <v/>
      </c>
      <c r="J6" s="33" t="str">
        <f>IF(ISBLANK(HLOOKUP(J$1,q_preprocess!$1:$1048576, $D6, FALSE)), "", HLOOKUP(J$1,q_preprocess!$1:$1048576, $D6, FALSE))</f>
        <v/>
      </c>
      <c r="K6" s="33" t="str">
        <f>IF(ISBLANK(HLOOKUP(K$1,q_preprocess!$1:$1048576, $D6, FALSE)), "", HLOOKUP(K$1,q_preprocess!$1:$1048576, $D6, FALSE))</f>
        <v/>
      </c>
      <c r="L6" s="33" t="str">
        <f>IF(ISBLANK(HLOOKUP(L$1,q_preprocess!$1:$1048576, $D6, FALSE)), "", HLOOKUP(L$1,q_preprocess!$1:$1048576, $D6, FALSE))</f>
        <v/>
      </c>
      <c r="M6" s="33" t="str">
        <f>IF(ISBLANK(HLOOKUP(M$1,q_preprocess!$1:$1048576, $D6, FALSE)), "", HLOOKUP(M$1,q_preprocess!$1:$1048576, $D6, FALSE))</f>
        <v/>
      </c>
      <c r="N6" s="33" t="str">
        <f>IF(ISBLANK(HLOOKUP(N$1,q_preprocess!$1:$1048576, $D6, FALSE)), "", HLOOKUP(N$1,q_preprocess!$1:$1048576, $D6, FALSE))</f>
        <v/>
      </c>
      <c r="O6" s="33" t="str">
        <f>IF(ISBLANK(HLOOKUP(O$1,q_preprocess!$1:$1048576, $D6, FALSE)), "", HLOOKUP(O$1,q_preprocess!$1:$1048576, $D6, FALSE))</f>
        <v/>
      </c>
      <c r="P6" s="33" t="str">
        <f>IF(ISBLANK(HLOOKUP(P$1,q_preprocess!$1:$1048576, $D6, FALSE)), "", HLOOKUP(P$1,q_preprocess!$1:$1048576, $D6, FALSE))</f>
        <v/>
      </c>
    </row>
    <row r="7" spans="1:17" x14ac:dyDescent="0.25">
      <c r="A7" s="65">
        <v>33390</v>
      </c>
      <c r="B7">
        <v>1991</v>
      </c>
      <c r="C7">
        <v>2</v>
      </c>
      <c r="D7">
        <v>7</v>
      </c>
      <c r="E7" s="33" t="str">
        <f>IF(ISBLANK(HLOOKUP(E$1,q_preprocess!$1:$1048576, $D7, FALSE)), "", HLOOKUP(E$1,q_preprocess!$1:$1048576, $D7, FALSE))</f>
        <v/>
      </c>
      <c r="F7" s="33" t="str">
        <f>IF(ISBLANK(HLOOKUP(F$1,q_preprocess!$1:$1048576, $D7, FALSE)), "", HLOOKUP(F$1,q_preprocess!$1:$1048576, $D7, FALSE))</f>
        <v/>
      </c>
      <c r="G7" s="33" t="str">
        <f>IF(ISBLANK(HLOOKUP(G$1,q_preprocess!$1:$1048576, $D7, FALSE)), "", HLOOKUP(G$1,q_preprocess!$1:$1048576, $D7, FALSE))</f>
        <v/>
      </c>
      <c r="H7" s="33" t="str">
        <f>IF(ISBLANK(HLOOKUP(H$1,q_preprocess!$1:$1048576, $D7, FALSE)), "", HLOOKUP(H$1,q_preprocess!$1:$1048576, $D7, FALSE))</f>
        <v/>
      </c>
      <c r="I7" s="33" t="str">
        <f>IF(ISBLANK(HLOOKUP(I$1,q_preprocess!$1:$1048576, $D7, FALSE)), "", HLOOKUP(I$1,q_preprocess!$1:$1048576, $D7, FALSE))</f>
        <v/>
      </c>
      <c r="J7" s="33" t="str">
        <f>IF(ISBLANK(HLOOKUP(J$1,q_preprocess!$1:$1048576, $D7, FALSE)), "", HLOOKUP(J$1,q_preprocess!$1:$1048576, $D7, FALSE))</f>
        <v/>
      </c>
      <c r="K7" s="33" t="str">
        <f>IF(ISBLANK(HLOOKUP(K$1,q_preprocess!$1:$1048576, $D7, FALSE)), "", HLOOKUP(K$1,q_preprocess!$1:$1048576, $D7, FALSE))</f>
        <v/>
      </c>
      <c r="L7" s="33" t="str">
        <f>IF(ISBLANK(HLOOKUP(L$1,q_preprocess!$1:$1048576, $D7, FALSE)), "", HLOOKUP(L$1,q_preprocess!$1:$1048576, $D7, FALSE))</f>
        <v/>
      </c>
      <c r="M7" s="33" t="str">
        <f>IF(ISBLANK(HLOOKUP(M$1,q_preprocess!$1:$1048576, $D7, FALSE)), "", HLOOKUP(M$1,q_preprocess!$1:$1048576, $D7, FALSE))</f>
        <v/>
      </c>
      <c r="N7" s="33" t="str">
        <f>IF(ISBLANK(HLOOKUP(N$1,q_preprocess!$1:$1048576, $D7, FALSE)), "", HLOOKUP(N$1,q_preprocess!$1:$1048576, $D7, FALSE))</f>
        <v/>
      </c>
      <c r="O7" s="33" t="str">
        <f>IF(ISBLANK(HLOOKUP(O$1,q_preprocess!$1:$1048576, $D7, FALSE)), "", HLOOKUP(O$1,q_preprocess!$1:$1048576, $D7, FALSE))</f>
        <v/>
      </c>
      <c r="P7" s="33" t="str">
        <f>IF(ISBLANK(HLOOKUP(P$1,q_preprocess!$1:$1048576, $D7, FALSE)), "", HLOOKUP(P$1,q_preprocess!$1:$1048576, $D7, FALSE))</f>
        <v/>
      </c>
    </row>
    <row r="8" spans="1:17" x14ac:dyDescent="0.25">
      <c r="A8" s="65">
        <v>33482</v>
      </c>
      <c r="B8">
        <v>1991</v>
      </c>
      <c r="C8">
        <v>3</v>
      </c>
      <c r="D8">
        <v>8</v>
      </c>
      <c r="E8" s="33" t="str">
        <f>IF(ISBLANK(HLOOKUP(E$1,q_preprocess!$1:$1048576, $D8, FALSE)), "", HLOOKUP(E$1,q_preprocess!$1:$1048576, $D8, FALSE))</f>
        <v/>
      </c>
      <c r="F8" s="33" t="str">
        <f>IF(ISBLANK(HLOOKUP(F$1,q_preprocess!$1:$1048576, $D8, FALSE)), "", HLOOKUP(F$1,q_preprocess!$1:$1048576, $D8, FALSE))</f>
        <v/>
      </c>
      <c r="G8" s="33" t="str">
        <f>IF(ISBLANK(HLOOKUP(G$1,q_preprocess!$1:$1048576, $D8, FALSE)), "", HLOOKUP(G$1,q_preprocess!$1:$1048576, $D8, FALSE))</f>
        <v/>
      </c>
      <c r="H8" s="33" t="str">
        <f>IF(ISBLANK(HLOOKUP(H$1,q_preprocess!$1:$1048576, $D8, FALSE)), "", HLOOKUP(H$1,q_preprocess!$1:$1048576, $D8, FALSE))</f>
        <v/>
      </c>
      <c r="I8" s="33" t="str">
        <f>IF(ISBLANK(HLOOKUP(I$1,q_preprocess!$1:$1048576, $D8, FALSE)), "", HLOOKUP(I$1,q_preprocess!$1:$1048576, $D8, FALSE))</f>
        <v/>
      </c>
      <c r="J8" s="33" t="str">
        <f>IF(ISBLANK(HLOOKUP(J$1,q_preprocess!$1:$1048576, $D8, FALSE)), "", HLOOKUP(J$1,q_preprocess!$1:$1048576, $D8, FALSE))</f>
        <v/>
      </c>
      <c r="K8" s="33" t="str">
        <f>IF(ISBLANK(HLOOKUP(K$1,q_preprocess!$1:$1048576, $D8, FALSE)), "", HLOOKUP(K$1,q_preprocess!$1:$1048576, $D8, FALSE))</f>
        <v/>
      </c>
      <c r="L8" s="33" t="str">
        <f>IF(ISBLANK(HLOOKUP(L$1,q_preprocess!$1:$1048576, $D8, FALSE)), "", HLOOKUP(L$1,q_preprocess!$1:$1048576, $D8, FALSE))</f>
        <v/>
      </c>
      <c r="M8" s="33" t="str">
        <f>IF(ISBLANK(HLOOKUP(M$1,q_preprocess!$1:$1048576, $D8, FALSE)), "", HLOOKUP(M$1,q_preprocess!$1:$1048576, $D8, FALSE))</f>
        <v/>
      </c>
      <c r="N8" s="33" t="str">
        <f>IF(ISBLANK(HLOOKUP(N$1,q_preprocess!$1:$1048576, $D8, FALSE)), "", HLOOKUP(N$1,q_preprocess!$1:$1048576, $D8, FALSE))</f>
        <v/>
      </c>
      <c r="O8" s="33" t="str">
        <f>IF(ISBLANK(HLOOKUP(O$1,q_preprocess!$1:$1048576, $D8, FALSE)), "", HLOOKUP(O$1,q_preprocess!$1:$1048576, $D8, FALSE))</f>
        <v/>
      </c>
      <c r="P8" s="33" t="str">
        <f>IF(ISBLANK(HLOOKUP(P$1,q_preprocess!$1:$1048576, $D8, FALSE)), "", HLOOKUP(P$1,q_preprocess!$1:$1048576, $D8, FALSE))</f>
        <v/>
      </c>
    </row>
    <row r="9" spans="1:17" x14ac:dyDescent="0.25">
      <c r="A9" s="65">
        <v>33573</v>
      </c>
      <c r="B9">
        <v>1991</v>
      </c>
      <c r="C9">
        <v>4</v>
      </c>
      <c r="D9">
        <v>9</v>
      </c>
      <c r="E9" s="33" t="str">
        <f>IF(ISBLANK(HLOOKUP(E$1,q_preprocess!$1:$1048576, $D9, FALSE)), "", HLOOKUP(E$1,q_preprocess!$1:$1048576, $D9, FALSE))</f>
        <v/>
      </c>
      <c r="F9" s="33" t="str">
        <f>IF(ISBLANK(HLOOKUP(F$1,q_preprocess!$1:$1048576, $D9, FALSE)), "", HLOOKUP(F$1,q_preprocess!$1:$1048576, $D9, FALSE))</f>
        <v/>
      </c>
      <c r="G9" s="33" t="str">
        <f>IF(ISBLANK(HLOOKUP(G$1,q_preprocess!$1:$1048576, $D9, FALSE)), "", HLOOKUP(G$1,q_preprocess!$1:$1048576, $D9, FALSE))</f>
        <v/>
      </c>
      <c r="H9" s="33" t="str">
        <f>IF(ISBLANK(HLOOKUP(H$1,q_preprocess!$1:$1048576, $D9, FALSE)), "", HLOOKUP(H$1,q_preprocess!$1:$1048576, $D9, FALSE))</f>
        <v/>
      </c>
      <c r="I9" s="33" t="str">
        <f>IF(ISBLANK(HLOOKUP(I$1,q_preprocess!$1:$1048576, $D9, FALSE)), "", HLOOKUP(I$1,q_preprocess!$1:$1048576, $D9, FALSE))</f>
        <v/>
      </c>
      <c r="J9" s="33" t="str">
        <f>IF(ISBLANK(HLOOKUP(J$1,q_preprocess!$1:$1048576, $D9, FALSE)), "", HLOOKUP(J$1,q_preprocess!$1:$1048576, $D9, FALSE))</f>
        <v/>
      </c>
      <c r="K9" s="33" t="str">
        <f>IF(ISBLANK(HLOOKUP(K$1,q_preprocess!$1:$1048576, $D9, FALSE)), "", HLOOKUP(K$1,q_preprocess!$1:$1048576, $D9, FALSE))</f>
        <v/>
      </c>
      <c r="L9" s="33" t="str">
        <f>IF(ISBLANK(HLOOKUP(L$1,q_preprocess!$1:$1048576, $D9, FALSE)), "", HLOOKUP(L$1,q_preprocess!$1:$1048576, $D9, FALSE))</f>
        <v/>
      </c>
      <c r="M9" s="33" t="str">
        <f>IF(ISBLANK(HLOOKUP(M$1,q_preprocess!$1:$1048576, $D9, FALSE)), "", HLOOKUP(M$1,q_preprocess!$1:$1048576, $D9, FALSE))</f>
        <v/>
      </c>
      <c r="N9" s="33" t="str">
        <f>IF(ISBLANK(HLOOKUP(N$1,q_preprocess!$1:$1048576, $D9, FALSE)), "", HLOOKUP(N$1,q_preprocess!$1:$1048576, $D9, FALSE))</f>
        <v/>
      </c>
      <c r="O9" s="33" t="str">
        <f>IF(ISBLANK(HLOOKUP(O$1,q_preprocess!$1:$1048576, $D9, FALSE)), "", HLOOKUP(O$1,q_preprocess!$1:$1048576, $D9, FALSE))</f>
        <v/>
      </c>
      <c r="P9" s="33" t="str">
        <f>IF(ISBLANK(HLOOKUP(P$1,q_preprocess!$1:$1048576, $D9, FALSE)), "", HLOOKUP(P$1,q_preprocess!$1:$1048576, $D9, FALSE))</f>
        <v/>
      </c>
    </row>
    <row r="10" spans="1:17" x14ac:dyDescent="0.25">
      <c r="A10" s="65">
        <v>33664</v>
      </c>
      <c r="B10">
        <v>1992</v>
      </c>
      <c r="C10">
        <v>1</v>
      </c>
      <c r="D10">
        <v>10</v>
      </c>
      <c r="E10" s="33" t="str">
        <f>IF(ISBLANK(HLOOKUP(E$1,q_preprocess!$1:$1048576, $D10, FALSE)), "", HLOOKUP(E$1,q_preprocess!$1:$1048576, $D10, FALSE))</f>
        <v/>
      </c>
      <c r="F10" s="33" t="str">
        <f>IF(ISBLANK(HLOOKUP(F$1,q_preprocess!$1:$1048576, $D10, FALSE)), "", HLOOKUP(F$1,q_preprocess!$1:$1048576, $D10, FALSE))</f>
        <v/>
      </c>
      <c r="G10" s="33" t="str">
        <f>IF(ISBLANK(HLOOKUP(G$1,q_preprocess!$1:$1048576, $D10, FALSE)), "", HLOOKUP(G$1,q_preprocess!$1:$1048576, $D10, FALSE))</f>
        <v/>
      </c>
      <c r="H10" s="33" t="str">
        <f>IF(ISBLANK(HLOOKUP(H$1,q_preprocess!$1:$1048576, $D10, FALSE)), "", HLOOKUP(H$1,q_preprocess!$1:$1048576, $D10, FALSE))</f>
        <v/>
      </c>
      <c r="I10" s="33" t="str">
        <f>IF(ISBLANK(HLOOKUP(I$1,q_preprocess!$1:$1048576, $D10, FALSE)), "", HLOOKUP(I$1,q_preprocess!$1:$1048576, $D10, FALSE))</f>
        <v/>
      </c>
      <c r="J10" s="33" t="str">
        <f>IF(ISBLANK(HLOOKUP(J$1,q_preprocess!$1:$1048576, $D10, FALSE)), "", HLOOKUP(J$1,q_preprocess!$1:$1048576, $D10, FALSE))</f>
        <v/>
      </c>
      <c r="K10" s="33" t="str">
        <f>IF(ISBLANK(HLOOKUP(K$1,q_preprocess!$1:$1048576, $D10, FALSE)), "", HLOOKUP(K$1,q_preprocess!$1:$1048576, $D10, FALSE))</f>
        <v/>
      </c>
      <c r="L10" s="33" t="str">
        <f>IF(ISBLANK(HLOOKUP(L$1,q_preprocess!$1:$1048576, $D10, FALSE)), "", HLOOKUP(L$1,q_preprocess!$1:$1048576, $D10, FALSE))</f>
        <v/>
      </c>
      <c r="M10" s="33" t="str">
        <f>IF(ISBLANK(HLOOKUP(M$1,q_preprocess!$1:$1048576, $D10, FALSE)), "", HLOOKUP(M$1,q_preprocess!$1:$1048576, $D10, FALSE))</f>
        <v/>
      </c>
      <c r="N10" s="33" t="str">
        <f>IF(ISBLANK(HLOOKUP(N$1,q_preprocess!$1:$1048576, $D10, FALSE)), "", HLOOKUP(N$1,q_preprocess!$1:$1048576, $D10, FALSE))</f>
        <v/>
      </c>
      <c r="O10" s="33" t="str">
        <f>IF(ISBLANK(HLOOKUP(O$1,q_preprocess!$1:$1048576, $D10, FALSE)), "", HLOOKUP(O$1,q_preprocess!$1:$1048576, $D10, FALSE))</f>
        <v/>
      </c>
      <c r="P10" s="33" t="str">
        <f>IF(ISBLANK(HLOOKUP(P$1,q_preprocess!$1:$1048576, $D10, FALSE)), "", HLOOKUP(P$1,q_preprocess!$1:$1048576, $D10, FALSE))</f>
        <v/>
      </c>
    </row>
    <row r="11" spans="1:17" x14ac:dyDescent="0.25">
      <c r="A11" s="65">
        <v>33756</v>
      </c>
      <c r="B11">
        <v>1992</v>
      </c>
      <c r="C11">
        <v>2</v>
      </c>
      <c r="D11">
        <v>11</v>
      </c>
      <c r="E11" s="33" t="str">
        <f>IF(ISBLANK(HLOOKUP(E$1,q_preprocess!$1:$1048576, $D11, FALSE)), "", HLOOKUP(E$1,q_preprocess!$1:$1048576, $D11, FALSE))</f>
        <v/>
      </c>
      <c r="F11" s="33" t="str">
        <f>IF(ISBLANK(HLOOKUP(F$1,q_preprocess!$1:$1048576, $D11, FALSE)), "", HLOOKUP(F$1,q_preprocess!$1:$1048576, $D11, FALSE))</f>
        <v/>
      </c>
      <c r="G11" s="33" t="str">
        <f>IF(ISBLANK(HLOOKUP(G$1,q_preprocess!$1:$1048576, $D11, FALSE)), "", HLOOKUP(G$1,q_preprocess!$1:$1048576, $D11, FALSE))</f>
        <v/>
      </c>
      <c r="H11" s="33" t="str">
        <f>IF(ISBLANK(HLOOKUP(H$1,q_preprocess!$1:$1048576, $D11, FALSE)), "", HLOOKUP(H$1,q_preprocess!$1:$1048576, $D11, FALSE))</f>
        <v/>
      </c>
      <c r="I11" s="33" t="str">
        <f>IF(ISBLANK(HLOOKUP(I$1,q_preprocess!$1:$1048576, $D11, FALSE)), "", HLOOKUP(I$1,q_preprocess!$1:$1048576, $D11, FALSE))</f>
        <v/>
      </c>
      <c r="J11" s="33" t="str">
        <f>IF(ISBLANK(HLOOKUP(J$1,q_preprocess!$1:$1048576, $D11, FALSE)), "", HLOOKUP(J$1,q_preprocess!$1:$1048576, $D11, FALSE))</f>
        <v/>
      </c>
      <c r="K11" s="33" t="str">
        <f>IF(ISBLANK(HLOOKUP(K$1,q_preprocess!$1:$1048576, $D11, FALSE)), "", HLOOKUP(K$1,q_preprocess!$1:$1048576, $D11, FALSE))</f>
        <v/>
      </c>
      <c r="L11" s="33" t="str">
        <f>IF(ISBLANK(HLOOKUP(L$1,q_preprocess!$1:$1048576, $D11, FALSE)), "", HLOOKUP(L$1,q_preprocess!$1:$1048576, $D11, FALSE))</f>
        <v/>
      </c>
      <c r="M11" s="33" t="str">
        <f>IF(ISBLANK(HLOOKUP(M$1,q_preprocess!$1:$1048576, $D11, FALSE)), "", HLOOKUP(M$1,q_preprocess!$1:$1048576, $D11, FALSE))</f>
        <v/>
      </c>
      <c r="N11" s="33" t="str">
        <f>IF(ISBLANK(HLOOKUP(N$1,q_preprocess!$1:$1048576, $D11, FALSE)), "", HLOOKUP(N$1,q_preprocess!$1:$1048576, $D11, FALSE))</f>
        <v/>
      </c>
      <c r="O11" s="33" t="str">
        <f>IF(ISBLANK(HLOOKUP(O$1,q_preprocess!$1:$1048576, $D11, FALSE)), "", HLOOKUP(O$1,q_preprocess!$1:$1048576, $D11, FALSE))</f>
        <v/>
      </c>
      <c r="P11" s="33" t="str">
        <f>IF(ISBLANK(HLOOKUP(P$1,q_preprocess!$1:$1048576, $D11, FALSE)), "", HLOOKUP(P$1,q_preprocess!$1:$1048576, $D11, FALSE))</f>
        <v/>
      </c>
    </row>
    <row r="12" spans="1:17" x14ac:dyDescent="0.25">
      <c r="A12" s="65">
        <v>33848</v>
      </c>
      <c r="B12">
        <v>1992</v>
      </c>
      <c r="C12">
        <v>3</v>
      </c>
      <c r="D12">
        <v>12</v>
      </c>
      <c r="E12" s="33" t="str">
        <f>IF(ISBLANK(HLOOKUP(E$1,q_preprocess!$1:$1048576, $D12, FALSE)), "", HLOOKUP(E$1,q_preprocess!$1:$1048576, $D12, FALSE))</f>
        <v/>
      </c>
      <c r="F12" s="33" t="str">
        <f>IF(ISBLANK(HLOOKUP(F$1,q_preprocess!$1:$1048576, $D12, FALSE)), "", HLOOKUP(F$1,q_preprocess!$1:$1048576, $D12, FALSE))</f>
        <v/>
      </c>
      <c r="G12" s="33" t="str">
        <f>IF(ISBLANK(HLOOKUP(G$1,q_preprocess!$1:$1048576, $D12, FALSE)), "", HLOOKUP(G$1,q_preprocess!$1:$1048576, $D12, FALSE))</f>
        <v/>
      </c>
      <c r="H12" s="33" t="str">
        <f>IF(ISBLANK(HLOOKUP(H$1,q_preprocess!$1:$1048576, $D12, FALSE)), "", HLOOKUP(H$1,q_preprocess!$1:$1048576, $D12, FALSE))</f>
        <v/>
      </c>
      <c r="I12" s="33" t="str">
        <f>IF(ISBLANK(HLOOKUP(I$1,q_preprocess!$1:$1048576, $D12, FALSE)), "", HLOOKUP(I$1,q_preprocess!$1:$1048576, $D12, FALSE))</f>
        <v/>
      </c>
      <c r="J12" s="33" t="str">
        <f>IF(ISBLANK(HLOOKUP(J$1,q_preprocess!$1:$1048576, $D12, FALSE)), "", HLOOKUP(J$1,q_preprocess!$1:$1048576, $D12, FALSE))</f>
        <v/>
      </c>
      <c r="K12" s="33" t="str">
        <f>IF(ISBLANK(HLOOKUP(K$1,q_preprocess!$1:$1048576, $D12, FALSE)), "", HLOOKUP(K$1,q_preprocess!$1:$1048576, $D12, FALSE))</f>
        <v/>
      </c>
      <c r="L12" s="33" t="str">
        <f>IF(ISBLANK(HLOOKUP(L$1,q_preprocess!$1:$1048576, $D12, FALSE)), "", HLOOKUP(L$1,q_preprocess!$1:$1048576, $D12, FALSE))</f>
        <v/>
      </c>
      <c r="M12" s="33" t="str">
        <f>IF(ISBLANK(HLOOKUP(M$1,q_preprocess!$1:$1048576, $D12, FALSE)), "", HLOOKUP(M$1,q_preprocess!$1:$1048576, $D12, FALSE))</f>
        <v/>
      </c>
      <c r="N12" s="33" t="str">
        <f>IF(ISBLANK(HLOOKUP(N$1,q_preprocess!$1:$1048576, $D12, FALSE)), "", HLOOKUP(N$1,q_preprocess!$1:$1048576, $D12, FALSE))</f>
        <v/>
      </c>
      <c r="O12" s="33" t="str">
        <f>IF(ISBLANK(HLOOKUP(O$1,q_preprocess!$1:$1048576, $D12, FALSE)), "", HLOOKUP(O$1,q_preprocess!$1:$1048576, $D12, FALSE))</f>
        <v/>
      </c>
      <c r="P12" s="33" t="str">
        <f>IF(ISBLANK(HLOOKUP(P$1,q_preprocess!$1:$1048576, $D12, FALSE)), "", HLOOKUP(P$1,q_preprocess!$1:$1048576, $D12, FALSE))</f>
        <v/>
      </c>
    </row>
    <row r="13" spans="1:17" x14ac:dyDescent="0.25">
      <c r="A13" s="65">
        <v>33939</v>
      </c>
      <c r="B13">
        <v>1992</v>
      </c>
      <c r="C13">
        <v>4</v>
      </c>
      <c r="D13">
        <v>13</v>
      </c>
      <c r="E13" s="33" t="str">
        <f>IF(ISBLANK(HLOOKUP(E$1,q_preprocess!$1:$1048576, $D13, FALSE)), "", HLOOKUP(E$1,q_preprocess!$1:$1048576, $D13, FALSE))</f>
        <v/>
      </c>
      <c r="F13" s="33" t="str">
        <f>IF(ISBLANK(HLOOKUP(F$1,q_preprocess!$1:$1048576, $D13, FALSE)), "", HLOOKUP(F$1,q_preprocess!$1:$1048576, $D13, FALSE))</f>
        <v/>
      </c>
      <c r="G13" s="33" t="str">
        <f>IF(ISBLANK(HLOOKUP(G$1,q_preprocess!$1:$1048576, $D13, FALSE)), "", HLOOKUP(G$1,q_preprocess!$1:$1048576, $D13, FALSE))</f>
        <v/>
      </c>
      <c r="H13" s="33" t="str">
        <f>IF(ISBLANK(HLOOKUP(H$1,q_preprocess!$1:$1048576, $D13, FALSE)), "", HLOOKUP(H$1,q_preprocess!$1:$1048576, $D13, FALSE))</f>
        <v/>
      </c>
      <c r="I13" s="33" t="str">
        <f>IF(ISBLANK(HLOOKUP(I$1,q_preprocess!$1:$1048576, $D13, FALSE)), "", HLOOKUP(I$1,q_preprocess!$1:$1048576, $D13, FALSE))</f>
        <v/>
      </c>
      <c r="J13" s="33" t="str">
        <f>IF(ISBLANK(HLOOKUP(J$1,q_preprocess!$1:$1048576, $D13, FALSE)), "", HLOOKUP(J$1,q_preprocess!$1:$1048576, $D13, FALSE))</f>
        <v/>
      </c>
      <c r="K13" s="33" t="str">
        <f>IF(ISBLANK(HLOOKUP(K$1,q_preprocess!$1:$1048576, $D13, FALSE)), "", HLOOKUP(K$1,q_preprocess!$1:$1048576, $D13, FALSE))</f>
        <v/>
      </c>
      <c r="L13" s="33" t="str">
        <f>IF(ISBLANK(HLOOKUP(L$1,q_preprocess!$1:$1048576, $D13, FALSE)), "", HLOOKUP(L$1,q_preprocess!$1:$1048576, $D13, FALSE))</f>
        <v/>
      </c>
      <c r="M13" s="33" t="str">
        <f>IF(ISBLANK(HLOOKUP(M$1,q_preprocess!$1:$1048576, $D13, FALSE)), "", HLOOKUP(M$1,q_preprocess!$1:$1048576, $D13, FALSE))</f>
        <v/>
      </c>
      <c r="N13" s="33" t="str">
        <f>IF(ISBLANK(HLOOKUP(N$1,q_preprocess!$1:$1048576, $D13, FALSE)), "", HLOOKUP(N$1,q_preprocess!$1:$1048576, $D13, FALSE))</f>
        <v/>
      </c>
      <c r="O13" s="33" t="str">
        <f>IF(ISBLANK(HLOOKUP(O$1,q_preprocess!$1:$1048576, $D13, FALSE)), "", HLOOKUP(O$1,q_preprocess!$1:$1048576, $D13, FALSE))</f>
        <v/>
      </c>
      <c r="P13" s="33" t="str">
        <f>IF(ISBLANK(HLOOKUP(P$1,q_preprocess!$1:$1048576, $D13, FALSE)), "", HLOOKUP(P$1,q_preprocess!$1:$1048576, $D13, FALSE))</f>
        <v/>
      </c>
    </row>
    <row r="14" spans="1:17" x14ac:dyDescent="0.25">
      <c r="A14" s="65">
        <v>34029</v>
      </c>
      <c r="B14">
        <v>1993</v>
      </c>
      <c r="C14">
        <v>1</v>
      </c>
      <c r="D14">
        <v>14</v>
      </c>
      <c r="E14" s="33" t="str">
        <f>IF(ISBLANK(HLOOKUP(E$1,q_preprocess!$1:$1048576, $D14, FALSE)), "", HLOOKUP(E$1,q_preprocess!$1:$1048576, $D14, FALSE))</f>
        <v/>
      </c>
      <c r="F14" s="33" t="str">
        <f>IF(ISBLANK(HLOOKUP(F$1,q_preprocess!$1:$1048576, $D14, FALSE)), "", HLOOKUP(F$1,q_preprocess!$1:$1048576, $D14, FALSE))</f>
        <v/>
      </c>
      <c r="G14" s="33" t="str">
        <f>IF(ISBLANK(HLOOKUP(G$1,q_preprocess!$1:$1048576, $D14, FALSE)), "", HLOOKUP(G$1,q_preprocess!$1:$1048576, $D14, FALSE))</f>
        <v/>
      </c>
      <c r="H14" s="33" t="str">
        <f>IF(ISBLANK(HLOOKUP(H$1,q_preprocess!$1:$1048576, $D14, FALSE)), "", HLOOKUP(H$1,q_preprocess!$1:$1048576, $D14, FALSE))</f>
        <v/>
      </c>
      <c r="I14" s="33" t="str">
        <f>IF(ISBLANK(HLOOKUP(I$1,q_preprocess!$1:$1048576, $D14, FALSE)), "", HLOOKUP(I$1,q_preprocess!$1:$1048576, $D14, FALSE))</f>
        <v/>
      </c>
      <c r="J14" s="33" t="str">
        <f>IF(ISBLANK(HLOOKUP(J$1,q_preprocess!$1:$1048576, $D14, FALSE)), "", HLOOKUP(J$1,q_preprocess!$1:$1048576, $D14, FALSE))</f>
        <v/>
      </c>
      <c r="K14" s="33" t="str">
        <f>IF(ISBLANK(HLOOKUP(K$1,q_preprocess!$1:$1048576, $D14, FALSE)), "", HLOOKUP(K$1,q_preprocess!$1:$1048576, $D14, FALSE))</f>
        <v/>
      </c>
      <c r="L14" s="33" t="str">
        <f>IF(ISBLANK(HLOOKUP(L$1,q_preprocess!$1:$1048576, $D14, FALSE)), "", HLOOKUP(L$1,q_preprocess!$1:$1048576, $D14, FALSE))</f>
        <v/>
      </c>
      <c r="M14" s="33" t="str">
        <f>IF(ISBLANK(HLOOKUP(M$1,q_preprocess!$1:$1048576, $D14, FALSE)), "", HLOOKUP(M$1,q_preprocess!$1:$1048576, $D14, FALSE))</f>
        <v/>
      </c>
      <c r="N14" s="33" t="str">
        <f>IF(ISBLANK(HLOOKUP(N$1,q_preprocess!$1:$1048576, $D14, FALSE)), "", HLOOKUP(N$1,q_preprocess!$1:$1048576, $D14, FALSE))</f>
        <v/>
      </c>
      <c r="O14" s="33" t="str">
        <f>IF(ISBLANK(HLOOKUP(O$1,q_preprocess!$1:$1048576, $D14, FALSE)), "", HLOOKUP(O$1,q_preprocess!$1:$1048576, $D14, FALSE))</f>
        <v/>
      </c>
      <c r="P14" s="33" t="str">
        <f>IF(ISBLANK(HLOOKUP(P$1,q_preprocess!$1:$1048576, $D14, FALSE)), "", HLOOKUP(P$1,q_preprocess!$1:$1048576, $D14, FALSE))</f>
        <v/>
      </c>
    </row>
    <row r="15" spans="1:17" x14ac:dyDescent="0.25">
      <c r="A15" s="65">
        <v>34121</v>
      </c>
      <c r="B15">
        <v>1993</v>
      </c>
      <c r="C15">
        <v>2</v>
      </c>
      <c r="D15">
        <v>15</v>
      </c>
      <c r="E15" s="33" t="str">
        <f>IF(ISBLANK(HLOOKUP(E$1,q_preprocess!$1:$1048576, $D15, FALSE)), "", HLOOKUP(E$1,q_preprocess!$1:$1048576, $D15, FALSE))</f>
        <v/>
      </c>
      <c r="F15" s="33" t="str">
        <f>IF(ISBLANK(HLOOKUP(F$1,q_preprocess!$1:$1048576, $D15, FALSE)), "", HLOOKUP(F$1,q_preprocess!$1:$1048576, $D15, FALSE))</f>
        <v/>
      </c>
      <c r="G15" s="33" t="str">
        <f>IF(ISBLANK(HLOOKUP(G$1,q_preprocess!$1:$1048576, $D15, FALSE)), "", HLOOKUP(G$1,q_preprocess!$1:$1048576, $D15, FALSE))</f>
        <v/>
      </c>
      <c r="H15" s="33" t="str">
        <f>IF(ISBLANK(HLOOKUP(H$1,q_preprocess!$1:$1048576, $D15, FALSE)), "", HLOOKUP(H$1,q_preprocess!$1:$1048576, $D15, FALSE))</f>
        <v/>
      </c>
      <c r="I15" s="33" t="str">
        <f>IF(ISBLANK(HLOOKUP(I$1,q_preprocess!$1:$1048576, $D15, FALSE)), "", HLOOKUP(I$1,q_preprocess!$1:$1048576, $D15, FALSE))</f>
        <v/>
      </c>
      <c r="J15" s="33" t="str">
        <f>IF(ISBLANK(HLOOKUP(J$1,q_preprocess!$1:$1048576, $D15, FALSE)), "", HLOOKUP(J$1,q_preprocess!$1:$1048576, $D15, FALSE))</f>
        <v/>
      </c>
      <c r="K15" s="33" t="str">
        <f>IF(ISBLANK(HLOOKUP(K$1,q_preprocess!$1:$1048576, $D15, FALSE)), "", HLOOKUP(K$1,q_preprocess!$1:$1048576, $D15, FALSE))</f>
        <v/>
      </c>
      <c r="L15" s="33" t="str">
        <f>IF(ISBLANK(HLOOKUP(L$1,q_preprocess!$1:$1048576, $D15, FALSE)), "", HLOOKUP(L$1,q_preprocess!$1:$1048576, $D15, FALSE))</f>
        <v/>
      </c>
      <c r="M15" s="33" t="str">
        <f>IF(ISBLANK(HLOOKUP(M$1,q_preprocess!$1:$1048576, $D15, FALSE)), "", HLOOKUP(M$1,q_preprocess!$1:$1048576, $D15, FALSE))</f>
        <v/>
      </c>
      <c r="N15" s="33" t="str">
        <f>IF(ISBLANK(HLOOKUP(N$1,q_preprocess!$1:$1048576, $D15, FALSE)), "", HLOOKUP(N$1,q_preprocess!$1:$1048576, $D15, FALSE))</f>
        <v/>
      </c>
      <c r="O15" s="33" t="str">
        <f>IF(ISBLANK(HLOOKUP(O$1,q_preprocess!$1:$1048576, $D15, FALSE)), "", HLOOKUP(O$1,q_preprocess!$1:$1048576, $D15, FALSE))</f>
        <v/>
      </c>
      <c r="P15" s="33" t="str">
        <f>IF(ISBLANK(HLOOKUP(P$1,q_preprocess!$1:$1048576, $D15, FALSE)), "", HLOOKUP(P$1,q_preprocess!$1:$1048576, $D15, FALSE))</f>
        <v/>
      </c>
    </row>
    <row r="16" spans="1:17" x14ac:dyDescent="0.25">
      <c r="A16" s="65">
        <v>34213</v>
      </c>
      <c r="B16">
        <v>1993</v>
      </c>
      <c r="C16">
        <v>3</v>
      </c>
      <c r="D16">
        <v>16</v>
      </c>
      <c r="E16" s="33" t="str">
        <f>IF(ISBLANK(HLOOKUP(E$1,q_preprocess!$1:$1048576, $D16, FALSE)), "", HLOOKUP(E$1,q_preprocess!$1:$1048576, $D16, FALSE))</f>
        <v/>
      </c>
      <c r="F16" s="33" t="str">
        <f>IF(ISBLANK(HLOOKUP(F$1,q_preprocess!$1:$1048576, $D16, FALSE)), "", HLOOKUP(F$1,q_preprocess!$1:$1048576, $D16, FALSE))</f>
        <v/>
      </c>
      <c r="G16" s="33" t="str">
        <f>IF(ISBLANK(HLOOKUP(G$1,q_preprocess!$1:$1048576, $D16, FALSE)), "", HLOOKUP(G$1,q_preprocess!$1:$1048576, $D16, FALSE))</f>
        <v/>
      </c>
      <c r="H16" s="33" t="str">
        <f>IF(ISBLANK(HLOOKUP(H$1,q_preprocess!$1:$1048576, $D16, FALSE)), "", HLOOKUP(H$1,q_preprocess!$1:$1048576, $D16, FALSE))</f>
        <v/>
      </c>
      <c r="I16" s="33" t="str">
        <f>IF(ISBLANK(HLOOKUP(I$1,q_preprocess!$1:$1048576, $D16, FALSE)), "", HLOOKUP(I$1,q_preprocess!$1:$1048576, $D16, FALSE))</f>
        <v/>
      </c>
      <c r="J16" s="33" t="str">
        <f>IF(ISBLANK(HLOOKUP(J$1,q_preprocess!$1:$1048576, $D16, FALSE)), "", HLOOKUP(J$1,q_preprocess!$1:$1048576, $D16, FALSE))</f>
        <v/>
      </c>
      <c r="K16" s="33" t="str">
        <f>IF(ISBLANK(HLOOKUP(K$1,q_preprocess!$1:$1048576, $D16, FALSE)), "", HLOOKUP(K$1,q_preprocess!$1:$1048576, $D16, FALSE))</f>
        <v/>
      </c>
      <c r="L16" s="33" t="str">
        <f>IF(ISBLANK(HLOOKUP(L$1,q_preprocess!$1:$1048576, $D16, FALSE)), "", HLOOKUP(L$1,q_preprocess!$1:$1048576, $D16, FALSE))</f>
        <v/>
      </c>
      <c r="M16" s="33" t="str">
        <f>IF(ISBLANK(HLOOKUP(M$1,q_preprocess!$1:$1048576, $D16, FALSE)), "", HLOOKUP(M$1,q_preprocess!$1:$1048576, $D16, FALSE))</f>
        <v/>
      </c>
      <c r="N16" s="33" t="str">
        <f>IF(ISBLANK(HLOOKUP(N$1,q_preprocess!$1:$1048576, $D16, FALSE)), "", HLOOKUP(N$1,q_preprocess!$1:$1048576, $D16, FALSE))</f>
        <v/>
      </c>
      <c r="O16" s="33" t="str">
        <f>IF(ISBLANK(HLOOKUP(O$1,q_preprocess!$1:$1048576, $D16, FALSE)), "", HLOOKUP(O$1,q_preprocess!$1:$1048576, $D16, FALSE))</f>
        <v/>
      </c>
      <c r="P16" s="33" t="str">
        <f>IF(ISBLANK(HLOOKUP(P$1,q_preprocess!$1:$1048576, $D16, FALSE)), "", HLOOKUP(P$1,q_preprocess!$1:$1048576, $D16, FALSE))</f>
        <v/>
      </c>
    </row>
    <row r="17" spans="1:16" x14ac:dyDescent="0.25">
      <c r="A17" s="65">
        <v>34304</v>
      </c>
      <c r="B17">
        <v>1993</v>
      </c>
      <c r="C17">
        <v>4</v>
      </c>
      <c r="D17">
        <v>17</v>
      </c>
      <c r="E17" s="33" t="str">
        <f>IF(ISBLANK(HLOOKUP(E$1,q_preprocess!$1:$1048576, $D17, FALSE)), "", HLOOKUP(E$1,q_preprocess!$1:$1048576, $D17, FALSE))</f>
        <v/>
      </c>
      <c r="F17" s="33" t="str">
        <f>IF(ISBLANK(HLOOKUP(F$1,q_preprocess!$1:$1048576, $D17, FALSE)), "", HLOOKUP(F$1,q_preprocess!$1:$1048576, $D17, FALSE))</f>
        <v/>
      </c>
      <c r="G17" s="33" t="str">
        <f>IF(ISBLANK(HLOOKUP(G$1,q_preprocess!$1:$1048576, $D17, FALSE)), "", HLOOKUP(G$1,q_preprocess!$1:$1048576, $D17, FALSE))</f>
        <v/>
      </c>
      <c r="H17" s="33" t="str">
        <f>IF(ISBLANK(HLOOKUP(H$1,q_preprocess!$1:$1048576, $D17, FALSE)), "", HLOOKUP(H$1,q_preprocess!$1:$1048576, $D17, FALSE))</f>
        <v/>
      </c>
      <c r="I17" s="33" t="str">
        <f>IF(ISBLANK(HLOOKUP(I$1,q_preprocess!$1:$1048576, $D17, FALSE)), "", HLOOKUP(I$1,q_preprocess!$1:$1048576, $D17, FALSE))</f>
        <v/>
      </c>
      <c r="J17" s="33" t="str">
        <f>IF(ISBLANK(HLOOKUP(J$1,q_preprocess!$1:$1048576, $D17, FALSE)), "", HLOOKUP(J$1,q_preprocess!$1:$1048576, $D17, FALSE))</f>
        <v/>
      </c>
      <c r="K17" s="33" t="str">
        <f>IF(ISBLANK(HLOOKUP(K$1,q_preprocess!$1:$1048576, $D17, FALSE)), "", HLOOKUP(K$1,q_preprocess!$1:$1048576, $D17, FALSE))</f>
        <v/>
      </c>
      <c r="L17" s="33" t="str">
        <f>IF(ISBLANK(HLOOKUP(L$1,q_preprocess!$1:$1048576, $D17, FALSE)), "", HLOOKUP(L$1,q_preprocess!$1:$1048576, $D17, FALSE))</f>
        <v/>
      </c>
      <c r="M17" s="33" t="str">
        <f>IF(ISBLANK(HLOOKUP(M$1,q_preprocess!$1:$1048576, $D17, FALSE)), "", HLOOKUP(M$1,q_preprocess!$1:$1048576, $D17, FALSE))</f>
        <v/>
      </c>
      <c r="N17" s="33" t="str">
        <f>IF(ISBLANK(HLOOKUP(N$1,q_preprocess!$1:$1048576, $D17, FALSE)), "", HLOOKUP(N$1,q_preprocess!$1:$1048576, $D17, FALSE))</f>
        <v/>
      </c>
      <c r="O17" s="33" t="str">
        <f>IF(ISBLANK(HLOOKUP(O$1,q_preprocess!$1:$1048576, $D17, FALSE)), "", HLOOKUP(O$1,q_preprocess!$1:$1048576, $D17, FALSE))</f>
        <v/>
      </c>
      <c r="P17" s="33" t="str">
        <f>IF(ISBLANK(HLOOKUP(P$1,q_preprocess!$1:$1048576, $D17, FALSE)), "", HLOOKUP(P$1,q_preprocess!$1:$1048576, $D17, FALSE))</f>
        <v/>
      </c>
    </row>
    <row r="18" spans="1:16" x14ac:dyDescent="0.25">
      <c r="A18" s="65">
        <v>34394</v>
      </c>
      <c r="B18">
        <v>1994</v>
      </c>
      <c r="C18">
        <v>1</v>
      </c>
      <c r="D18">
        <v>18</v>
      </c>
      <c r="E18" s="33">
        <f>IF(ISBLANK(HLOOKUP(E$1,q_preprocess!$1:$1048576, $D18, FALSE)), "", HLOOKUP(E$1,q_preprocess!$1:$1048576, $D18, FALSE))</f>
        <v>3381598908.7519951</v>
      </c>
      <c r="F18" s="33">
        <f>IF(ISBLANK(HLOOKUP(F$1,q_preprocess!$1:$1048576, $D18, FALSE)), "", HLOOKUP(F$1,q_preprocess!$1:$1048576, $D18, FALSE))</f>
        <v>2251986947.1841564</v>
      </c>
      <c r="G18" s="33">
        <f>IF(ISBLANK(HLOOKUP(G$1,q_preprocess!$1:$1048576, $D18, FALSE)), "", HLOOKUP(G$1,q_preprocess!$1:$1048576, $D18, FALSE))</f>
        <v>292618610.269059</v>
      </c>
      <c r="H18" s="33">
        <f>IF(ISBLANK(HLOOKUP(H$1,q_preprocess!$1:$1048576, $D18, FALSE)), "", HLOOKUP(H$1,q_preprocess!$1:$1048576, $D18, FALSE))</f>
        <v>855851674.87148166</v>
      </c>
      <c r="I18" s="33">
        <f>IF(ISBLANK(HLOOKUP(I$1,q_preprocess!$1:$1048576, $D18, FALSE)), "", HLOOKUP(I$1,q_preprocess!$1:$1048576, $D18, FALSE))</f>
        <v>757872079.49270546</v>
      </c>
      <c r="J18" s="33">
        <f>IF(ISBLANK(HLOOKUP(J$1,q_preprocess!$1:$1048576, $D18, FALSE)), "", HLOOKUP(J$1,q_preprocess!$1:$1048576, $D18, FALSE))</f>
        <v>97979595.378776222</v>
      </c>
      <c r="K18" s="33">
        <f>IF(ISBLANK(HLOOKUP(K$1,q_preprocess!$1:$1048576, $D18, FALSE)), "", HLOOKUP(K$1,q_preprocess!$1:$1048576, $D18, FALSE))</f>
        <v>1889584330.243438</v>
      </c>
      <c r="L18" s="33">
        <f>IF(ISBLANK(HLOOKUP(L$1,q_preprocess!$1:$1048576, $D18, FALSE)), "", HLOOKUP(L$1,q_preprocess!$1:$1048576, $D18, FALSE))</f>
        <v>1908442653.8161404</v>
      </c>
      <c r="M18" s="33">
        <f>IF(ISBLANK(HLOOKUP(M$1,q_preprocess!$1:$1048576, $D18, FALSE)), "", HLOOKUP(M$1,q_preprocess!$1:$1048576, $D18, FALSE))</f>
        <v>664623408.74604082</v>
      </c>
      <c r="N18" s="33">
        <f>IF(ISBLANK(HLOOKUP(N$1,q_preprocess!$1:$1048576, $D18, FALSE)), "", HLOOKUP(N$1,q_preprocess!$1:$1048576, $D18, FALSE))</f>
        <v>643778289.40504003</v>
      </c>
      <c r="O18" s="33">
        <f>IF(ISBLANK(HLOOKUP(O$1,q_preprocess!$1:$1048576, $D18, FALSE)), "", HLOOKUP(O$1,q_preprocess!$1:$1048576, $D18, FALSE))</f>
        <v>1824897338.1437242</v>
      </c>
      <c r="P18" s="33">
        <f>IF(ISBLANK(HLOOKUP(P$1,q_preprocess!$1:$1048576, $D18, FALSE)), "", HLOOKUP(P$1,q_preprocess!$1:$1048576, $D18, FALSE))</f>
        <v>3568711235.5809002</v>
      </c>
    </row>
    <row r="19" spans="1:16" x14ac:dyDescent="0.25">
      <c r="A19" s="65">
        <v>34486</v>
      </c>
      <c r="B19">
        <v>1994</v>
      </c>
      <c r="C19">
        <v>2</v>
      </c>
      <c r="D19">
        <v>19</v>
      </c>
      <c r="E19" s="33">
        <f>IF(ISBLANK(HLOOKUP(E$1,q_preprocess!$1:$1048576, $D19, FALSE)), "", HLOOKUP(E$1,q_preprocess!$1:$1048576, $D19, FALSE))</f>
        <v>3507829679.424778</v>
      </c>
      <c r="F19" s="33">
        <f>IF(ISBLANK(HLOOKUP(F$1,q_preprocess!$1:$1048576, $D19, FALSE)), "", HLOOKUP(F$1,q_preprocess!$1:$1048576, $D19, FALSE))</f>
        <v>2430586353.7934418</v>
      </c>
      <c r="G19" s="33">
        <f>IF(ISBLANK(HLOOKUP(G$1,q_preprocess!$1:$1048576, $D19, FALSE)), "", HLOOKUP(G$1,q_preprocess!$1:$1048576, $D19, FALSE))</f>
        <v>301029534.77105582</v>
      </c>
      <c r="H19" s="33">
        <f>IF(ISBLANK(HLOOKUP(H$1,q_preprocess!$1:$1048576, $D19, FALSE)), "", HLOOKUP(H$1,q_preprocess!$1:$1048576, $D19, FALSE))</f>
        <v>818113112.17845452</v>
      </c>
      <c r="I19" s="33">
        <f>IF(ISBLANK(HLOOKUP(I$1,q_preprocess!$1:$1048576, $D19, FALSE)), "", HLOOKUP(I$1,q_preprocess!$1:$1048576, $D19, FALSE))</f>
        <v>720622345.35118878</v>
      </c>
      <c r="J19" s="33">
        <f>IF(ISBLANK(HLOOKUP(J$1,q_preprocess!$1:$1048576, $D19, FALSE)), "", HLOOKUP(J$1,q_preprocess!$1:$1048576, $D19, FALSE))</f>
        <v>97490766.827265725</v>
      </c>
      <c r="K19" s="33">
        <f>IF(ISBLANK(HLOOKUP(K$1,q_preprocess!$1:$1048576, $D19, FALSE)), "", HLOOKUP(K$1,q_preprocess!$1:$1048576, $D19, FALSE))</f>
        <v>2154498096.7272739</v>
      </c>
      <c r="L19" s="33">
        <f>IF(ISBLANK(HLOOKUP(L$1,q_preprocess!$1:$1048576, $D19, FALSE)), "", HLOOKUP(L$1,q_preprocess!$1:$1048576, $D19, FALSE))</f>
        <v>2196397418.0454483</v>
      </c>
      <c r="M19" s="33">
        <f>IF(ISBLANK(HLOOKUP(M$1,q_preprocess!$1:$1048576, $D19, FALSE)), "", HLOOKUP(M$1,q_preprocess!$1:$1048576, $D19, FALSE))</f>
        <v>636889992.2829988</v>
      </c>
      <c r="N19" s="33">
        <f>IF(ISBLANK(HLOOKUP(N$1,q_preprocess!$1:$1048576, $D19, FALSE)), "", HLOOKUP(N$1,q_preprocess!$1:$1048576, $D19, FALSE))</f>
        <v>660721745.32970858</v>
      </c>
      <c r="O19" s="33">
        <f>IF(ISBLANK(HLOOKUP(O$1,q_preprocess!$1:$1048576, $D19, FALSE)), "", HLOOKUP(O$1,q_preprocess!$1:$1048576, $D19, FALSE))</f>
        <v>1962717310.0611393</v>
      </c>
      <c r="P19" s="33">
        <f>IF(ISBLANK(HLOOKUP(P$1,q_preprocess!$1:$1048576, $D19, FALSE)), "", HLOOKUP(P$1,q_preprocess!$1:$1048576, $D19, FALSE))</f>
        <v>3582537966.8916402</v>
      </c>
    </row>
    <row r="20" spans="1:16" x14ac:dyDescent="0.25">
      <c r="A20" s="65">
        <v>34578</v>
      </c>
      <c r="B20">
        <v>1994</v>
      </c>
      <c r="C20">
        <v>3</v>
      </c>
      <c r="D20">
        <v>20</v>
      </c>
      <c r="E20" s="33">
        <f>IF(ISBLANK(HLOOKUP(E$1,q_preprocess!$1:$1048576, $D20, FALSE)), "", HLOOKUP(E$1,q_preprocess!$1:$1048576, $D20, FALSE))</f>
        <v>3847567042.6364722</v>
      </c>
      <c r="F20" s="33">
        <f>IF(ISBLANK(HLOOKUP(F$1,q_preprocess!$1:$1048576, $D20, FALSE)), "", HLOOKUP(F$1,q_preprocess!$1:$1048576, $D20, FALSE))</f>
        <v>2632563490.9667549</v>
      </c>
      <c r="G20" s="33">
        <f>IF(ISBLANK(HLOOKUP(G$1,q_preprocess!$1:$1048576, $D20, FALSE)), "", HLOOKUP(G$1,q_preprocess!$1:$1048576, $D20, FALSE))</f>
        <v>314168304.51268804</v>
      </c>
      <c r="H20" s="33">
        <f>IF(ISBLANK(HLOOKUP(H$1,q_preprocess!$1:$1048576, $D20, FALSE)), "", HLOOKUP(H$1,q_preprocess!$1:$1048576, $D20, FALSE))</f>
        <v>926996939.97537231</v>
      </c>
      <c r="I20" s="33">
        <f>IF(ISBLANK(HLOOKUP(I$1,q_preprocess!$1:$1048576, $D20, FALSE)), "", HLOOKUP(I$1,q_preprocess!$1:$1048576, $D20, FALSE))</f>
        <v>830483830.25112748</v>
      </c>
      <c r="J20" s="33">
        <f>IF(ISBLANK(HLOOKUP(J$1,q_preprocess!$1:$1048576, $D20, FALSE)), "", HLOOKUP(J$1,q_preprocess!$1:$1048576, $D20, FALSE))</f>
        <v>96513109.724244773</v>
      </c>
      <c r="K20" s="33">
        <f>IF(ISBLANK(HLOOKUP(K$1,q_preprocess!$1:$1048576, $D20, FALSE)), "", HLOOKUP(K$1,q_preprocess!$1:$1048576, $D20, FALSE))</f>
        <v>2411117975.5640302</v>
      </c>
      <c r="L20" s="33">
        <f>IF(ISBLANK(HLOOKUP(L$1,q_preprocess!$1:$1048576, $D20, FALSE)), "", HLOOKUP(L$1,q_preprocess!$1:$1048576, $D20, FALSE))</f>
        <v>2437279668.3823733</v>
      </c>
      <c r="M20" s="33">
        <f>IF(ISBLANK(HLOOKUP(M$1,q_preprocess!$1:$1048576, $D20, FALSE)), "", HLOOKUP(M$1,q_preprocess!$1:$1048576, $D20, FALSE))</f>
        <v>675185709.6025207</v>
      </c>
      <c r="N20" s="33">
        <f>IF(ISBLANK(HLOOKUP(N$1,q_preprocess!$1:$1048576, $D20, FALSE)), "", HLOOKUP(N$1,q_preprocess!$1:$1048576, $D20, FALSE))</f>
        <v>749320559.26303351</v>
      </c>
      <c r="O20" s="33">
        <f>IF(ISBLANK(HLOOKUP(O$1,q_preprocess!$1:$1048576, $D20, FALSE)), "", HLOOKUP(O$1,q_preprocess!$1:$1048576, $D20, FALSE))</f>
        <v>2112285609.2328973</v>
      </c>
      <c r="P20" s="33">
        <f>IF(ISBLANK(HLOOKUP(P$1,q_preprocess!$1:$1048576, $D20, FALSE)), "", HLOOKUP(P$1,q_preprocess!$1:$1048576, $D20, FALSE))</f>
        <v>3848533481.95997</v>
      </c>
    </row>
    <row r="21" spans="1:16" x14ac:dyDescent="0.25">
      <c r="A21" s="65">
        <v>34669</v>
      </c>
      <c r="B21">
        <v>1994</v>
      </c>
      <c r="C21">
        <v>4</v>
      </c>
      <c r="D21">
        <v>21</v>
      </c>
      <c r="E21" s="33">
        <f>IF(ISBLANK(HLOOKUP(E$1,q_preprocess!$1:$1048576, $D21, FALSE)), "", HLOOKUP(E$1,q_preprocess!$1:$1048576, $D21, FALSE))</f>
        <v>4255336052.6932492</v>
      </c>
      <c r="F21" s="33">
        <f>IF(ISBLANK(HLOOKUP(F$1,q_preprocess!$1:$1048576, $D21, FALSE)), "", HLOOKUP(F$1,q_preprocess!$1:$1048576, $D21, FALSE))</f>
        <v>2900906701.0441723</v>
      </c>
      <c r="G21" s="33">
        <f>IF(ISBLANK(HLOOKUP(G$1,q_preprocess!$1:$1048576, $D21, FALSE)), "", HLOOKUP(G$1,q_preprocess!$1:$1048576, $D21, FALSE))</f>
        <v>423990938.44719708</v>
      </c>
      <c r="H21" s="33">
        <f>IF(ISBLANK(HLOOKUP(H$1,q_preprocess!$1:$1048576, $D21, FALSE)), "", HLOOKUP(H$1,q_preprocess!$1:$1048576, $D21, FALSE))</f>
        <v>1059200971.9746916</v>
      </c>
      <c r="I21" s="33">
        <f>IF(ISBLANK(HLOOKUP(I$1,q_preprocess!$1:$1048576, $D21, FALSE)), "", HLOOKUP(I$1,q_preprocess!$1:$1048576, $D21, FALSE))</f>
        <v>964154347.90497839</v>
      </c>
      <c r="J21" s="33">
        <f>IF(ISBLANK(HLOOKUP(J$1,q_preprocess!$1:$1048576, $D21, FALSE)), "", HLOOKUP(J$1,q_preprocess!$1:$1048576, $D21, FALSE))</f>
        <v>95046624.069713295</v>
      </c>
      <c r="K21" s="33">
        <f>IF(ISBLANK(HLOOKUP(K$1,q_preprocess!$1:$1048576, $D21, FALSE)), "", HLOOKUP(K$1,q_preprocess!$1:$1048576, $D21, FALSE))</f>
        <v>2663189302.9501948</v>
      </c>
      <c r="L21" s="33">
        <f>IF(ISBLANK(HLOOKUP(L$1,q_preprocess!$1:$1048576, $D21, FALSE)), "", HLOOKUP(L$1,q_preprocess!$1:$1048576, $D21, FALSE))</f>
        <v>2791951861.7230067</v>
      </c>
      <c r="M21" s="33">
        <f>IF(ISBLANK(HLOOKUP(M$1,q_preprocess!$1:$1048576, $D21, FALSE)), "", HLOOKUP(M$1,q_preprocess!$1:$1048576, $D21, FALSE))</f>
        <v>746473906.36843979</v>
      </c>
      <c r="N21" s="33">
        <f>IF(ISBLANK(HLOOKUP(N$1,q_preprocess!$1:$1048576, $D21, FALSE)), "", HLOOKUP(N$1,q_preprocess!$1:$1048576, $D21, FALSE))</f>
        <v>788548983.00221789</v>
      </c>
      <c r="O21" s="33">
        <f>IF(ISBLANK(HLOOKUP(O$1,q_preprocess!$1:$1048576, $D21, FALSE)), "", HLOOKUP(O$1,q_preprocess!$1:$1048576, $D21, FALSE))</f>
        <v>2397547194.0687337</v>
      </c>
      <c r="P21" s="33">
        <f>IF(ISBLANK(HLOOKUP(P$1,q_preprocess!$1:$1048576, $D21, FALSE)), "", HLOOKUP(P$1,q_preprocess!$1:$1048576, $D21, FALSE))</f>
        <v>3963325708.79457</v>
      </c>
    </row>
    <row r="22" spans="1:16" x14ac:dyDescent="0.25">
      <c r="A22" s="65">
        <v>34759</v>
      </c>
      <c r="B22">
        <v>1995</v>
      </c>
      <c r="C22">
        <v>1</v>
      </c>
      <c r="D22">
        <v>22</v>
      </c>
      <c r="E22" s="33">
        <f>IF(ISBLANK(HLOOKUP(E$1,q_preprocess!$1:$1048576, $D22, FALSE)), "", HLOOKUP(E$1,q_preprocess!$1:$1048576, $D22, FALSE))</f>
        <v>3767680390.2624931</v>
      </c>
      <c r="F22" s="33">
        <f>IF(ISBLANK(HLOOKUP(F$1,q_preprocess!$1:$1048576, $D22, FALSE)), "", HLOOKUP(F$1,q_preprocess!$1:$1048576, $D22, FALSE))</f>
        <v>2523759993.9803519</v>
      </c>
      <c r="G22" s="33">
        <f>IF(ISBLANK(HLOOKUP(G$1,q_preprocess!$1:$1048576, $D22, FALSE)), "", HLOOKUP(G$1,q_preprocess!$1:$1048576, $D22, FALSE))</f>
        <v>287715533.99820471</v>
      </c>
      <c r="H22" s="33">
        <f>IF(ISBLANK(HLOOKUP(H$1,q_preprocess!$1:$1048576, $D22, FALSE)), "", HLOOKUP(H$1,q_preprocess!$1:$1048576, $D22, FALSE))</f>
        <v>814078874.67569172</v>
      </c>
      <c r="I22" s="33">
        <f>IF(ISBLANK(HLOOKUP(I$1,q_preprocess!$1:$1048576, $D22, FALSE)), "", HLOOKUP(I$1,q_preprocess!$1:$1048576, $D22, FALSE))</f>
        <v>720987564.81202042</v>
      </c>
      <c r="J22" s="33">
        <f>IF(ISBLANK(HLOOKUP(J$1,q_preprocess!$1:$1048576, $D22, FALSE)), "", HLOOKUP(J$1,q_preprocess!$1:$1048576, $D22, FALSE))</f>
        <v>93091309.863671333</v>
      </c>
      <c r="K22" s="33">
        <f>IF(ISBLANK(HLOOKUP(K$1,q_preprocess!$1:$1048576, $D22, FALSE)), "", HLOOKUP(K$1,q_preprocess!$1:$1048576, $D22, FALSE))</f>
        <v>2640323535.7291942</v>
      </c>
      <c r="L22" s="33">
        <f>IF(ISBLANK(HLOOKUP(L$1,q_preprocess!$1:$1048576, $D22, FALSE)), "", HLOOKUP(L$1,q_preprocess!$1:$1048576, $D22, FALSE))</f>
        <v>2498197548.1209488</v>
      </c>
      <c r="M22" s="33">
        <f>IF(ISBLANK(HLOOKUP(M$1,q_preprocess!$1:$1048576, $D22, FALSE)), "", HLOOKUP(M$1,q_preprocess!$1:$1048576, $D22, FALSE))</f>
        <v>774323631.07015443</v>
      </c>
      <c r="N22" s="33">
        <f>IF(ISBLANK(HLOOKUP(N$1,q_preprocess!$1:$1048576, $D22, FALSE)), "", HLOOKUP(N$1,q_preprocess!$1:$1048576, $D22, FALSE))</f>
        <v>654250691.30361366</v>
      </c>
      <c r="O22" s="33">
        <f>IF(ISBLANK(HLOOKUP(O$1,q_preprocess!$1:$1048576, $D22, FALSE)), "", HLOOKUP(O$1,q_preprocess!$1:$1048576, $D22, FALSE))</f>
        <v>2008871615.7768731</v>
      </c>
      <c r="P22" s="33">
        <f>IF(ISBLANK(HLOOKUP(P$1,q_preprocess!$1:$1048576, $D22, FALSE)), "", HLOOKUP(P$1,q_preprocess!$1:$1048576, $D22, FALSE))</f>
        <v>3976074222.1385598</v>
      </c>
    </row>
    <row r="23" spans="1:16" x14ac:dyDescent="0.25">
      <c r="A23" s="65">
        <v>34851</v>
      </c>
      <c r="B23">
        <v>1995</v>
      </c>
      <c r="C23">
        <v>2</v>
      </c>
      <c r="D23">
        <v>23</v>
      </c>
      <c r="E23" s="33">
        <f>IF(ISBLANK(HLOOKUP(E$1,q_preprocess!$1:$1048576, $D23, FALSE)), "", HLOOKUP(E$1,q_preprocess!$1:$1048576, $D23, FALSE))</f>
        <v>3992601748.0705304</v>
      </c>
      <c r="F23" s="33">
        <f>IF(ISBLANK(HLOOKUP(F$1,q_preprocess!$1:$1048576, $D23, FALSE)), "", HLOOKUP(F$1,q_preprocess!$1:$1048576, $D23, FALSE))</f>
        <v>2569178251.7001977</v>
      </c>
      <c r="G23" s="33">
        <f>IF(ISBLANK(HLOOKUP(G$1,q_preprocess!$1:$1048576, $D23, FALSE)), "", HLOOKUP(G$1,q_preprocess!$1:$1048576, $D23, FALSE))</f>
        <v>294961176.92761904</v>
      </c>
      <c r="H23" s="33">
        <f>IF(ISBLANK(HLOOKUP(H$1,q_preprocess!$1:$1048576, $D23, FALSE)), "", HLOOKUP(H$1,q_preprocess!$1:$1048576, $D23, FALSE))</f>
        <v>895772215.02650571</v>
      </c>
      <c r="I23" s="33">
        <f>IF(ISBLANK(HLOOKUP(I$1,q_preprocess!$1:$1048576, $D23, FALSE)), "", HLOOKUP(I$1,q_preprocess!$1:$1048576, $D23, FALSE))</f>
        <v>805462315.89071965</v>
      </c>
      <c r="J23" s="33">
        <f>IF(ISBLANK(HLOOKUP(J$1,q_preprocess!$1:$1048576, $D23, FALSE)), "", HLOOKUP(J$1,q_preprocess!$1:$1048576, $D23, FALSE))</f>
        <v>90309899.135786042</v>
      </c>
      <c r="K23" s="33">
        <f>IF(ISBLANK(HLOOKUP(K$1,q_preprocess!$1:$1048576, $D23, FALSE)), "", HLOOKUP(K$1,q_preprocess!$1:$1048576, $D23, FALSE))</f>
        <v>2909393286.5342937</v>
      </c>
      <c r="L23" s="33">
        <f>IF(ISBLANK(HLOOKUP(L$1,q_preprocess!$1:$1048576, $D23, FALSE)), "", HLOOKUP(L$1,q_preprocess!$1:$1048576, $D23, FALSE))</f>
        <v>2676703182.1180854</v>
      </c>
      <c r="M23" s="33">
        <f>IF(ISBLANK(HLOOKUP(M$1,q_preprocess!$1:$1048576, $D23, FALSE)), "", HLOOKUP(M$1,q_preprocess!$1:$1048576, $D23, FALSE))</f>
        <v>737933055.16382873</v>
      </c>
      <c r="N23" s="33">
        <f>IF(ISBLANK(HLOOKUP(N$1,q_preprocess!$1:$1048576, $D23, FALSE)), "", HLOOKUP(N$1,q_preprocess!$1:$1048576, $D23, FALSE))</f>
        <v>723643128.67217362</v>
      </c>
      <c r="O23" s="33">
        <f>IF(ISBLANK(HLOOKUP(O$1,q_preprocess!$1:$1048576, $D23, FALSE)), "", HLOOKUP(O$1,q_preprocess!$1:$1048576, $D23, FALSE))</f>
        <v>2203008040.3159595</v>
      </c>
      <c r="P23" s="33">
        <f>IF(ISBLANK(HLOOKUP(P$1,q_preprocess!$1:$1048576, $D23, FALSE)), "", HLOOKUP(P$1,q_preprocess!$1:$1048576, $D23, FALSE))</f>
        <v>4078196996.6616502</v>
      </c>
    </row>
    <row r="24" spans="1:16" x14ac:dyDescent="0.25">
      <c r="A24" s="65">
        <v>34943</v>
      </c>
      <c r="B24">
        <v>1995</v>
      </c>
      <c r="C24">
        <v>3</v>
      </c>
      <c r="D24">
        <v>24</v>
      </c>
      <c r="E24" s="33">
        <f>IF(ISBLANK(HLOOKUP(E$1,q_preprocess!$1:$1048576, $D24, FALSE)), "", HLOOKUP(E$1,q_preprocess!$1:$1048576, $D24, FALSE))</f>
        <v>4011837521.5918884</v>
      </c>
      <c r="F24" s="33">
        <f>IF(ISBLANK(HLOOKUP(F$1,q_preprocess!$1:$1048576, $D24, FALSE)), "", HLOOKUP(F$1,q_preprocess!$1:$1048576, $D24, FALSE))</f>
        <v>2545908726.2008743</v>
      </c>
      <c r="G24" s="33">
        <f>IF(ISBLANK(HLOOKUP(G$1,q_preprocess!$1:$1048576, $D24, FALSE)), "", HLOOKUP(G$1,q_preprocess!$1:$1048576, $D24, FALSE))</f>
        <v>302010383.61210382</v>
      </c>
      <c r="H24" s="33">
        <f>IF(ISBLANK(HLOOKUP(H$1,q_preprocess!$1:$1048576, $D24, FALSE)), "", HLOOKUP(H$1,q_preprocess!$1:$1048576, $D24, FALSE))</f>
        <v>940202947.11058927</v>
      </c>
      <c r="I24" s="33">
        <f>IF(ISBLANK(HLOOKUP(I$1,q_preprocess!$1:$1048576, $D24, FALSE)), "", HLOOKUP(I$1,q_preprocess!$1:$1048576, $D24, FALSE))</f>
        <v>853500555.22453189</v>
      </c>
      <c r="J24" s="33">
        <f>IF(ISBLANK(HLOOKUP(J$1,q_preprocess!$1:$1048576, $D24, FALSE)), "", HLOOKUP(J$1,q_preprocess!$1:$1048576, $D24, FALSE))</f>
        <v>86702391.886057377</v>
      </c>
      <c r="K24" s="33">
        <f>IF(ISBLANK(HLOOKUP(K$1,q_preprocess!$1:$1048576, $D24, FALSE)), "", HLOOKUP(K$1,q_preprocess!$1:$1048576, $D24, FALSE))</f>
        <v>2760993983.1229253</v>
      </c>
      <c r="L24" s="33">
        <f>IF(ISBLANK(HLOOKUP(L$1,q_preprocess!$1:$1048576, $D24, FALSE)), "", HLOOKUP(L$1,q_preprocess!$1:$1048576, $D24, FALSE))</f>
        <v>2537278518.4546051</v>
      </c>
      <c r="M24" s="33">
        <f>IF(ISBLANK(HLOOKUP(M$1,q_preprocess!$1:$1048576, $D24, FALSE)), "", HLOOKUP(M$1,q_preprocess!$1:$1048576, $D24, FALSE))</f>
        <v>709507787.57303894</v>
      </c>
      <c r="N24" s="33">
        <f>IF(ISBLANK(HLOOKUP(N$1,q_preprocess!$1:$1048576, $D24, FALSE)), "", HLOOKUP(N$1,q_preprocess!$1:$1048576, $D24, FALSE))</f>
        <v>731740123.69322085</v>
      </c>
      <c r="O24" s="33">
        <f>IF(ISBLANK(HLOOKUP(O$1,q_preprocess!$1:$1048576, $D24, FALSE)), "", HLOOKUP(O$1,q_preprocess!$1:$1048576, $D24, FALSE))</f>
        <v>2245584704.0338092</v>
      </c>
      <c r="P24" s="33">
        <f>IF(ISBLANK(HLOOKUP(P$1,q_preprocess!$1:$1048576, $D24, FALSE)), "", HLOOKUP(P$1,q_preprocess!$1:$1048576, $D24, FALSE))</f>
        <v>4016032308.8569698</v>
      </c>
    </row>
    <row r="25" spans="1:16" x14ac:dyDescent="0.25">
      <c r="A25" s="65">
        <v>35034</v>
      </c>
      <c r="B25">
        <v>1995</v>
      </c>
      <c r="C25">
        <v>4</v>
      </c>
      <c r="D25">
        <v>25</v>
      </c>
      <c r="E25" s="33">
        <f>IF(ISBLANK(HLOOKUP(E$1,q_preprocess!$1:$1048576, $D25, FALSE)), "", HLOOKUP(E$1,q_preprocess!$1:$1048576, $D25, FALSE))</f>
        <v>4243110374.4367127</v>
      </c>
      <c r="F25" s="33">
        <f>IF(ISBLANK(HLOOKUP(F$1,q_preprocess!$1:$1048576, $D25, FALSE)), "", HLOOKUP(F$1,q_preprocess!$1:$1048576, $D25, FALSE))</f>
        <v>2726398277.2039962</v>
      </c>
      <c r="G25" s="33">
        <f>IF(ISBLANK(HLOOKUP(G$1,q_preprocess!$1:$1048576, $D25, FALSE)), "", HLOOKUP(G$1,q_preprocess!$1:$1048576, $D25, FALSE))</f>
        <v>451056780.46207231</v>
      </c>
      <c r="H25" s="33">
        <f>IF(ISBLANK(HLOOKUP(H$1,q_preprocess!$1:$1048576, $D25, FALSE)), "", HLOOKUP(H$1,q_preprocess!$1:$1048576, $D25, FALSE))</f>
        <v>1070124955.1872139</v>
      </c>
      <c r="I25" s="33">
        <f>IF(ISBLANK(HLOOKUP(I$1,q_preprocess!$1:$1048576, $D25, FALSE)), "", HLOOKUP(I$1,q_preprocess!$1:$1048576, $D25, FALSE))</f>
        <v>987856167.07272863</v>
      </c>
      <c r="J25" s="33">
        <f>IF(ISBLANK(HLOOKUP(J$1,q_preprocess!$1:$1048576, $D25, FALSE)), "", HLOOKUP(J$1,q_preprocess!$1:$1048576, $D25, FALSE))</f>
        <v>82268788.114485279</v>
      </c>
      <c r="K25" s="33">
        <f>IF(ISBLANK(HLOOKUP(K$1,q_preprocess!$1:$1048576, $D25, FALSE)), "", HLOOKUP(K$1,q_preprocess!$1:$1048576, $D25, FALSE))</f>
        <v>2199265617.2370234</v>
      </c>
      <c r="L25" s="33">
        <f>IF(ISBLANK(HLOOKUP(L$1,q_preprocess!$1:$1048576, $D25, FALSE)), "", HLOOKUP(L$1,q_preprocess!$1:$1048576, $D25, FALSE))</f>
        <v>2203735255.6535926</v>
      </c>
      <c r="M25" s="33">
        <f>IF(ISBLANK(HLOOKUP(M$1,q_preprocess!$1:$1048576, $D25, FALSE)), "", HLOOKUP(M$1,q_preprocess!$1:$1048576, $D25, FALSE))</f>
        <v>822150071.19297743</v>
      </c>
      <c r="N25" s="33">
        <f>IF(ISBLANK(HLOOKUP(N$1,q_preprocess!$1:$1048576, $D25, FALSE)), "", HLOOKUP(N$1,q_preprocess!$1:$1048576, $D25, FALSE))</f>
        <v>789127156.3309921</v>
      </c>
      <c r="O25" s="33">
        <f>IF(ISBLANK(HLOOKUP(O$1,q_preprocess!$1:$1048576, $D25, FALSE)), "", HLOOKUP(O$1,q_preprocess!$1:$1048576, $D25, FALSE))</f>
        <v>2324265768.2349839</v>
      </c>
      <c r="P25" s="33">
        <f>IF(ISBLANK(HLOOKUP(P$1,q_preprocess!$1:$1048576, $D25, FALSE)), "", HLOOKUP(P$1,q_preprocess!$1:$1048576, $D25, FALSE))</f>
        <v>3946316534.9980102</v>
      </c>
    </row>
    <row r="26" spans="1:16" x14ac:dyDescent="0.25">
      <c r="A26" s="65">
        <v>35125</v>
      </c>
      <c r="B26">
        <v>1996</v>
      </c>
      <c r="C26">
        <v>1</v>
      </c>
      <c r="D26">
        <v>26</v>
      </c>
      <c r="E26" s="33">
        <f>IF(ISBLANK(HLOOKUP(E$1,q_preprocess!$1:$1048576, $D26, FALSE)), "", HLOOKUP(E$1,q_preprocess!$1:$1048576, $D26, FALSE))</f>
        <v>3800634276.011199</v>
      </c>
      <c r="F26" s="33">
        <f>IF(ISBLANK(HLOOKUP(F$1,q_preprocess!$1:$1048576, $D26, FALSE)), "", HLOOKUP(F$1,q_preprocess!$1:$1048576, $D26, FALSE))</f>
        <v>2498723487.4171329</v>
      </c>
      <c r="G26" s="33">
        <f>IF(ISBLANK(HLOOKUP(G$1,q_preprocess!$1:$1048576, $D26, FALSE)), "", HLOOKUP(G$1,q_preprocess!$1:$1048576, $D26, FALSE))</f>
        <v>306419333.21532393</v>
      </c>
      <c r="H26" s="33">
        <f>IF(ISBLANK(HLOOKUP(H$1,q_preprocess!$1:$1048576, $D26, FALSE)), "", HLOOKUP(H$1,q_preprocess!$1:$1048576, $D26, FALSE))</f>
        <v>768948365.74092019</v>
      </c>
      <c r="I26" s="33">
        <f>IF(ISBLANK(HLOOKUP(I$1,q_preprocess!$1:$1048576, $D26, FALSE)), "", HLOOKUP(I$1,q_preprocess!$1:$1048576, $D26, FALSE))</f>
        <v>691939277.91985035</v>
      </c>
      <c r="J26" s="33">
        <f>IF(ISBLANK(HLOOKUP(J$1,q_preprocess!$1:$1048576, $D26, FALSE)), "", HLOOKUP(J$1,q_preprocess!$1:$1048576, $D26, FALSE))</f>
        <v>77009087.821069881</v>
      </c>
      <c r="K26" s="33">
        <f>IF(ISBLANK(HLOOKUP(K$1,q_preprocess!$1:$1048576, $D26, FALSE)), "", HLOOKUP(K$1,q_preprocess!$1:$1048576, $D26, FALSE))</f>
        <v>2146360067.3515844</v>
      </c>
      <c r="L26" s="33">
        <f>IF(ISBLANK(HLOOKUP(L$1,q_preprocess!$1:$1048576, $D26, FALSE)), "", HLOOKUP(L$1,q_preprocess!$1:$1048576, $D26, FALSE))</f>
        <v>1919816977.7137625</v>
      </c>
      <c r="M26" s="33">
        <f>IF(ISBLANK(HLOOKUP(M$1,q_preprocess!$1:$1048576, $D26, FALSE)), "", HLOOKUP(M$1,q_preprocess!$1:$1048576, $D26, FALSE))</f>
        <v>746389936.88215339</v>
      </c>
      <c r="N26" s="33">
        <f>IF(ISBLANK(HLOOKUP(N$1,q_preprocess!$1:$1048576, $D26, FALSE)), "", HLOOKUP(N$1,q_preprocess!$1:$1048576, $D26, FALSE))</f>
        <v>681126184.47316968</v>
      </c>
      <c r="O26" s="33">
        <f>IF(ISBLANK(HLOOKUP(O$1,q_preprocess!$1:$1048576, $D26, FALSE)), "", HLOOKUP(O$1,q_preprocess!$1:$1048576, $D26, FALSE))</f>
        <v>2103846050.4859865</v>
      </c>
      <c r="P26" s="33">
        <f>IF(ISBLANK(HLOOKUP(P$1,q_preprocess!$1:$1048576, $D26, FALSE)), "", HLOOKUP(P$1,q_preprocess!$1:$1048576, $D26, FALSE))</f>
        <v>4013270263.1356602</v>
      </c>
    </row>
    <row r="27" spans="1:16" x14ac:dyDescent="0.25">
      <c r="A27" s="65">
        <v>35217</v>
      </c>
      <c r="B27">
        <v>1996</v>
      </c>
      <c r="C27">
        <v>2</v>
      </c>
      <c r="D27">
        <v>27</v>
      </c>
      <c r="E27" s="33">
        <f>IF(ISBLANK(HLOOKUP(E$1,q_preprocess!$1:$1048576, $D27, FALSE)), "", HLOOKUP(E$1,q_preprocess!$1:$1048576, $D27, FALSE))</f>
        <v>3962501546.6851511</v>
      </c>
      <c r="F27" s="33">
        <f>IF(ISBLANK(HLOOKUP(F$1,q_preprocess!$1:$1048576, $D27, FALSE)), "", HLOOKUP(F$1,q_preprocess!$1:$1048576, $D27, FALSE))</f>
        <v>2473562591.9602752</v>
      </c>
      <c r="G27" s="33">
        <f>IF(ISBLANK(HLOOKUP(G$1,q_preprocess!$1:$1048576, $D27, FALSE)), "", HLOOKUP(G$1,q_preprocess!$1:$1048576, $D27, FALSE))</f>
        <v>302021416.72606212</v>
      </c>
      <c r="H27" s="33">
        <f>IF(ISBLANK(HLOOKUP(H$1,q_preprocess!$1:$1048576, $D27, FALSE)), "", HLOOKUP(H$1,q_preprocess!$1:$1048576, $D27, FALSE))</f>
        <v>730851726.59655547</v>
      </c>
      <c r="I27" s="33">
        <f>IF(ISBLANK(HLOOKUP(I$1,q_preprocess!$1:$1048576, $D27, FALSE)), "", HLOOKUP(I$1,q_preprocess!$1:$1048576, $D27, FALSE))</f>
        <v>649160000.02127969</v>
      </c>
      <c r="J27" s="33">
        <f>IF(ISBLANK(HLOOKUP(J$1,q_preprocess!$1:$1048576, $D27, FALSE)), "", HLOOKUP(J$1,q_preprocess!$1:$1048576, $D27, FALSE))</f>
        <v>81691726.575275749</v>
      </c>
      <c r="K27" s="33">
        <f>IF(ISBLANK(HLOOKUP(K$1,q_preprocess!$1:$1048576, $D27, FALSE)), "", HLOOKUP(K$1,q_preprocess!$1:$1048576, $D27, FALSE))</f>
        <v>2695248215.7949758</v>
      </c>
      <c r="L27" s="33">
        <f>IF(ISBLANK(HLOOKUP(L$1,q_preprocess!$1:$1048576, $D27, FALSE)), "", HLOOKUP(L$1,q_preprocess!$1:$1048576, $D27, FALSE))</f>
        <v>2239182404.3927183</v>
      </c>
      <c r="M27" s="33">
        <f>IF(ISBLANK(HLOOKUP(M$1,q_preprocess!$1:$1048576, $D27, FALSE)), "", HLOOKUP(M$1,q_preprocess!$1:$1048576, $D27, FALSE))</f>
        <v>724435987.43688679</v>
      </c>
      <c r="N27" s="33">
        <f>IF(ISBLANK(HLOOKUP(N$1,q_preprocess!$1:$1048576, $D27, FALSE)), "", HLOOKUP(N$1,q_preprocess!$1:$1048576, $D27, FALSE))</f>
        <v>700647096.52125394</v>
      </c>
      <c r="O27" s="33">
        <f>IF(ISBLANK(HLOOKUP(O$1,q_preprocess!$1:$1048576, $D27, FALSE)), "", HLOOKUP(O$1,q_preprocess!$1:$1048576, $D27, FALSE))</f>
        <v>2265283350.068419</v>
      </c>
      <c r="P27" s="33">
        <f>IF(ISBLANK(HLOOKUP(P$1,q_preprocess!$1:$1048576, $D27, FALSE)), "", HLOOKUP(P$1,q_preprocess!$1:$1048576, $D27, FALSE))</f>
        <v>4047080598.5865402</v>
      </c>
    </row>
    <row r="28" spans="1:16" x14ac:dyDescent="0.25">
      <c r="A28" s="65">
        <v>35309</v>
      </c>
      <c r="B28">
        <v>1996</v>
      </c>
      <c r="C28">
        <v>3</v>
      </c>
      <c r="D28">
        <v>28</v>
      </c>
      <c r="E28" s="33">
        <f>IF(ISBLANK(HLOOKUP(E$1,q_preprocess!$1:$1048576, $D28, FALSE)), "", HLOOKUP(E$1,q_preprocess!$1:$1048576, $D28, FALSE))</f>
        <v>4042475725.3585091</v>
      </c>
      <c r="F28" s="33">
        <f>IF(ISBLANK(HLOOKUP(F$1,q_preprocess!$1:$1048576, $D28, FALSE)), "", HLOOKUP(F$1,q_preprocess!$1:$1048576, $D28, FALSE))</f>
        <v>2544994818.5952353</v>
      </c>
      <c r="G28" s="33">
        <f>IF(ISBLANK(HLOOKUP(G$1,q_preprocess!$1:$1048576, $D28, FALSE)), "", HLOOKUP(G$1,q_preprocess!$1:$1048576, $D28, FALSE))</f>
        <v>349416021.18804252</v>
      </c>
      <c r="H28" s="33">
        <f>IF(ISBLANK(HLOOKUP(H$1,q_preprocess!$1:$1048576, $D28, FALSE)), "", HLOOKUP(H$1,q_preprocess!$1:$1048576, $D28, FALSE))</f>
        <v>888472190.70392632</v>
      </c>
      <c r="I28" s="33">
        <f>IF(ISBLANK(HLOOKUP(I$1,q_preprocess!$1:$1048576, $D28, FALSE)), "", HLOOKUP(I$1,q_preprocess!$1:$1048576, $D28, FALSE))</f>
        <v>792155486.32682347</v>
      </c>
      <c r="J28" s="33">
        <f>IF(ISBLANK(HLOOKUP(J$1,q_preprocess!$1:$1048576, $D28, FALSE)), "", HLOOKUP(J$1,q_preprocess!$1:$1048576, $D28, FALSE))</f>
        <v>96316704.377102911</v>
      </c>
      <c r="K28" s="33">
        <f>IF(ISBLANK(HLOOKUP(K$1,q_preprocess!$1:$1048576, $D28, FALSE)), "", HLOOKUP(K$1,q_preprocess!$1:$1048576, $D28, FALSE))</f>
        <v>2393032403.1338854</v>
      </c>
      <c r="L28" s="33">
        <f>IF(ISBLANK(HLOOKUP(L$1,q_preprocess!$1:$1048576, $D28, FALSE)), "", HLOOKUP(L$1,q_preprocess!$1:$1048576, $D28, FALSE))</f>
        <v>2133439708.2625806</v>
      </c>
      <c r="M28" s="33">
        <f>IF(ISBLANK(HLOOKUP(M$1,q_preprocess!$1:$1048576, $D28, FALSE)), "", HLOOKUP(M$1,q_preprocess!$1:$1048576, $D28, FALSE))</f>
        <v>695110219.6211952</v>
      </c>
      <c r="N28" s="33">
        <f>IF(ISBLANK(HLOOKUP(N$1,q_preprocess!$1:$1048576, $D28, FALSE)), "", HLOOKUP(N$1,q_preprocess!$1:$1048576, $D28, FALSE))</f>
        <v>746610092.78209257</v>
      </c>
      <c r="O28" s="33">
        <f>IF(ISBLANK(HLOOKUP(O$1,q_preprocess!$1:$1048576, $D28, FALSE)), "", HLOOKUP(O$1,q_preprocess!$1:$1048576, $D28, FALSE))</f>
        <v>2290498905.3569336</v>
      </c>
      <c r="P28" s="33">
        <f>IF(ISBLANK(HLOOKUP(P$1,q_preprocess!$1:$1048576, $D28, FALSE)), "", HLOOKUP(P$1,q_preprocess!$1:$1048576, $D28, FALSE))</f>
        <v>4055785051.3040299</v>
      </c>
    </row>
    <row r="29" spans="1:16" x14ac:dyDescent="0.25">
      <c r="A29" s="65">
        <v>35400</v>
      </c>
      <c r="B29">
        <v>1996</v>
      </c>
      <c r="C29">
        <v>4</v>
      </c>
      <c r="D29">
        <v>29</v>
      </c>
      <c r="E29" s="33">
        <f>IF(ISBLANK(HLOOKUP(E$1,q_preprocess!$1:$1048576, $D29, FALSE)), "", HLOOKUP(E$1,q_preprocess!$1:$1048576, $D29, FALSE))</f>
        <v>4461663795.4001083</v>
      </c>
      <c r="F29" s="33">
        <f>IF(ISBLANK(HLOOKUP(F$1,q_preprocess!$1:$1048576, $D29, FALSE)), "", HLOOKUP(F$1,q_preprocess!$1:$1048576, $D29, FALSE))</f>
        <v>2769750920.512567</v>
      </c>
      <c r="G29" s="33">
        <f>IF(ISBLANK(HLOOKUP(G$1,q_preprocess!$1:$1048576, $D29, FALSE)), "", HLOOKUP(G$1,q_preprocess!$1:$1048576, $D29, FALSE))</f>
        <v>413481367.87057155</v>
      </c>
      <c r="H29" s="33">
        <f>IF(ISBLANK(HLOOKUP(H$1,q_preprocess!$1:$1048576, $D29, FALSE)), "", HLOOKUP(H$1,q_preprocess!$1:$1048576, $D29, FALSE))</f>
        <v>1128295374.9052944</v>
      </c>
      <c r="I29" s="33">
        <f>IF(ISBLANK(HLOOKUP(I$1,q_preprocess!$1:$1048576, $D29, FALSE)), "", HLOOKUP(I$1,q_preprocess!$1:$1048576, $D29, FALSE))</f>
        <v>1007411353.6787431</v>
      </c>
      <c r="J29" s="33">
        <f>IF(ISBLANK(HLOOKUP(J$1,q_preprocess!$1:$1048576, $D29, FALSE)), "", HLOOKUP(J$1,q_preprocess!$1:$1048576, $D29, FALSE))</f>
        <v>120884021.2265514</v>
      </c>
      <c r="K29" s="33">
        <f>IF(ISBLANK(HLOOKUP(K$1,q_preprocess!$1:$1048576, $D29, FALSE)), "", HLOOKUP(K$1,q_preprocess!$1:$1048576, $D29, FALSE))</f>
        <v>2248197174.0032182</v>
      </c>
      <c r="L29" s="33">
        <f>IF(ISBLANK(HLOOKUP(L$1,q_preprocess!$1:$1048576, $D29, FALSE)), "", HLOOKUP(L$1,q_preprocess!$1:$1048576, $D29, FALSE))</f>
        <v>2098061041.891542</v>
      </c>
      <c r="M29" s="33">
        <f>IF(ISBLANK(HLOOKUP(M$1,q_preprocess!$1:$1048576, $D29, FALSE)), "", HLOOKUP(M$1,q_preprocess!$1:$1048576, $D29, FALSE))</f>
        <v>837942133.05976474</v>
      </c>
      <c r="N29" s="33">
        <f>IF(ISBLANK(HLOOKUP(N$1,q_preprocess!$1:$1048576, $D29, FALSE)), "", HLOOKUP(N$1,q_preprocess!$1:$1048576, $D29, FALSE))</f>
        <v>762395373.2234838</v>
      </c>
      <c r="O29" s="33">
        <f>IF(ISBLANK(HLOOKUP(O$1,q_preprocess!$1:$1048576, $D29, FALSE)), "", HLOOKUP(O$1,q_preprocess!$1:$1048576, $D29, FALSE))</f>
        <v>2481456720.5436268</v>
      </c>
      <c r="P29" s="33">
        <f>IF(ISBLANK(HLOOKUP(P$1,q_preprocess!$1:$1048576, $D29, FALSE)), "", HLOOKUP(P$1,q_preprocess!$1:$1048576, $D29, FALSE))</f>
        <v>4139075641.50632</v>
      </c>
    </row>
    <row r="30" spans="1:16" x14ac:dyDescent="0.25">
      <c r="A30" s="65">
        <v>35490</v>
      </c>
      <c r="B30">
        <v>1997</v>
      </c>
      <c r="C30">
        <v>1</v>
      </c>
      <c r="D30">
        <v>30</v>
      </c>
      <c r="E30" s="33">
        <f>IF(ISBLANK(HLOOKUP(E$1,q_preprocess!$1:$1048576, $D30, FALSE)), "", HLOOKUP(E$1,q_preprocess!$1:$1048576, $D30, FALSE))</f>
        <v>3944088470.2702818</v>
      </c>
      <c r="F30" s="33">
        <f>IF(ISBLANK(HLOOKUP(F$1,q_preprocess!$1:$1048576, $D30, FALSE)), "", HLOOKUP(F$1,q_preprocess!$1:$1048576, $D30, FALSE))</f>
        <v>2595769436.2827826</v>
      </c>
      <c r="G30" s="33">
        <f>IF(ISBLANK(HLOOKUP(G$1,q_preprocess!$1:$1048576, $D30, FALSE)), "", HLOOKUP(G$1,q_preprocess!$1:$1048576, $D30, FALSE))</f>
        <v>283715759.78223449</v>
      </c>
      <c r="H30" s="33">
        <f>IF(ISBLANK(HLOOKUP(H$1,q_preprocess!$1:$1048576, $D30, FALSE)), "", HLOOKUP(H$1,q_preprocess!$1:$1048576, $D30, FALSE))</f>
        <v>812615796.27875316</v>
      </c>
      <c r="I30" s="33">
        <f>IF(ISBLANK(HLOOKUP(I$1,q_preprocess!$1:$1048576, $D30, FALSE)), "", HLOOKUP(I$1,q_preprocess!$1:$1048576, $D30, FALSE))</f>
        <v>657222119.15513194</v>
      </c>
      <c r="J30" s="33">
        <f>IF(ISBLANK(HLOOKUP(J$1,q_preprocess!$1:$1048576, $D30, FALSE)), "", HLOOKUP(J$1,q_preprocess!$1:$1048576, $D30, FALSE))</f>
        <v>155393677.12362123</v>
      </c>
      <c r="K30" s="33">
        <f>IF(ISBLANK(HLOOKUP(K$1,q_preprocess!$1:$1048576, $D30, FALSE)), "", HLOOKUP(K$1,q_preprocess!$1:$1048576, $D30, FALSE))</f>
        <v>2039768032.2335331</v>
      </c>
      <c r="L30" s="33">
        <f>IF(ISBLANK(HLOOKUP(L$1,q_preprocess!$1:$1048576, $D30, FALSE)), "", HLOOKUP(L$1,q_preprocess!$1:$1048576, $D30, FALSE))</f>
        <v>1787780554.3070221</v>
      </c>
      <c r="M30" s="33">
        <f>IF(ISBLANK(HLOOKUP(M$1,q_preprocess!$1:$1048576, $D30, FALSE)), "", HLOOKUP(M$1,q_preprocess!$1:$1048576, $D30, FALSE))</f>
        <v>800327924.47506452</v>
      </c>
      <c r="N30" s="33">
        <f>IF(ISBLANK(HLOOKUP(N$1,q_preprocess!$1:$1048576, $D30, FALSE)), "", HLOOKUP(N$1,q_preprocess!$1:$1048576, $D30, FALSE))</f>
        <v>637735709.09274185</v>
      </c>
      <c r="O30" s="33">
        <f>IF(ISBLANK(HLOOKUP(O$1,q_preprocess!$1:$1048576, $D30, FALSE)), "", HLOOKUP(O$1,q_preprocess!$1:$1048576, $D30, FALSE))</f>
        <v>2225103712.4661336</v>
      </c>
      <c r="P30" s="33">
        <f>IF(ISBLANK(HLOOKUP(P$1,q_preprocess!$1:$1048576, $D30, FALSE)), "", HLOOKUP(P$1,q_preprocess!$1:$1048576, $D30, FALSE))</f>
        <v>4162821936.0349598</v>
      </c>
    </row>
    <row r="31" spans="1:16" x14ac:dyDescent="0.25">
      <c r="A31" s="65">
        <v>35582</v>
      </c>
      <c r="B31">
        <v>1997</v>
      </c>
      <c r="C31">
        <v>2</v>
      </c>
      <c r="D31">
        <v>31</v>
      </c>
      <c r="E31" s="33">
        <f>IF(ISBLANK(HLOOKUP(E$1,q_preprocess!$1:$1048576, $D31, FALSE)), "", HLOOKUP(E$1,q_preprocess!$1:$1048576, $D31, FALSE))</f>
        <v>4160704641.6250587</v>
      </c>
      <c r="F31" s="33">
        <f>IF(ISBLANK(HLOOKUP(F$1,q_preprocess!$1:$1048576, $D31, FALSE)), "", HLOOKUP(F$1,q_preprocess!$1:$1048576, $D31, FALSE))</f>
        <v>2489414091.2964759</v>
      </c>
      <c r="G31" s="33">
        <f>IF(ISBLANK(HLOOKUP(G$1,q_preprocess!$1:$1048576, $D31, FALSE)), "", HLOOKUP(G$1,q_preprocess!$1:$1048576, $D31, FALSE))</f>
        <v>307220949.25145864</v>
      </c>
      <c r="H31" s="33">
        <f>IF(ISBLANK(HLOOKUP(H$1,q_preprocess!$1:$1048576, $D31, FALSE)), "", HLOOKUP(H$1,q_preprocess!$1:$1048576, $D31, FALSE))</f>
        <v>864962218.55402207</v>
      </c>
      <c r="I31" s="33">
        <f>IF(ISBLANK(HLOOKUP(I$1,q_preprocess!$1:$1048576, $D31, FALSE)), "", HLOOKUP(I$1,q_preprocess!$1:$1048576, $D31, FALSE))</f>
        <v>690949189.12102187</v>
      </c>
      <c r="J31" s="33">
        <f>IF(ISBLANK(HLOOKUP(J$1,q_preprocess!$1:$1048576, $D31, FALSE)), "", HLOOKUP(J$1,q_preprocess!$1:$1048576, $D31, FALSE))</f>
        <v>174013029.43300024</v>
      </c>
      <c r="K31" s="33">
        <f>IF(ISBLANK(HLOOKUP(K$1,q_preprocess!$1:$1048576, $D31, FALSE)), "", HLOOKUP(K$1,q_preprocess!$1:$1048576, $D31, FALSE))</f>
        <v>2387965863.4850087</v>
      </c>
      <c r="L31" s="33">
        <f>IF(ISBLANK(HLOOKUP(L$1,q_preprocess!$1:$1048576, $D31, FALSE)), "", HLOOKUP(L$1,q_preprocess!$1:$1048576, $D31, FALSE))</f>
        <v>1888858480.9619069</v>
      </c>
      <c r="M31" s="33">
        <f>IF(ISBLANK(HLOOKUP(M$1,q_preprocess!$1:$1048576, $D31, FALSE)), "", HLOOKUP(M$1,q_preprocess!$1:$1048576, $D31, FALSE))</f>
        <v>782080983.37149429</v>
      </c>
      <c r="N31" s="33">
        <f>IF(ISBLANK(HLOOKUP(N$1,q_preprocess!$1:$1048576, $D31, FALSE)), "", HLOOKUP(N$1,q_preprocess!$1:$1048576, $D31, FALSE))</f>
        <v>735775903.783813</v>
      </c>
      <c r="O31" s="33">
        <f>IF(ISBLANK(HLOOKUP(O$1,q_preprocess!$1:$1048576, $D31, FALSE)), "", HLOOKUP(O$1,q_preprocess!$1:$1048576, $D31, FALSE))</f>
        <v>2355339470.1108742</v>
      </c>
      <c r="P31" s="33">
        <f>IF(ISBLANK(HLOOKUP(P$1,q_preprocess!$1:$1048576, $D31, FALSE)), "", HLOOKUP(P$1,q_preprocess!$1:$1048576, $D31, FALSE))</f>
        <v>4251606040.0311198</v>
      </c>
    </row>
    <row r="32" spans="1:16" x14ac:dyDescent="0.25">
      <c r="A32" s="65">
        <v>35674</v>
      </c>
      <c r="B32">
        <v>1997</v>
      </c>
      <c r="C32">
        <v>3</v>
      </c>
      <c r="D32">
        <v>32</v>
      </c>
      <c r="E32" s="33">
        <f>IF(ISBLANK(HLOOKUP(E$1,q_preprocess!$1:$1048576, $D32, FALSE)), "", HLOOKUP(E$1,q_preprocess!$1:$1048576, $D32, FALSE))</f>
        <v>4359298544.9754448</v>
      </c>
      <c r="F32" s="33">
        <f>IF(ISBLANK(HLOOKUP(F$1,q_preprocess!$1:$1048576, $D32, FALSE)), "", HLOOKUP(F$1,q_preprocess!$1:$1048576, $D32, FALSE))</f>
        <v>2589448214.1003041</v>
      </c>
      <c r="G32" s="33">
        <f>IF(ISBLANK(HLOOKUP(G$1,q_preprocess!$1:$1048576, $D32, FALSE)), "", HLOOKUP(G$1,q_preprocess!$1:$1048576, $D32, FALSE))</f>
        <v>322888264.89763933</v>
      </c>
      <c r="H32" s="33">
        <f>IF(ISBLANK(HLOOKUP(H$1,q_preprocess!$1:$1048576, $D32, FALSE)), "", HLOOKUP(H$1,q_preprocess!$1:$1048576, $D32, FALSE))</f>
        <v>1013747441.8898423</v>
      </c>
      <c r="I32" s="33">
        <f>IF(ISBLANK(HLOOKUP(I$1,q_preprocess!$1:$1048576, $D32, FALSE)), "", HLOOKUP(I$1,q_preprocess!$1:$1048576, $D32, FALSE))</f>
        <v>837005363.73515368</v>
      </c>
      <c r="J32" s="33">
        <f>IF(ISBLANK(HLOOKUP(J$1,q_preprocess!$1:$1048576, $D32, FALSE)), "", HLOOKUP(J$1,q_preprocess!$1:$1048576, $D32, FALSE))</f>
        <v>176742078.15468854</v>
      </c>
      <c r="K32" s="33">
        <f>IF(ISBLANK(HLOOKUP(K$1,q_preprocess!$1:$1048576, $D32, FALSE)), "", HLOOKUP(K$1,q_preprocess!$1:$1048576, $D32, FALSE))</f>
        <v>2336469789.9495039</v>
      </c>
      <c r="L32" s="33">
        <f>IF(ISBLANK(HLOOKUP(L$1,q_preprocess!$1:$1048576, $D32, FALSE)), "", HLOOKUP(L$1,q_preprocess!$1:$1048576, $D32, FALSE))</f>
        <v>1903255165.8618453</v>
      </c>
      <c r="M32" s="33">
        <f>IF(ISBLANK(HLOOKUP(M$1,q_preprocess!$1:$1048576, $D32, FALSE)), "", HLOOKUP(M$1,q_preprocess!$1:$1048576, $D32, FALSE))</f>
        <v>754430694.41220737</v>
      </c>
      <c r="N32" s="33">
        <f>IF(ISBLANK(HLOOKUP(N$1,q_preprocess!$1:$1048576, $D32, FALSE)), "", HLOOKUP(N$1,q_preprocess!$1:$1048576, $D32, FALSE))</f>
        <v>768500726.69636369</v>
      </c>
      <c r="O32" s="33">
        <f>IF(ISBLANK(HLOOKUP(O$1,q_preprocess!$1:$1048576, $D32, FALSE)), "", HLOOKUP(O$1,q_preprocess!$1:$1048576, $D32, FALSE))</f>
        <v>2508231689.8171864</v>
      </c>
      <c r="P32" s="33">
        <f>IF(ISBLANK(HLOOKUP(P$1,q_preprocess!$1:$1048576, $D32, FALSE)), "", HLOOKUP(P$1,q_preprocess!$1:$1048576, $D32, FALSE))</f>
        <v>4392438680.6380701</v>
      </c>
    </row>
    <row r="33" spans="1:16" x14ac:dyDescent="0.25">
      <c r="A33" s="65">
        <v>35765</v>
      </c>
      <c r="B33">
        <v>1997</v>
      </c>
      <c r="C33">
        <v>4</v>
      </c>
      <c r="D33">
        <v>33</v>
      </c>
      <c r="E33" s="33">
        <f>IF(ISBLANK(HLOOKUP(E$1,q_preprocess!$1:$1048576, $D33, FALSE)), "", HLOOKUP(E$1,q_preprocess!$1:$1048576, $D33, FALSE))</f>
        <v>4493325462.5067654</v>
      </c>
      <c r="F33" s="33">
        <f>IF(ISBLANK(HLOOKUP(F$1,q_preprocess!$1:$1048576, $D33, FALSE)), "", HLOOKUP(F$1,q_preprocess!$1:$1048576, $D33, FALSE))</f>
        <v>2768387181.1685872</v>
      </c>
      <c r="G33" s="33">
        <f>IF(ISBLANK(HLOOKUP(G$1,q_preprocess!$1:$1048576, $D33, FALSE)), "", HLOOKUP(G$1,q_preprocess!$1:$1048576, $D33, FALSE))</f>
        <v>435535382.06866741</v>
      </c>
      <c r="H33" s="33">
        <f>IF(ISBLANK(HLOOKUP(H$1,q_preprocess!$1:$1048576, $D33, FALSE)), "", HLOOKUP(H$1,q_preprocess!$1:$1048576, $D33, FALSE))</f>
        <v>1166118169.5285528</v>
      </c>
      <c r="I33" s="33">
        <f>IF(ISBLANK(HLOOKUP(I$1,q_preprocess!$1:$1048576, $D33, FALSE)), "", HLOOKUP(I$1,q_preprocess!$1:$1048576, $D33, FALSE))</f>
        <v>1002537346.2398666</v>
      </c>
      <c r="J33" s="33">
        <f>IF(ISBLANK(HLOOKUP(J$1,q_preprocess!$1:$1048576, $D33, FALSE)), "", HLOOKUP(J$1,q_preprocess!$1:$1048576, $D33, FALSE))</f>
        <v>163580823.28868619</v>
      </c>
      <c r="K33" s="33">
        <f>IF(ISBLANK(HLOOKUP(K$1,q_preprocess!$1:$1048576, $D33, FALSE)), "", HLOOKUP(K$1,q_preprocess!$1:$1048576, $D33, FALSE))</f>
        <v>2057002428.1415551</v>
      </c>
      <c r="L33" s="33">
        <f>IF(ISBLANK(HLOOKUP(L$1,q_preprocess!$1:$1048576, $D33, FALSE)), "", HLOOKUP(L$1,q_preprocess!$1:$1048576, $D33, FALSE))</f>
        <v>1933717698.4005961</v>
      </c>
      <c r="M33" s="33">
        <f>IF(ISBLANK(HLOOKUP(M$1,q_preprocess!$1:$1048576, $D33, FALSE)), "", HLOOKUP(M$1,q_preprocess!$1:$1048576, $D33, FALSE))</f>
        <v>873311540.74123406</v>
      </c>
      <c r="N33" s="33">
        <f>IF(ISBLANK(HLOOKUP(N$1,q_preprocess!$1:$1048576, $D33, FALSE)), "", HLOOKUP(N$1,q_preprocess!$1:$1048576, $D33, FALSE))</f>
        <v>749884859.42708111</v>
      </c>
      <c r="O33" s="33">
        <f>IF(ISBLANK(HLOOKUP(O$1,q_preprocess!$1:$1048576, $D33, FALSE)), "", HLOOKUP(O$1,q_preprocess!$1:$1048576, $D33, FALSE))</f>
        <v>2532955947.9833555</v>
      </c>
      <c r="P33" s="33">
        <f>IF(ISBLANK(HLOOKUP(P$1,q_preprocess!$1:$1048576, $D33, FALSE)), "", HLOOKUP(P$1,q_preprocess!$1:$1048576, $D33, FALSE))</f>
        <v>4151824662.0002198</v>
      </c>
    </row>
    <row r="34" spans="1:16" x14ac:dyDescent="0.25">
      <c r="A34" s="65">
        <v>35855</v>
      </c>
      <c r="B34">
        <v>1998</v>
      </c>
      <c r="C34">
        <v>1</v>
      </c>
      <c r="D34">
        <v>34</v>
      </c>
      <c r="E34" s="33">
        <f>IF(ISBLANK(HLOOKUP(E$1,q_preprocess!$1:$1048576, $D34, FALSE)), "", HLOOKUP(E$1,q_preprocess!$1:$1048576, $D34, FALSE))</f>
        <v>4093662385.2459583</v>
      </c>
      <c r="F34" s="33">
        <f>IF(ISBLANK(HLOOKUP(F$1,q_preprocess!$1:$1048576, $D34, FALSE)), "", HLOOKUP(F$1,q_preprocess!$1:$1048576, $D34, FALSE))</f>
        <v>2530455736.1058679</v>
      </c>
      <c r="G34" s="33">
        <f>IF(ISBLANK(HLOOKUP(G$1,q_preprocess!$1:$1048576, $D34, FALSE)), "", HLOOKUP(G$1,q_preprocess!$1:$1048576, $D34, FALSE))</f>
        <v>304977193.12231594</v>
      </c>
      <c r="H34" s="33">
        <f>IF(ISBLANK(HLOOKUP(H$1,q_preprocess!$1:$1048576, $D34, FALSE)), "", HLOOKUP(H$1,q_preprocess!$1:$1048576, $D34, FALSE))</f>
        <v>785615968.66969097</v>
      </c>
      <c r="I34" s="33">
        <f>IF(ISBLANK(HLOOKUP(I$1,q_preprocess!$1:$1048576, $D34, FALSE)), "", HLOOKUP(I$1,q_preprocess!$1:$1048576, $D34, FALSE))</f>
        <v>651086703.83469784</v>
      </c>
      <c r="J34" s="33">
        <f>IF(ISBLANK(HLOOKUP(J$1,q_preprocess!$1:$1048576, $D34, FALSE)), "", HLOOKUP(J$1,q_preprocess!$1:$1048576, $D34, FALSE))</f>
        <v>134529264.83499312</v>
      </c>
      <c r="K34" s="33">
        <f>IF(ISBLANK(HLOOKUP(K$1,q_preprocess!$1:$1048576, $D34, FALSE)), "", HLOOKUP(K$1,q_preprocess!$1:$1048576, $D34, FALSE))</f>
        <v>2245180882.5271239</v>
      </c>
      <c r="L34" s="33">
        <f>IF(ISBLANK(HLOOKUP(L$1,q_preprocess!$1:$1048576, $D34, FALSE)), "", HLOOKUP(L$1,q_preprocess!$1:$1048576, $D34, FALSE))</f>
        <v>1772567395.1790409</v>
      </c>
      <c r="M34" s="33">
        <f>IF(ISBLANK(HLOOKUP(M$1,q_preprocess!$1:$1048576, $D34, FALSE)), "", HLOOKUP(M$1,q_preprocess!$1:$1048576, $D34, FALSE))</f>
        <v>819926333.6751945</v>
      </c>
      <c r="N34" s="33">
        <f>IF(ISBLANK(HLOOKUP(N$1,q_preprocess!$1:$1048576, $D34, FALSE)), "", HLOOKUP(N$1,q_preprocess!$1:$1048576, $D34, FALSE))</f>
        <v>693639493.39309657</v>
      </c>
      <c r="O34" s="33">
        <f>IF(ISBLANK(HLOOKUP(O$1,q_preprocess!$1:$1048576, $D34, FALSE)), "", HLOOKUP(O$1,q_preprocess!$1:$1048576, $D34, FALSE))</f>
        <v>2303640614.7480855</v>
      </c>
      <c r="P34" s="33">
        <f>IF(ISBLANK(HLOOKUP(P$1,q_preprocess!$1:$1048576, $D34, FALSE)), "", HLOOKUP(P$1,q_preprocess!$1:$1048576, $D34, FALSE))</f>
        <v>4316242329.9221401</v>
      </c>
    </row>
    <row r="35" spans="1:16" x14ac:dyDescent="0.25">
      <c r="A35" s="65">
        <v>35947</v>
      </c>
      <c r="B35">
        <v>1998</v>
      </c>
      <c r="C35">
        <v>2</v>
      </c>
      <c r="D35">
        <v>35</v>
      </c>
      <c r="E35" s="33">
        <f>IF(ISBLANK(HLOOKUP(E$1,q_preprocess!$1:$1048576, $D35, FALSE)), "", HLOOKUP(E$1,q_preprocess!$1:$1048576, $D35, FALSE))</f>
        <v>4174905889.4320607</v>
      </c>
      <c r="F35" s="33">
        <f>IF(ISBLANK(HLOOKUP(F$1,q_preprocess!$1:$1048576, $D35, FALSE)), "", HLOOKUP(F$1,q_preprocess!$1:$1048576, $D35, FALSE))</f>
        <v>2447796773.0635509</v>
      </c>
      <c r="G35" s="33">
        <f>IF(ISBLANK(HLOOKUP(G$1,q_preprocess!$1:$1048576, $D35, FALSE)), "", HLOOKUP(G$1,q_preprocess!$1:$1048576, $D35, FALSE))</f>
        <v>332763639.10442203</v>
      </c>
      <c r="H35" s="33">
        <f>IF(ISBLANK(HLOOKUP(H$1,q_preprocess!$1:$1048576, $D35, FALSE)), "", HLOOKUP(H$1,q_preprocess!$1:$1048576, $D35, FALSE))</f>
        <v>796596292.29593015</v>
      </c>
      <c r="I35" s="33">
        <f>IF(ISBLANK(HLOOKUP(I$1,q_preprocess!$1:$1048576, $D35, FALSE)), "", HLOOKUP(I$1,q_preprocess!$1:$1048576, $D35, FALSE))</f>
        <v>669401958.43015885</v>
      </c>
      <c r="J35" s="33">
        <f>IF(ISBLANK(HLOOKUP(J$1,q_preprocess!$1:$1048576, $D35, FALSE)), "", HLOOKUP(J$1,q_preprocess!$1:$1048576, $D35, FALSE))</f>
        <v>127194333.86577125</v>
      </c>
      <c r="K35" s="33">
        <f>IF(ISBLANK(HLOOKUP(K$1,q_preprocess!$1:$1048576, $D35, FALSE)), "", HLOOKUP(K$1,q_preprocess!$1:$1048576, $D35, FALSE))</f>
        <v>2610477285.4971042</v>
      </c>
      <c r="L35" s="33">
        <f>IF(ISBLANK(HLOOKUP(L$1,q_preprocess!$1:$1048576, $D35, FALSE)), "", HLOOKUP(L$1,q_preprocess!$1:$1048576, $D35, FALSE))</f>
        <v>2012728100.5289474</v>
      </c>
      <c r="M35" s="33">
        <f>IF(ISBLANK(HLOOKUP(M$1,q_preprocess!$1:$1048576, $D35, FALSE)), "", HLOOKUP(M$1,q_preprocess!$1:$1048576, $D35, FALSE))</f>
        <v>783519751.38879597</v>
      </c>
      <c r="N35" s="33">
        <f>IF(ISBLANK(HLOOKUP(N$1,q_preprocess!$1:$1048576, $D35, FALSE)), "", HLOOKUP(N$1,q_preprocess!$1:$1048576, $D35, FALSE))</f>
        <v>725712427.1487515</v>
      </c>
      <c r="O35" s="33">
        <f>IF(ISBLANK(HLOOKUP(O$1,q_preprocess!$1:$1048576, $D35, FALSE)), "", HLOOKUP(O$1,q_preprocess!$1:$1048576, $D35, FALSE))</f>
        <v>2384256775.8925552</v>
      </c>
      <c r="P35" s="33">
        <f>IF(ISBLANK(HLOOKUP(P$1,q_preprocess!$1:$1048576, $D35, FALSE)), "", HLOOKUP(P$1,q_preprocess!$1:$1048576, $D35, FALSE))</f>
        <v>4267712481.5529599</v>
      </c>
    </row>
    <row r="36" spans="1:16" x14ac:dyDescent="0.25">
      <c r="A36" s="65">
        <v>36039</v>
      </c>
      <c r="B36">
        <v>1998</v>
      </c>
      <c r="C36">
        <v>3</v>
      </c>
      <c r="D36">
        <v>36</v>
      </c>
      <c r="E36" s="33">
        <f>IF(ISBLANK(HLOOKUP(E$1,q_preprocess!$1:$1048576, $D36, FALSE)), "", HLOOKUP(E$1,q_preprocess!$1:$1048576, $D36, FALSE))</f>
        <v>4183634373.9365244</v>
      </c>
      <c r="F36" s="33">
        <f>IF(ISBLANK(HLOOKUP(F$1,q_preprocess!$1:$1048576, $D36, FALSE)), "", HLOOKUP(F$1,q_preprocess!$1:$1048576, $D36, FALSE))</f>
        <v>2503473740.6011214</v>
      </c>
      <c r="G36" s="33">
        <f>IF(ISBLANK(HLOOKUP(G$1,q_preprocess!$1:$1048576, $D36, FALSE)), "", HLOOKUP(G$1,q_preprocess!$1:$1048576, $D36, FALSE))</f>
        <v>314053021.80108148</v>
      </c>
      <c r="H36" s="33">
        <f>IF(ISBLANK(HLOOKUP(H$1,q_preprocess!$1:$1048576, $D36, FALSE)), "", HLOOKUP(H$1,q_preprocess!$1:$1048576, $D36, FALSE))</f>
        <v>794324978.24088907</v>
      </c>
      <c r="I36" s="33">
        <f>IF(ISBLANK(HLOOKUP(I$1,q_preprocess!$1:$1048576, $D36, FALSE)), "", HLOOKUP(I$1,q_preprocess!$1:$1048576, $D36, FALSE))</f>
        <v>652748947.85986841</v>
      </c>
      <c r="J36" s="33">
        <f>IF(ISBLANK(HLOOKUP(J$1,q_preprocess!$1:$1048576, $D36, FALSE)), "", HLOOKUP(J$1,q_preprocess!$1:$1048576, $D36, FALSE))</f>
        <v>141576030.38102067</v>
      </c>
      <c r="K36" s="33">
        <f>IF(ISBLANK(HLOOKUP(K$1,q_preprocess!$1:$1048576, $D36, FALSE)), "", HLOOKUP(K$1,q_preprocess!$1:$1048576, $D36, FALSE))</f>
        <v>2583228135.4737959</v>
      </c>
      <c r="L36" s="33">
        <f>IF(ISBLANK(HLOOKUP(L$1,q_preprocess!$1:$1048576, $D36, FALSE)), "", HLOOKUP(L$1,q_preprocess!$1:$1048576, $D36, FALSE))</f>
        <v>2011445502.1803639</v>
      </c>
      <c r="M36" s="33">
        <f>IF(ISBLANK(HLOOKUP(M$1,q_preprocess!$1:$1048576, $D36, FALSE)), "", HLOOKUP(M$1,q_preprocess!$1:$1048576, $D36, FALSE))</f>
        <v>754404548.92564952</v>
      </c>
      <c r="N36" s="33">
        <f>IF(ISBLANK(HLOOKUP(N$1,q_preprocess!$1:$1048576, $D36, FALSE)), "", HLOOKUP(N$1,q_preprocess!$1:$1048576, $D36, FALSE))</f>
        <v>717209743.71545947</v>
      </c>
      <c r="O36" s="33">
        <f>IF(ISBLANK(HLOOKUP(O$1,q_preprocess!$1:$1048576, $D36, FALSE)), "", HLOOKUP(O$1,q_preprocess!$1:$1048576, $D36, FALSE))</f>
        <v>2415812955.2713113</v>
      </c>
      <c r="P36" s="33">
        <f>IF(ISBLANK(HLOOKUP(P$1,q_preprocess!$1:$1048576, $D36, FALSE)), "", HLOOKUP(P$1,q_preprocess!$1:$1048576, $D36, FALSE))</f>
        <v>4236440859.0511398</v>
      </c>
    </row>
    <row r="37" spans="1:16" x14ac:dyDescent="0.25">
      <c r="A37" s="65">
        <v>36130</v>
      </c>
      <c r="B37">
        <v>1998</v>
      </c>
      <c r="C37">
        <v>4</v>
      </c>
      <c r="D37">
        <v>37</v>
      </c>
      <c r="E37" s="33">
        <f>IF(ISBLANK(HLOOKUP(E$1,q_preprocess!$1:$1048576, $D37, FALSE)), "", HLOOKUP(E$1,q_preprocess!$1:$1048576, $D37, FALSE))</f>
        <v>4516751917.2679644</v>
      </c>
      <c r="F37" s="33">
        <f>IF(ISBLANK(HLOOKUP(F$1,q_preprocess!$1:$1048576, $D37, FALSE)), "", HLOOKUP(F$1,q_preprocess!$1:$1048576, $D37, FALSE))</f>
        <v>2778141580.8221207</v>
      </c>
      <c r="G37" s="33">
        <f>IF(ISBLANK(HLOOKUP(G$1,q_preprocess!$1:$1048576, $D37, FALSE)), "", HLOOKUP(G$1,q_preprocess!$1:$1048576, $D37, FALSE))</f>
        <v>412867887.97218055</v>
      </c>
      <c r="H37" s="33">
        <f>IF(ISBLANK(HLOOKUP(H$1,q_preprocess!$1:$1048576, $D37, FALSE)), "", HLOOKUP(H$1,q_preprocess!$1:$1048576, $D37, FALSE))</f>
        <v>1021007997.2560167</v>
      </c>
      <c r="I37" s="33">
        <f>IF(ISBLANK(HLOOKUP(I$1,q_preprocess!$1:$1048576, $D37, FALSE)), "", HLOOKUP(I$1,q_preprocess!$1:$1048576, $D37, FALSE))</f>
        <v>843333642.87527525</v>
      </c>
      <c r="J37" s="33">
        <f>IF(ISBLANK(HLOOKUP(J$1,q_preprocess!$1:$1048576, $D37, FALSE)), "", HLOOKUP(J$1,q_preprocess!$1:$1048576, $D37, FALSE))</f>
        <v>177674354.38074145</v>
      </c>
      <c r="K37" s="33">
        <f>IF(ISBLANK(HLOOKUP(K$1,q_preprocess!$1:$1048576, $D37, FALSE)), "", HLOOKUP(K$1,q_preprocess!$1:$1048576, $D37, FALSE))</f>
        <v>2454973900.7448568</v>
      </c>
      <c r="L37" s="33">
        <f>IF(ISBLANK(HLOOKUP(L$1,q_preprocess!$1:$1048576, $D37, FALSE)), "", HLOOKUP(L$1,q_preprocess!$1:$1048576, $D37, FALSE))</f>
        <v>2150239449.5272102</v>
      </c>
      <c r="M37" s="33">
        <f>IF(ISBLANK(HLOOKUP(M$1,q_preprocess!$1:$1048576, $D37, FALSE)), "", HLOOKUP(M$1,q_preprocess!$1:$1048576, $D37, FALSE))</f>
        <v>891724619.01035988</v>
      </c>
      <c r="N37" s="33">
        <f>IF(ISBLANK(HLOOKUP(N$1,q_preprocess!$1:$1048576, $D37, FALSE)), "", HLOOKUP(N$1,q_preprocess!$1:$1048576, $D37, FALSE))</f>
        <v>746898366.74269295</v>
      </c>
      <c r="O37" s="33">
        <f>IF(ISBLANK(HLOOKUP(O$1,q_preprocess!$1:$1048576, $D37, FALSE)), "", HLOOKUP(O$1,q_preprocess!$1:$1048576, $D37, FALSE))</f>
        <v>2514500667.1214237</v>
      </c>
      <c r="P37" s="33">
        <f>IF(ISBLANK(HLOOKUP(P$1,q_preprocess!$1:$1048576, $D37, FALSE)), "", HLOOKUP(P$1,q_preprocess!$1:$1048576, $D37, FALSE))</f>
        <v>4164538491.9519801</v>
      </c>
    </row>
    <row r="38" spans="1:16" x14ac:dyDescent="0.25">
      <c r="A38" s="65">
        <v>36220</v>
      </c>
      <c r="B38">
        <v>1999</v>
      </c>
      <c r="C38">
        <v>1</v>
      </c>
      <c r="D38">
        <v>38</v>
      </c>
      <c r="E38" s="33">
        <f>IF(ISBLANK(HLOOKUP(E$1,q_preprocess!$1:$1048576, $D38, FALSE)), "", HLOOKUP(E$1,q_preprocess!$1:$1048576, $D38, FALSE))</f>
        <v>3862863779.0072398</v>
      </c>
      <c r="F38" s="33">
        <f>IF(ISBLANK(HLOOKUP(F$1,q_preprocess!$1:$1048576, $D38, FALSE)), "", HLOOKUP(F$1,q_preprocess!$1:$1048576, $D38, FALSE))</f>
        <v>2313300024.5600448</v>
      </c>
      <c r="G38" s="33">
        <f>IF(ISBLANK(HLOOKUP(G$1,q_preprocess!$1:$1048576, $D38, FALSE)), "", HLOOKUP(G$1,q_preprocess!$1:$1048576, $D38, FALSE))</f>
        <v>305097713.92096543</v>
      </c>
      <c r="H38" s="33">
        <f>IF(ISBLANK(HLOOKUP(H$1,q_preprocess!$1:$1048576, $D38, FALSE)), "", HLOOKUP(H$1,q_preprocess!$1:$1048576, $D38, FALSE))</f>
        <v>781160690.38805306</v>
      </c>
      <c r="I38" s="33">
        <f>IF(ISBLANK(HLOOKUP(I$1,q_preprocess!$1:$1048576, $D38, FALSE)), "", HLOOKUP(I$1,q_preprocess!$1:$1048576, $D38, FALSE))</f>
        <v>545671384.52311969</v>
      </c>
      <c r="J38" s="33">
        <f>IF(ISBLANK(HLOOKUP(J$1,q_preprocess!$1:$1048576, $D38, FALSE)), "", HLOOKUP(J$1,q_preprocess!$1:$1048576, $D38, FALSE))</f>
        <v>235489305.8649334</v>
      </c>
      <c r="K38" s="33">
        <f>IF(ISBLANK(HLOOKUP(K$1,q_preprocess!$1:$1048576, $D38, FALSE)), "", HLOOKUP(K$1,q_preprocess!$1:$1048576, $D38, FALSE))</f>
        <v>2008920686.2710469</v>
      </c>
      <c r="L38" s="33">
        <f>IF(ISBLANK(HLOOKUP(L$1,q_preprocess!$1:$1048576, $D38, FALSE)), "", HLOOKUP(L$1,q_preprocess!$1:$1048576, $D38, FALSE))</f>
        <v>1545615336.1328702</v>
      </c>
      <c r="M38" s="33">
        <f>IF(ISBLANK(HLOOKUP(M$1,q_preprocess!$1:$1048576, $D38, FALSE)), "", HLOOKUP(M$1,q_preprocess!$1:$1048576, $D38, FALSE))</f>
        <v>845299010.88748658</v>
      </c>
      <c r="N38" s="33">
        <f>IF(ISBLANK(HLOOKUP(N$1,q_preprocess!$1:$1048576, $D38, FALSE)), "", HLOOKUP(N$1,q_preprocess!$1:$1048576, $D38, FALSE))</f>
        <v>668486591.45453894</v>
      </c>
      <c r="O38" s="33">
        <f>IF(ISBLANK(HLOOKUP(O$1,q_preprocess!$1:$1048576, $D38, FALSE)), "", HLOOKUP(O$1,q_preprocess!$1:$1048576, $D38, FALSE))</f>
        <v>2105172674.5643992</v>
      </c>
      <c r="P38" s="33">
        <f>IF(ISBLANK(HLOOKUP(P$1,q_preprocess!$1:$1048576, $D38, FALSE)), "", HLOOKUP(P$1,q_preprocess!$1:$1048576, $D38, FALSE))</f>
        <v>4056991505.1504898</v>
      </c>
    </row>
    <row r="39" spans="1:16" x14ac:dyDescent="0.25">
      <c r="A39" s="65">
        <v>36312</v>
      </c>
      <c r="B39">
        <v>1999</v>
      </c>
      <c r="C39">
        <v>2</v>
      </c>
      <c r="D39">
        <v>39</v>
      </c>
      <c r="E39" s="33">
        <f>IF(ISBLANK(HLOOKUP(E$1,q_preprocess!$1:$1048576, $D39, FALSE)), "", HLOOKUP(E$1,q_preprocess!$1:$1048576, $D39, FALSE))</f>
        <v>3989922923.0372972</v>
      </c>
      <c r="F39" s="33">
        <f>IF(ISBLANK(HLOOKUP(F$1,q_preprocess!$1:$1048576, $D39, FALSE)), "", HLOOKUP(F$1,q_preprocess!$1:$1048576, $D39, FALSE))</f>
        <v>2373518938.4814935</v>
      </c>
      <c r="G39" s="33">
        <f>IF(ISBLANK(HLOOKUP(G$1,q_preprocess!$1:$1048576, $D39, FALSE)), "", HLOOKUP(G$1,q_preprocess!$1:$1048576, $D39, FALSE))</f>
        <v>297508438.43037403</v>
      </c>
      <c r="H39" s="33">
        <f>IF(ISBLANK(HLOOKUP(H$1,q_preprocess!$1:$1048576, $D39, FALSE)), "", HLOOKUP(H$1,q_preprocess!$1:$1048576, $D39, FALSE))</f>
        <v>810176782.42133987</v>
      </c>
      <c r="I39" s="33">
        <f>IF(ISBLANK(HLOOKUP(I$1,q_preprocess!$1:$1048576, $D39, FALSE)), "", HLOOKUP(I$1,q_preprocess!$1:$1048576, $D39, FALSE))</f>
        <v>554162049.05479205</v>
      </c>
      <c r="J39" s="33">
        <f>IF(ISBLANK(HLOOKUP(J$1,q_preprocess!$1:$1048576, $D39, FALSE)), "", HLOOKUP(J$1,q_preprocess!$1:$1048576, $D39, FALSE))</f>
        <v>256014733.36654779</v>
      </c>
      <c r="K39" s="33">
        <f>IF(ISBLANK(HLOOKUP(K$1,q_preprocess!$1:$1048576, $D39, FALSE)), "", HLOOKUP(K$1,q_preprocess!$1:$1048576, $D39, FALSE))</f>
        <v>2190077359.2751851</v>
      </c>
      <c r="L39" s="33">
        <f>IF(ISBLANK(HLOOKUP(L$1,q_preprocess!$1:$1048576, $D39, FALSE)), "", HLOOKUP(L$1,q_preprocess!$1:$1048576, $D39, FALSE))</f>
        <v>1681358595.5710955</v>
      </c>
      <c r="M39" s="33">
        <f>IF(ISBLANK(HLOOKUP(M$1,q_preprocess!$1:$1048576, $D39, FALSE)), "", HLOOKUP(M$1,q_preprocess!$1:$1048576, $D39, FALSE))</f>
        <v>778816771.13462591</v>
      </c>
      <c r="N39" s="33">
        <f>IF(ISBLANK(HLOOKUP(N$1,q_preprocess!$1:$1048576, $D39, FALSE)), "", HLOOKUP(N$1,q_preprocess!$1:$1048576, $D39, FALSE))</f>
        <v>655128367.07346606</v>
      </c>
      <c r="O39" s="33">
        <f>IF(ISBLANK(HLOOKUP(O$1,q_preprocess!$1:$1048576, $D39, FALSE)), "", HLOOKUP(O$1,q_preprocess!$1:$1048576, $D39, FALSE))</f>
        <v>2282488667.0336847</v>
      </c>
      <c r="P39" s="33">
        <f>IF(ISBLANK(HLOOKUP(P$1,q_preprocess!$1:$1048576, $D39, FALSE)), "", HLOOKUP(P$1,q_preprocess!$1:$1048576, $D39, FALSE))</f>
        <v>4078952548.0201602</v>
      </c>
    </row>
    <row r="40" spans="1:16" x14ac:dyDescent="0.25">
      <c r="A40" s="65">
        <v>36404</v>
      </c>
      <c r="B40">
        <v>1999</v>
      </c>
      <c r="C40">
        <v>3</v>
      </c>
      <c r="D40">
        <v>40</v>
      </c>
      <c r="E40" s="33">
        <f>IF(ISBLANK(HLOOKUP(E$1,q_preprocess!$1:$1048576, $D40, FALSE)), "", HLOOKUP(E$1,q_preprocess!$1:$1048576, $D40, FALSE))</f>
        <v>4203437773.4487758</v>
      </c>
      <c r="F40" s="33">
        <f>IF(ISBLANK(HLOOKUP(F$1,q_preprocess!$1:$1048576, $D40, FALSE)), "", HLOOKUP(F$1,q_preprocess!$1:$1048576, $D40, FALSE))</f>
        <v>2540567424.5053935</v>
      </c>
      <c r="G40" s="33">
        <f>IF(ISBLANK(HLOOKUP(G$1,q_preprocess!$1:$1048576, $D40, FALSE)), "", HLOOKUP(G$1,q_preprocess!$1:$1048576, $D40, FALSE))</f>
        <v>310684820.99744862</v>
      </c>
      <c r="H40" s="33">
        <f>IF(ISBLANK(HLOOKUP(H$1,q_preprocess!$1:$1048576, $D40, FALSE)), "", HLOOKUP(H$1,q_preprocess!$1:$1048576, $D40, FALSE))</f>
        <v>854035454.10569036</v>
      </c>
      <c r="I40" s="33">
        <f>IF(ISBLANK(HLOOKUP(I$1,q_preprocess!$1:$1048576, $D40, FALSE)), "", HLOOKUP(I$1,q_preprocess!$1:$1048576, $D40, FALSE))</f>
        <v>614784817.22010565</v>
      </c>
      <c r="J40" s="33">
        <f>IF(ISBLANK(HLOOKUP(J$1,q_preprocess!$1:$1048576, $D40, FALSE)), "", HLOOKUP(J$1,q_preprocess!$1:$1048576, $D40, FALSE))</f>
        <v>239250636.88558468</v>
      </c>
      <c r="K40" s="33">
        <f>IF(ISBLANK(HLOOKUP(K$1,q_preprocess!$1:$1048576, $D40, FALSE)), "", HLOOKUP(K$1,q_preprocess!$1:$1048576, $D40, FALSE))</f>
        <v>2074920928.0430112</v>
      </c>
      <c r="L40" s="33">
        <f>IF(ISBLANK(HLOOKUP(L$1,q_preprocess!$1:$1048576, $D40, FALSE)), "", HLOOKUP(L$1,q_preprocess!$1:$1048576, $D40, FALSE))</f>
        <v>1576770854.2027678</v>
      </c>
      <c r="M40" s="33">
        <f>IF(ISBLANK(HLOOKUP(M$1,q_preprocess!$1:$1048576, $D40, FALSE)), "", HLOOKUP(M$1,q_preprocess!$1:$1048576, $D40, FALSE))</f>
        <v>792648872.75929868</v>
      </c>
      <c r="N40" s="33">
        <f>IF(ISBLANK(HLOOKUP(N$1,q_preprocess!$1:$1048576, $D40, FALSE)), "", HLOOKUP(N$1,q_preprocess!$1:$1048576, $D40, FALSE))</f>
        <v>719893923.60002208</v>
      </c>
      <c r="O40" s="33">
        <f>IF(ISBLANK(HLOOKUP(O$1,q_preprocess!$1:$1048576, $D40, FALSE)), "", HLOOKUP(O$1,q_preprocess!$1:$1048576, $D40, FALSE))</f>
        <v>2404777018.9027562</v>
      </c>
      <c r="P40" s="33">
        <f>IF(ISBLANK(HLOOKUP(P$1,q_preprocess!$1:$1048576, $D40, FALSE)), "", HLOOKUP(P$1,q_preprocess!$1:$1048576, $D40, FALSE))</f>
        <v>4279885419.9609599</v>
      </c>
    </row>
    <row r="41" spans="1:16" x14ac:dyDescent="0.25">
      <c r="A41" s="65">
        <v>36495</v>
      </c>
      <c r="B41">
        <v>1999</v>
      </c>
      <c r="C41">
        <v>4</v>
      </c>
      <c r="D41">
        <v>41</v>
      </c>
      <c r="E41" s="33">
        <f>IF(ISBLANK(HLOOKUP(E$1,q_preprocess!$1:$1048576, $D41, FALSE)), "", HLOOKUP(E$1,q_preprocess!$1:$1048576, $D41, FALSE))</f>
        <v>4680920643.9531279</v>
      </c>
      <c r="F41" s="33">
        <f>IF(ISBLANK(HLOOKUP(F$1,q_preprocess!$1:$1048576, $D41, FALSE)), "", HLOOKUP(F$1,q_preprocess!$1:$1048576, $D41, FALSE))</f>
        <v>2737521599.7356286</v>
      </c>
      <c r="G41" s="33">
        <f>IF(ISBLANK(HLOOKUP(G$1,q_preprocess!$1:$1048576, $D41, FALSE)), "", HLOOKUP(G$1,q_preprocess!$1:$1048576, $D41, FALSE))</f>
        <v>439774963.65121162</v>
      </c>
      <c r="H41" s="33">
        <f>IF(ISBLANK(HLOOKUP(H$1,q_preprocess!$1:$1048576, $D41, FALSE)), "", HLOOKUP(H$1,q_preprocess!$1:$1048576, $D41, FALSE))</f>
        <v>940183013.62402642</v>
      </c>
      <c r="I41" s="33">
        <f>IF(ISBLANK(HLOOKUP(I$1,q_preprocess!$1:$1048576, $D41, FALSE)), "", HLOOKUP(I$1,q_preprocess!$1:$1048576, $D41, FALSE))</f>
        <v>754985997.20198226</v>
      </c>
      <c r="J41" s="33">
        <f>IF(ISBLANK(HLOOKUP(J$1,q_preprocess!$1:$1048576, $D41, FALSE)), "", HLOOKUP(J$1,q_preprocess!$1:$1048576, $D41, FALSE))</f>
        <v>185197016.42204416</v>
      </c>
      <c r="K41" s="33">
        <f>IF(ISBLANK(HLOOKUP(K$1,q_preprocess!$1:$1048576, $D41, FALSE)), "", HLOOKUP(K$1,q_preprocess!$1:$1048576, $D41, FALSE))</f>
        <v>2121153739.9094582</v>
      </c>
      <c r="L41" s="33">
        <f>IF(ISBLANK(HLOOKUP(L$1,q_preprocess!$1:$1048576, $D41, FALSE)), "", HLOOKUP(L$1,q_preprocess!$1:$1048576, $D41, FALSE))</f>
        <v>1557712672.9671962</v>
      </c>
      <c r="M41" s="33">
        <f>IF(ISBLANK(HLOOKUP(M$1,q_preprocess!$1:$1048576, $D41, FALSE)), "", HLOOKUP(M$1,q_preprocess!$1:$1048576, $D41, FALSE))</f>
        <v>873438865.21858895</v>
      </c>
      <c r="N41" s="33">
        <f>IF(ISBLANK(HLOOKUP(N$1,q_preprocess!$1:$1048576, $D41, FALSE)), "", HLOOKUP(N$1,q_preprocess!$1:$1048576, $D41, FALSE))</f>
        <v>790688801.70237327</v>
      </c>
      <c r="O41" s="33">
        <f>IF(ISBLANK(HLOOKUP(O$1,q_preprocess!$1:$1048576, $D41, FALSE)), "", HLOOKUP(O$1,q_preprocess!$1:$1048576, $D41, FALSE))</f>
        <v>2663105629.1913443</v>
      </c>
      <c r="P41" s="33">
        <f>IF(ISBLANK(HLOOKUP(P$1,q_preprocess!$1:$1048576, $D41, FALSE)), "", HLOOKUP(P$1,q_preprocess!$1:$1048576, $D41, FALSE))</f>
        <v>4314648823.70084</v>
      </c>
    </row>
    <row r="42" spans="1:16" x14ac:dyDescent="0.25">
      <c r="A42" s="65">
        <v>36586</v>
      </c>
      <c r="B42">
        <v>2000</v>
      </c>
      <c r="C42">
        <v>1</v>
      </c>
      <c r="D42">
        <v>42</v>
      </c>
      <c r="E42" s="33">
        <f>IF(ISBLANK(HLOOKUP(E$1,q_preprocess!$1:$1048576, $D42, FALSE)), "", HLOOKUP(E$1,q_preprocess!$1:$1048576, $D42, FALSE))</f>
        <v>3893168843.9246368</v>
      </c>
      <c r="F42" s="33">
        <f>IF(ISBLANK(HLOOKUP(F$1,q_preprocess!$1:$1048576, $D42, FALSE)), "", HLOOKUP(F$1,q_preprocess!$1:$1048576, $D42, FALSE))</f>
        <v>2280952462.9979281</v>
      </c>
      <c r="G42" s="33">
        <f>IF(ISBLANK(HLOOKUP(G$1,q_preprocess!$1:$1048576, $D42, FALSE)), "", HLOOKUP(G$1,q_preprocess!$1:$1048576, $D42, FALSE))</f>
        <v>309513171.48308247</v>
      </c>
      <c r="H42" s="33">
        <f>IF(ISBLANK(HLOOKUP(H$1,q_preprocess!$1:$1048576, $D42, FALSE)), "", HLOOKUP(H$1,q_preprocess!$1:$1048576, $D42, FALSE))</f>
        <v>652229537.04677951</v>
      </c>
      <c r="I42" s="33">
        <f>IF(ISBLANK(HLOOKUP(I$1,q_preprocess!$1:$1048576, $D42, FALSE)), "", HLOOKUP(I$1,q_preprocess!$1:$1048576, $D42, FALSE))</f>
        <v>558375665.07085347</v>
      </c>
      <c r="J42" s="33">
        <f>IF(ISBLANK(HLOOKUP(J$1,q_preprocess!$1:$1048576, $D42, FALSE)), "", HLOOKUP(J$1,q_preprocess!$1:$1048576, $D42, FALSE))</f>
        <v>93853871.975926086</v>
      </c>
      <c r="K42" s="33">
        <f>IF(ISBLANK(HLOOKUP(K$1,q_preprocess!$1:$1048576, $D42, FALSE)), "", HLOOKUP(K$1,q_preprocess!$1:$1048576, $D42, FALSE))</f>
        <v>1987722791.5497415</v>
      </c>
      <c r="L42" s="33">
        <f>IF(ISBLANK(HLOOKUP(L$1,q_preprocess!$1:$1048576, $D42, FALSE)), "", HLOOKUP(L$1,q_preprocess!$1:$1048576, $D42, FALSE))</f>
        <v>1337249119.1528947</v>
      </c>
      <c r="M42" s="33">
        <f>IF(ISBLANK(HLOOKUP(M$1,q_preprocess!$1:$1048576, $D42, FALSE)), "", HLOOKUP(M$1,q_preprocess!$1:$1048576, $D42, FALSE))</f>
        <v>795012270.05150294</v>
      </c>
      <c r="N42" s="33">
        <f>IF(ISBLANK(HLOOKUP(N$1,q_preprocess!$1:$1048576, $D42, FALSE)), "", HLOOKUP(N$1,q_preprocess!$1:$1048576, $D42, FALSE))</f>
        <v>666220995.22858918</v>
      </c>
      <c r="O42" s="33">
        <f>IF(ISBLANK(HLOOKUP(O$1,q_preprocess!$1:$1048576, $D42, FALSE)), "", HLOOKUP(O$1,q_preprocess!$1:$1048576, $D42, FALSE))</f>
        <v>2151122741.340373</v>
      </c>
      <c r="P42" s="33">
        <f>IF(ISBLANK(HLOOKUP(P$1,q_preprocess!$1:$1048576, $D42, FALSE)), "", HLOOKUP(P$1,q_preprocess!$1:$1048576, $D42, FALSE))</f>
        <v>4069113803.7283001</v>
      </c>
    </row>
    <row r="43" spans="1:16" x14ac:dyDescent="0.25">
      <c r="A43" s="65">
        <v>36678</v>
      </c>
      <c r="B43">
        <v>2000</v>
      </c>
      <c r="C43">
        <v>2</v>
      </c>
      <c r="D43">
        <v>43</v>
      </c>
      <c r="E43" s="33">
        <f>IF(ISBLANK(HLOOKUP(E$1,q_preprocess!$1:$1048576, $D43, FALSE)), "", HLOOKUP(E$1,q_preprocess!$1:$1048576, $D43, FALSE))</f>
        <v>4024308212.2264309</v>
      </c>
      <c r="F43" s="33">
        <f>IF(ISBLANK(HLOOKUP(F$1,q_preprocess!$1:$1048576, $D43, FALSE)), "", HLOOKUP(F$1,q_preprocess!$1:$1048576, $D43, FALSE))</f>
        <v>2396047495.8332257</v>
      </c>
      <c r="G43" s="33">
        <f>IF(ISBLANK(HLOOKUP(G$1,q_preprocess!$1:$1048576, $D43, FALSE)), "", HLOOKUP(G$1,q_preprocess!$1:$1048576, $D43, FALSE))</f>
        <v>298604298.39741921</v>
      </c>
      <c r="H43" s="33">
        <f>IF(ISBLANK(HLOOKUP(H$1,q_preprocess!$1:$1048576, $D43, FALSE)), "", HLOOKUP(H$1,q_preprocess!$1:$1048576, $D43, FALSE))</f>
        <v>636111579.38537836</v>
      </c>
      <c r="I43" s="33">
        <f>IF(ISBLANK(HLOOKUP(I$1,q_preprocess!$1:$1048576, $D43, FALSE)), "", HLOOKUP(I$1,q_preprocess!$1:$1048576, $D43, FALSE))</f>
        <v>595775138.51154578</v>
      </c>
      <c r="J43" s="33">
        <f>IF(ISBLANK(HLOOKUP(J$1,q_preprocess!$1:$1048576, $D43, FALSE)), "", HLOOKUP(J$1,q_preprocess!$1:$1048576, $D43, FALSE))</f>
        <v>40336440.873832606</v>
      </c>
      <c r="K43" s="33">
        <f>IF(ISBLANK(HLOOKUP(K$1,q_preprocess!$1:$1048576, $D43, FALSE)), "", HLOOKUP(K$1,q_preprocess!$1:$1048576, $D43, FALSE))</f>
        <v>2233981662.8863301</v>
      </c>
      <c r="L43" s="33">
        <f>IF(ISBLANK(HLOOKUP(L$1,q_preprocess!$1:$1048576, $D43, FALSE)), "", HLOOKUP(L$1,q_preprocess!$1:$1048576, $D43, FALSE))</f>
        <v>1540436824.2759228</v>
      </c>
      <c r="M43" s="33">
        <f>IF(ISBLANK(HLOOKUP(M$1,q_preprocess!$1:$1048576, $D43, FALSE)), "", HLOOKUP(M$1,q_preprocess!$1:$1048576, $D43, FALSE))</f>
        <v>750171868.02817917</v>
      </c>
      <c r="N43" s="33">
        <f>IF(ISBLANK(HLOOKUP(N$1,q_preprocess!$1:$1048576, $D43, FALSE)), "", HLOOKUP(N$1,q_preprocess!$1:$1048576, $D43, FALSE))</f>
        <v>677908361.30044794</v>
      </c>
      <c r="O43" s="33">
        <f>IF(ISBLANK(HLOOKUP(O$1,q_preprocess!$1:$1048576, $D43, FALSE)), "", HLOOKUP(O$1,q_preprocess!$1:$1048576, $D43, FALSE))</f>
        <v>2330681001.3801317</v>
      </c>
      <c r="P43" s="33">
        <f>IF(ISBLANK(HLOOKUP(P$1,q_preprocess!$1:$1048576, $D43, FALSE)), "", HLOOKUP(P$1,q_preprocess!$1:$1048576, $D43, FALSE))</f>
        <v>4109285233.4383101</v>
      </c>
    </row>
    <row r="44" spans="1:16" x14ac:dyDescent="0.25">
      <c r="A44" s="65">
        <v>36770</v>
      </c>
      <c r="B44">
        <v>2000</v>
      </c>
      <c r="C44">
        <v>3</v>
      </c>
      <c r="D44">
        <v>44</v>
      </c>
      <c r="E44" s="33">
        <f>IF(ISBLANK(HLOOKUP(E$1,q_preprocess!$1:$1048576, $D44, FALSE)), "", HLOOKUP(E$1,q_preprocess!$1:$1048576, $D44, FALSE))</f>
        <v>3926249318.8651276</v>
      </c>
      <c r="F44" s="33">
        <f>IF(ISBLANK(HLOOKUP(F$1,q_preprocess!$1:$1048576, $D44, FALSE)), "", HLOOKUP(F$1,q_preprocess!$1:$1048576, $D44, FALSE))</f>
        <v>2379829938.1665144</v>
      </c>
      <c r="G44" s="33">
        <f>IF(ISBLANK(HLOOKUP(G$1,q_preprocess!$1:$1048576, $D44, FALSE)), "", HLOOKUP(G$1,q_preprocess!$1:$1048576, $D44, FALSE))</f>
        <v>305217255.08126062</v>
      </c>
      <c r="H44" s="33">
        <f>IF(ISBLANK(HLOOKUP(H$1,q_preprocess!$1:$1048576, $D44, FALSE)), "", HLOOKUP(H$1,q_preprocess!$1:$1048576, $D44, FALSE))</f>
        <v>624867463.52243912</v>
      </c>
      <c r="I44" s="33">
        <f>IF(ISBLANK(HLOOKUP(I$1,q_preprocess!$1:$1048576, $D44, FALSE)), "", HLOOKUP(I$1,q_preprocess!$1:$1048576, $D44, FALSE))</f>
        <v>600222740.40667534</v>
      </c>
      <c r="J44" s="33">
        <f>IF(ISBLANK(HLOOKUP(J$1,q_preprocess!$1:$1048576, $D44, FALSE)), "", HLOOKUP(J$1,q_preprocess!$1:$1048576, $D44, FALSE))</f>
        <v>24644723.115763802</v>
      </c>
      <c r="K44" s="33">
        <f>IF(ISBLANK(HLOOKUP(K$1,q_preprocess!$1:$1048576, $D44, FALSE)), "", HLOOKUP(K$1,q_preprocess!$1:$1048576, $D44, FALSE))</f>
        <v>2312221404.5753641</v>
      </c>
      <c r="L44" s="33">
        <f>IF(ISBLANK(HLOOKUP(L$1,q_preprocess!$1:$1048576, $D44, FALSE)), "", HLOOKUP(L$1,q_preprocess!$1:$1048576, $D44, FALSE))</f>
        <v>1695886742.4804504</v>
      </c>
      <c r="M44" s="33">
        <f>IF(ISBLANK(HLOOKUP(M$1,q_preprocess!$1:$1048576, $D44, FALSE)), "", HLOOKUP(M$1,q_preprocess!$1:$1048576, $D44, FALSE))</f>
        <v>692075392.80601549</v>
      </c>
      <c r="N44" s="33">
        <f>IF(ISBLANK(HLOOKUP(N$1,q_preprocess!$1:$1048576, $D44, FALSE)), "", HLOOKUP(N$1,q_preprocess!$1:$1048576, $D44, FALSE))</f>
        <v>641991406.72866738</v>
      </c>
      <c r="O44" s="33">
        <f>IF(ISBLANK(HLOOKUP(O$1,q_preprocess!$1:$1048576, $D44, FALSE)), "", HLOOKUP(O$1,q_preprocess!$1:$1048576, $D44, FALSE))</f>
        <v>2318570494.25491</v>
      </c>
      <c r="P44" s="33">
        <f>IF(ISBLANK(HLOOKUP(P$1,q_preprocess!$1:$1048576, $D44, FALSE)), "", HLOOKUP(P$1,q_preprocess!$1:$1048576, $D44, FALSE))</f>
        <v>4016018080.8909001</v>
      </c>
    </row>
    <row r="45" spans="1:16" x14ac:dyDescent="0.25">
      <c r="A45" s="65">
        <v>36861</v>
      </c>
      <c r="B45">
        <v>2000</v>
      </c>
      <c r="C45">
        <v>4</v>
      </c>
      <c r="D45">
        <v>45</v>
      </c>
      <c r="E45" s="33">
        <f>IF(ISBLANK(HLOOKUP(E$1,q_preprocess!$1:$1048576, $D45, FALSE)), "", HLOOKUP(E$1,q_preprocess!$1:$1048576, $D45, FALSE))</f>
        <v>4506097679.1705027</v>
      </c>
      <c r="F45" s="33">
        <f>IF(ISBLANK(HLOOKUP(F$1,q_preprocess!$1:$1048576, $D45, FALSE)), "", HLOOKUP(F$1,q_preprocess!$1:$1048576, $D45, FALSE))</f>
        <v>2870247753.1783962</v>
      </c>
      <c r="G45" s="33">
        <f>IF(ISBLANK(HLOOKUP(G$1,q_preprocess!$1:$1048576, $D45, FALSE)), "", HLOOKUP(G$1,q_preprocess!$1:$1048576, $D45, FALSE))</f>
        <v>404354337.03823763</v>
      </c>
      <c r="H45" s="33">
        <f>IF(ISBLANK(HLOOKUP(H$1,q_preprocess!$1:$1048576, $D45, FALSE)), "", HLOOKUP(H$1,q_preprocess!$1:$1048576, $D45, FALSE))</f>
        <v>739420334.71264505</v>
      </c>
      <c r="I45" s="33">
        <f>IF(ISBLANK(HLOOKUP(I$1,q_preprocess!$1:$1048576, $D45, FALSE)), "", HLOOKUP(I$1,q_preprocess!$1:$1048576, $D45, FALSE))</f>
        <v>692641616.01092529</v>
      </c>
      <c r="J45" s="33">
        <f>IF(ISBLANK(HLOOKUP(J$1,q_preprocess!$1:$1048576, $D45, FALSE)), "", HLOOKUP(J$1,q_preprocess!$1:$1048576, $D45, FALSE))</f>
        <v>46778718.701719701</v>
      </c>
      <c r="K45" s="33">
        <f>IF(ISBLANK(HLOOKUP(K$1,q_preprocess!$1:$1048576, $D45, FALSE)), "", HLOOKUP(K$1,q_preprocess!$1:$1048576, $D45, FALSE))</f>
        <v>2139929431.7349665</v>
      </c>
      <c r="L45" s="33">
        <f>IF(ISBLANK(HLOOKUP(L$1,q_preprocess!$1:$1048576, $D45, FALSE)), "", HLOOKUP(L$1,q_preprocess!$1:$1048576, $D45, FALSE))</f>
        <v>1647854177.4937427</v>
      </c>
      <c r="M45" s="33">
        <f>IF(ISBLANK(HLOOKUP(M$1,q_preprocess!$1:$1048576, $D45, FALSE)), "", HLOOKUP(M$1,q_preprocess!$1:$1048576, $D45, FALSE))</f>
        <v>823876181.11430264</v>
      </c>
      <c r="N45" s="33">
        <f>IF(ISBLANK(HLOOKUP(N$1,q_preprocess!$1:$1048576, $D45, FALSE)), "", HLOOKUP(N$1,q_preprocess!$1:$1048576, $D45, FALSE))</f>
        <v>750554840.61769533</v>
      </c>
      <c r="O45" s="33">
        <f>IF(ISBLANK(HLOOKUP(O$1,q_preprocess!$1:$1048576, $D45, FALSE)), "", HLOOKUP(O$1,q_preprocess!$1:$1048576, $D45, FALSE))</f>
        <v>2643653699.7596421</v>
      </c>
      <c r="P45" s="33">
        <f>IF(ISBLANK(HLOOKUP(P$1,q_preprocess!$1:$1048576, $D45, FALSE)), "", HLOOKUP(P$1,q_preprocess!$1:$1048576, $D45, FALSE))</f>
        <v>4163010593.4541702</v>
      </c>
    </row>
    <row r="46" spans="1:16" x14ac:dyDescent="0.25">
      <c r="A46" s="65">
        <v>36951</v>
      </c>
      <c r="B46">
        <v>2001</v>
      </c>
      <c r="C46">
        <v>1</v>
      </c>
      <c r="D46">
        <v>46</v>
      </c>
      <c r="E46" s="33">
        <f>IF(ISBLANK(HLOOKUP(E$1,q_preprocess!$1:$1048576, $D46, FALSE)), "", HLOOKUP(E$1,q_preprocess!$1:$1048576, $D46, FALSE))</f>
        <v>3976578898.5710826</v>
      </c>
      <c r="F46" s="33">
        <f>IF(ISBLANK(HLOOKUP(F$1,q_preprocess!$1:$1048576, $D46, FALSE)), "", HLOOKUP(F$1,q_preprocess!$1:$1048576, $D46, FALSE))</f>
        <v>2588124914.5723896</v>
      </c>
      <c r="G46" s="33">
        <f>IF(ISBLANK(HLOOKUP(G$1,q_preprocess!$1:$1048576, $D46, FALSE)), "", HLOOKUP(G$1,q_preprocess!$1:$1048576, $D46, FALSE))</f>
        <v>260683362.79737905</v>
      </c>
      <c r="H46" s="33">
        <f>IF(ISBLANK(HLOOKUP(H$1,q_preprocess!$1:$1048576, $D46, FALSE)), "", HLOOKUP(H$1,q_preprocess!$1:$1048576, $D46, FALSE))</f>
        <v>602034747.74017024</v>
      </c>
      <c r="I46" s="33">
        <f>IF(ISBLANK(HLOOKUP(I$1,q_preprocess!$1:$1048576, $D46, FALSE)), "", HLOOKUP(I$1,q_preprocess!$1:$1048576, $D46, FALSE))</f>
        <v>495296320.10846996</v>
      </c>
      <c r="J46" s="33">
        <f>IF(ISBLANK(HLOOKUP(J$1,q_preprocess!$1:$1048576, $D46, FALSE)), "", HLOOKUP(J$1,q_preprocess!$1:$1048576, $D46, FALSE))</f>
        <v>106738427.63170025</v>
      </c>
      <c r="K46" s="33">
        <f>IF(ISBLANK(HLOOKUP(K$1,q_preprocess!$1:$1048576, $D46, FALSE)), "", HLOOKUP(K$1,q_preprocess!$1:$1048576, $D46, FALSE))</f>
        <v>1947046677.3717458</v>
      </c>
      <c r="L46" s="33">
        <f>IF(ISBLANK(HLOOKUP(L$1,q_preprocess!$1:$1048576, $D46, FALSE)), "", HLOOKUP(L$1,q_preprocess!$1:$1048576, $D46, FALSE))</f>
        <v>1421310803.9106021</v>
      </c>
      <c r="M46" s="33">
        <f>IF(ISBLANK(HLOOKUP(M$1,q_preprocess!$1:$1048576, $D46, FALSE)), "", HLOOKUP(M$1,q_preprocess!$1:$1048576, $D46, FALSE))</f>
        <v>896303979.29717731</v>
      </c>
      <c r="N46" s="33">
        <f>IF(ISBLANK(HLOOKUP(N$1,q_preprocess!$1:$1048576, $D46, FALSE)), "", HLOOKUP(N$1,q_preprocess!$1:$1048576, $D46, FALSE))</f>
        <v>650790501.22968757</v>
      </c>
      <c r="O46" s="33">
        <f>IF(ISBLANK(HLOOKUP(O$1,q_preprocess!$1:$1048576, $D46, FALSE)), "", HLOOKUP(O$1,q_preprocess!$1:$1048576, $D46, FALSE))</f>
        <v>2165229369.2263184</v>
      </c>
      <c r="P46" s="33">
        <f>IF(ISBLANK(HLOOKUP(P$1,q_preprocess!$1:$1048576, $D46, FALSE)), "", HLOOKUP(P$1,q_preprocess!$1:$1048576, $D46, FALSE))</f>
        <v>4136052840.3192301</v>
      </c>
    </row>
    <row r="47" spans="1:16" x14ac:dyDescent="0.25">
      <c r="A47" s="65">
        <v>37043</v>
      </c>
      <c r="B47">
        <v>2001</v>
      </c>
      <c r="C47">
        <v>2</v>
      </c>
      <c r="D47">
        <v>47</v>
      </c>
      <c r="E47" s="33">
        <f>IF(ISBLANK(HLOOKUP(E$1,q_preprocess!$1:$1048576, $D47, FALSE)), "", HLOOKUP(E$1,q_preprocess!$1:$1048576, $D47, FALSE))</f>
        <v>3984013038.2383718</v>
      </c>
      <c r="F47" s="33">
        <f>IF(ISBLANK(HLOOKUP(F$1,q_preprocess!$1:$1048576, $D47, FALSE)), "", HLOOKUP(F$1,q_preprocess!$1:$1048576, $D47, FALSE))</f>
        <v>2527102465.97683</v>
      </c>
      <c r="G47" s="33">
        <f>IF(ISBLANK(HLOOKUP(G$1,q_preprocess!$1:$1048576, $D47, FALSE)), "", HLOOKUP(G$1,q_preprocess!$1:$1048576, $D47, FALSE))</f>
        <v>284699404.15357721</v>
      </c>
      <c r="H47" s="33">
        <f>IF(ISBLANK(HLOOKUP(H$1,q_preprocess!$1:$1048576, $D47, FALSE)), "", HLOOKUP(H$1,q_preprocess!$1:$1048576, $D47, FALSE))</f>
        <v>649869473.38725579</v>
      </c>
      <c r="I47" s="33">
        <f>IF(ISBLANK(HLOOKUP(I$1,q_preprocess!$1:$1048576, $D47, FALSE)), "", HLOOKUP(I$1,q_preprocess!$1:$1048576, $D47, FALSE))</f>
        <v>496790848.10573661</v>
      </c>
      <c r="J47" s="33">
        <f>IF(ISBLANK(HLOOKUP(J$1,q_preprocess!$1:$1048576, $D47, FALSE)), "", HLOOKUP(J$1,q_preprocess!$1:$1048576, $D47, FALSE))</f>
        <v>153078625.28151914</v>
      </c>
      <c r="K47" s="33">
        <f>IF(ISBLANK(HLOOKUP(K$1,q_preprocess!$1:$1048576, $D47, FALSE)), "", HLOOKUP(K$1,q_preprocess!$1:$1048576, $D47, FALSE))</f>
        <v>2028285205.3811953</v>
      </c>
      <c r="L47" s="33">
        <f>IF(ISBLANK(HLOOKUP(L$1,q_preprocess!$1:$1048576, $D47, FALSE)), "", HLOOKUP(L$1,q_preprocess!$1:$1048576, $D47, FALSE))</f>
        <v>1505943510.660486</v>
      </c>
      <c r="M47" s="33">
        <f>IF(ISBLANK(HLOOKUP(M$1,q_preprocess!$1:$1048576, $D47, FALSE)), "", HLOOKUP(M$1,q_preprocess!$1:$1048576, $D47, FALSE))</f>
        <v>833263872.38299012</v>
      </c>
      <c r="N47" s="33">
        <f>IF(ISBLANK(HLOOKUP(N$1,q_preprocess!$1:$1048576, $D47, FALSE)), "", HLOOKUP(N$1,q_preprocess!$1:$1048576, $D47, FALSE))</f>
        <v>649450936.81824362</v>
      </c>
      <c r="O47" s="33">
        <f>IF(ISBLANK(HLOOKUP(O$1,q_preprocess!$1:$1048576, $D47, FALSE)), "", HLOOKUP(O$1,q_preprocess!$1:$1048576, $D47, FALSE))</f>
        <v>2213184248.0868387</v>
      </c>
      <c r="P47" s="33">
        <f>IF(ISBLANK(HLOOKUP(P$1,q_preprocess!$1:$1048576, $D47, FALSE)), "", HLOOKUP(P$1,q_preprocess!$1:$1048576, $D47, FALSE))</f>
        <v>4054978429.4629502</v>
      </c>
    </row>
    <row r="48" spans="1:16" x14ac:dyDescent="0.25">
      <c r="A48" s="65">
        <v>37135</v>
      </c>
      <c r="B48">
        <v>2001</v>
      </c>
      <c r="C48">
        <v>3</v>
      </c>
      <c r="D48">
        <v>48</v>
      </c>
      <c r="E48" s="33">
        <f>IF(ISBLANK(HLOOKUP(E$1,q_preprocess!$1:$1048576, $D48, FALSE)), "", HLOOKUP(E$1,q_preprocess!$1:$1048576, $D48, FALSE))</f>
        <v>3919643293.2635298</v>
      </c>
      <c r="F48" s="33">
        <f>IF(ISBLANK(HLOOKUP(F$1,q_preprocess!$1:$1048576, $D48, FALSE)), "", HLOOKUP(F$1,q_preprocess!$1:$1048576, $D48, FALSE))</f>
        <v>2573876727.934052</v>
      </c>
      <c r="G48" s="33">
        <f>IF(ISBLANK(HLOOKUP(G$1,q_preprocess!$1:$1048576, $D48, FALSE)), "", HLOOKUP(G$1,q_preprocess!$1:$1048576, $D48, FALSE))</f>
        <v>288881152.01193845</v>
      </c>
      <c r="H48" s="33">
        <f>IF(ISBLANK(HLOOKUP(H$1,q_preprocess!$1:$1048576, $D48, FALSE)), "", HLOOKUP(H$1,q_preprocess!$1:$1048576, $D48, FALSE))</f>
        <v>769297631.42505872</v>
      </c>
      <c r="I48" s="33">
        <f>IF(ISBLANK(HLOOKUP(I$1,q_preprocess!$1:$1048576, $D48, FALSE)), "", HLOOKUP(I$1,q_preprocess!$1:$1048576, $D48, FALSE))</f>
        <v>583498319.77388251</v>
      </c>
      <c r="J48" s="33">
        <f>IF(ISBLANK(HLOOKUP(J$1,q_preprocess!$1:$1048576, $D48, FALSE)), "", HLOOKUP(J$1,q_preprocess!$1:$1048576, $D48, FALSE))</f>
        <v>185799311.65117621</v>
      </c>
      <c r="K48" s="33">
        <f>IF(ISBLANK(HLOOKUP(K$1,q_preprocess!$1:$1048576, $D48, FALSE)), "", HLOOKUP(K$1,q_preprocess!$1:$1048576, $D48, FALSE))</f>
        <v>1840692378.7291379</v>
      </c>
      <c r="L48" s="33">
        <f>IF(ISBLANK(HLOOKUP(L$1,q_preprocess!$1:$1048576, $D48, FALSE)), "", HLOOKUP(L$1,q_preprocess!$1:$1048576, $D48, FALSE))</f>
        <v>1553104596.8366578</v>
      </c>
      <c r="M48" s="33">
        <f>IF(ISBLANK(HLOOKUP(M$1,q_preprocess!$1:$1048576, $D48, FALSE)), "", HLOOKUP(M$1,q_preprocess!$1:$1048576, $D48, FALSE))</f>
        <v>764247898.29708123</v>
      </c>
      <c r="N48" s="33">
        <f>IF(ISBLANK(HLOOKUP(N$1,q_preprocess!$1:$1048576, $D48, FALSE)), "", HLOOKUP(N$1,q_preprocess!$1:$1048576, $D48, FALSE))</f>
        <v>693994899.97143197</v>
      </c>
      <c r="O48" s="33">
        <f>IF(ISBLANK(HLOOKUP(O$1,q_preprocess!$1:$1048576, $D48, FALSE)), "", HLOOKUP(O$1,q_preprocess!$1:$1048576, $D48, FALSE))</f>
        <v>2169590428.8433309</v>
      </c>
      <c r="P48" s="33">
        <f>IF(ISBLANK(HLOOKUP(P$1,q_preprocess!$1:$1048576, $D48, FALSE)), "", HLOOKUP(P$1,q_preprocess!$1:$1048576, $D48, FALSE))</f>
        <v>4029469141.4489899</v>
      </c>
    </row>
    <row r="49" spans="1:16" x14ac:dyDescent="0.25">
      <c r="A49" s="65">
        <v>37226</v>
      </c>
      <c r="B49">
        <v>2001</v>
      </c>
      <c r="C49">
        <v>4</v>
      </c>
      <c r="D49">
        <v>49</v>
      </c>
      <c r="E49" s="33">
        <f>IF(ISBLANK(HLOOKUP(E$1,q_preprocess!$1:$1048576, $D49, FALSE)), "", HLOOKUP(E$1,q_preprocess!$1:$1048576, $D49, FALSE))</f>
        <v>4333222346.0486307</v>
      </c>
      <c r="F49" s="33">
        <f>IF(ISBLANK(HLOOKUP(F$1,q_preprocess!$1:$1048576, $D49, FALSE)), "", HLOOKUP(F$1,q_preprocess!$1:$1048576, $D49, FALSE))</f>
        <v>2780922595.4365144</v>
      </c>
      <c r="G49" s="33">
        <f>IF(ISBLANK(HLOOKUP(G$1,q_preprocess!$1:$1048576, $D49, FALSE)), "", HLOOKUP(G$1,q_preprocess!$1:$1048576, $D49, FALSE))</f>
        <v>370146472.03710556</v>
      </c>
      <c r="H49" s="33">
        <f>IF(ISBLANK(HLOOKUP(H$1,q_preprocess!$1:$1048576, $D49, FALSE)), "", HLOOKUP(H$1,q_preprocess!$1:$1048576, $D49, FALSE))</f>
        <v>923898358.75258255</v>
      </c>
      <c r="I49" s="33">
        <f>IF(ISBLANK(HLOOKUP(I$1,q_preprocess!$1:$1048576, $D49, FALSE)), "", HLOOKUP(I$1,q_preprocess!$1:$1048576, $D49, FALSE))</f>
        <v>718997872.01191103</v>
      </c>
      <c r="J49" s="33">
        <f>IF(ISBLANK(HLOOKUP(J$1,q_preprocess!$1:$1048576, $D49, FALSE)), "", HLOOKUP(J$1,q_preprocess!$1:$1048576, $D49, FALSE))</f>
        <v>204900486.74067158</v>
      </c>
      <c r="K49" s="33">
        <f>IF(ISBLANK(HLOOKUP(K$1,q_preprocess!$1:$1048576, $D49, FALSE)), "", HLOOKUP(K$1,q_preprocess!$1:$1048576, $D49, FALSE))</f>
        <v>1754661418.0291221</v>
      </c>
      <c r="L49" s="33">
        <f>IF(ISBLANK(HLOOKUP(L$1,q_preprocess!$1:$1048576, $D49, FALSE)), "", HLOOKUP(L$1,q_preprocess!$1:$1048576, $D49, FALSE))</f>
        <v>1496406498.2066936</v>
      </c>
      <c r="M49" s="33">
        <f>IF(ISBLANK(HLOOKUP(M$1,q_preprocess!$1:$1048576, $D49, FALSE)), "", HLOOKUP(M$1,q_preprocess!$1:$1048576, $D49, FALSE))</f>
        <v>923697592.02275133</v>
      </c>
      <c r="N49" s="33">
        <f>IF(ISBLANK(HLOOKUP(N$1,q_preprocess!$1:$1048576, $D49, FALSE)), "", HLOOKUP(N$1,q_preprocess!$1:$1048576, $D49, FALSE))</f>
        <v>717637860.03243446</v>
      </c>
      <c r="O49" s="33">
        <f>IF(ISBLANK(HLOOKUP(O$1,q_preprocess!$1:$1048576, $D49, FALSE)), "", HLOOKUP(O$1,q_preprocess!$1:$1048576, $D49, FALSE))</f>
        <v>2411988420.4483604</v>
      </c>
      <c r="P49" s="33">
        <f>IF(ISBLANK(HLOOKUP(P$1,q_preprocess!$1:$1048576, $D49, FALSE)), "", HLOOKUP(P$1,q_preprocess!$1:$1048576, $D49, FALSE))</f>
        <v>4012322475.41745</v>
      </c>
    </row>
    <row r="50" spans="1:16" x14ac:dyDescent="0.25">
      <c r="A50" s="65">
        <v>37316</v>
      </c>
      <c r="B50">
        <v>2002</v>
      </c>
      <c r="C50">
        <v>1</v>
      </c>
      <c r="D50">
        <v>50</v>
      </c>
      <c r="E50" s="33">
        <f>IF(ISBLANK(HLOOKUP(E$1,q_preprocess!$1:$1048576, $D50, FALSE)), "", HLOOKUP(E$1,q_preprocess!$1:$1048576, $D50, FALSE))</f>
        <v>4003862437.6042385</v>
      </c>
      <c r="F50" s="33">
        <f>IF(ISBLANK(HLOOKUP(F$1,q_preprocess!$1:$1048576, $D50, FALSE)), "", HLOOKUP(F$1,q_preprocess!$1:$1048576, $D50, FALSE))</f>
        <v>2599402059.1507559</v>
      </c>
      <c r="G50" s="33">
        <f>IF(ISBLANK(HLOOKUP(G$1,q_preprocess!$1:$1048576, $D50, FALSE)), "", HLOOKUP(G$1,q_preprocess!$1:$1048576, $D50, FALSE))</f>
        <v>265958145.99962309</v>
      </c>
      <c r="H50" s="33">
        <f>IF(ISBLANK(HLOOKUP(H$1,q_preprocess!$1:$1048576, $D50, FALSE)), "", HLOOKUP(H$1,q_preprocess!$1:$1048576, $D50, FALSE))</f>
        <v>729473832.42170286</v>
      </c>
      <c r="I50" s="33">
        <f>IF(ISBLANK(HLOOKUP(I$1,q_preprocess!$1:$1048576, $D50, FALSE)), "", HLOOKUP(I$1,q_preprocess!$1:$1048576, $D50, FALSE))</f>
        <v>519091681.87169766</v>
      </c>
      <c r="J50" s="33">
        <f>IF(ISBLANK(HLOOKUP(J$1,q_preprocess!$1:$1048576, $D50, FALSE)), "", HLOOKUP(J$1,q_preprocess!$1:$1048576, $D50, FALSE))</f>
        <v>210382150.5500052</v>
      </c>
      <c r="K50" s="33">
        <f>IF(ISBLANK(HLOOKUP(K$1,q_preprocess!$1:$1048576, $D50, FALSE)), "", HLOOKUP(K$1,q_preprocess!$1:$1048576, $D50, FALSE))</f>
        <v>1844492301.348345</v>
      </c>
      <c r="L50" s="33">
        <f>IF(ISBLANK(HLOOKUP(L$1,q_preprocess!$1:$1048576, $D50, FALSE)), "", HLOOKUP(L$1,q_preprocess!$1:$1048576, $D50, FALSE))</f>
        <v>1435463901.3161891</v>
      </c>
      <c r="M50" s="33">
        <f>IF(ISBLANK(HLOOKUP(M$1,q_preprocess!$1:$1048576, $D50, FALSE)), "", HLOOKUP(M$1,q_preprocess!$1:$1048576, $D50, FALSE))</f>
        <v>919120196.50429678</v>
      </c>
      <c r="N50" s="33">
        <f>IF(ISBLANK(HLOOKUP(N$1,q_preprocess!$1:$1048576, $D50, FALSE)), "", HLOOKUP(N$1,q_preprocess!$1:$1048576, $D50, FALSE))</f>
        <v>677420028.61079454</v>
      </c>
      <c r="O50" s="33">
        <f>IF(ISBLANK(HLOOKUP(O$1,q_preprocess!$1:$1048576, $D50, FALSE)), "", HLOOKUP(O$1,q_preprocess!$1:$1048576, $D50, FALSE))</f>
        <v>2140498517.0592089</v>
      </c>
      <c r="P50" s="33">
        <f>IF(ISBLANK(HLOOKUP(P$1,q_preprocess!$1:$1048576, $D50, FALSE)), "", HLOOKUP(P$1,q_preprocess!$1:$1048576, $D50, FALSE))</f>
        <v>4150194941.4163299</v>
      </c>
    </row>
    <row r="51" spans="1:16" x14ac:dyDescent="0.25">
      <c r="A51" s="65">
        <v>37408</v>
      </c>
      <c r="B51">
        <v>2002</v>
      </c>
      <c r="C51">
        <v>2</v>
      </c>
      <c r="D51">
        <v>51</v>
      </c>
      <c r="E51" s="33">
        <f>IF(ISBLANK(HLOOKUP(E$1,q_preprocess!$1:$1048576, $D51, FALSE)), "", HLOOKUP(E$1,q_preprocess!$1:$1048576, $D51, FALSE))</f>
        <v>4050874061.4307566</v>
      </c>
      <c r="F51" s="33">
        <f>IF(ISBLANK(HLOOKUP(F$1,q_preprocess!$1:$1048576, $D51, FALSE)), "", HLOOKUP(F$1,q_preprocess!$1:$1048576, $D51, FALSE))</f>
        <v>2398200106.162796</v>
      </c>
      <c r="G51" s="33">
        <f>IF(ISBLANK(HLOOKUP(G$1,q_preprocess!$1:$1048576, $D51, FALSE)), "", HLOOKUP(G$1,q_preprocess!$1:$1048576, $D51, FALSE))</f>
        <v>287296500.61188769</v>
      </c>
      <c r="H51" s="33">
        <f>IF(ISBLANK(HLOOKUP(H$1,q_preprocess!$1:$1048576, $D51, FALSE)), "", HLOOKUP(H$1,q_preprocess!$1:$1048576, $D51, FALSE))</f>
        <v>760096537.42598331</v>
      </c>
      <c r="I51" s="33">
        <f>IF(ISBLANK(HLOOKUP(I$1,q_preprocess!$1:$1048576, $D51, FALSE)), "", HLOOKUP(I$1,q_preprocess!$1:$1048576, $D51, FALSE))</f>
        <v>545439950.49854219</v>
      </c>
      <c r="J51" s="33">
        <f>IF(ISBLANK(HLOOKUP(J$1,q_preprocess!$1:$1048576, $D51, FALSE)), "", HLOOKUP(J$1,q_preprocess!$1:$1048576, $D51, FALSE))</f>
        <v>214656586.92744109</v>
      </c>
      <c r="K51" s="33">
        <f>IF(ISBLANK(HLOOKUP(K$1,q_preprocess!$1:$1048576, $D51, FALSE)), "", HLOOKUP(K$1,q_preprocess!$1:$1048576, $D51, FALSE))</f>
        <v>2277168655.1338506</v>
      </c>
      <c r="L51" s="33">
        <f>IF(ISBLANK(HLOOKUP(L$1,q_preprocess!$1:$1048576, $D51, FALSE)), "", HLOOKUP(L$1,q_preprocess!$1:$1048576, $D51, FALSE))</f>
        <v>1671887737.9037616</v>
      </c>
      <c r="M51" s="33">
        <f>IF(ISBLANK(HLOOKUP(M$1,q_preprocess!$1:$1048576, $D51, FALSE)), "", HLOOKUP(M$1,q_preprocess!$1:$1048576, $D51, FALSE))</f>
        <v>888759842.96160841</v>
      </c>
      <c r="N51" s="33">
        <f>IF(ISBLANK(HLOOKUP(N$1,q_preprocess!$1:$1048576, $D51, FALSE)), "", HLOOKUP(N$1,q_preprocess!$1:$1048576, $D51, FALSE))</f>
        <v>655075885.27347374</v>
      </c>
      <c r="O51" s="33">
        <f>IF(ISBLANK(HLOOKUP(O$1,q_preprocess!$1:$1048576, $D51, FALSE)), "", HLOOKUP(O$1,q_preprocess!$1:$1048576, $D51, FALSE))</f>
        <v>2221940555.1041374</v>
      </c>
      <c r="P51" s="33">
        <f>IF(ISBLANK(HLOOKUP(P$1,q_preprocess!$1:$1048576, $D51, FALSE)), "", HLOOKUP(P$1,q_preprocess!$1:$1048576, $D51, FALSE))</f>
        <v>4109566662.18432</v>
      </c>
    </row>
    <row r="52" spans="1:16" x14ac:dyDescent="0.25">
      <c r="A52" s="65">
        <v>37500</v>
      </c>
      <c r="B52">
        <v>2002</v>
      </c>
      <c r="C52">
        <v>3</v>
      </c>
      <c r="D52">
        <v>52</v>
      </c>
      <c r="E52" s="33">
        <f>IF(ISBLANK(HLOOKUP(E$1,q_preprocess!$1:$1048576, $D52, FALSE)), "", HLOOKUP(E$1,q_preprocess!$1:$1048576, $D52, FALSE))</f>
        <v>3880809028.1087594</v>
      </c>
      <c r="F52" s="33">
        <f>IF(ISBLANK(HLOOKUP(F$1,q_preprocess!$1:$1048576, $D52, FALSE)), "", HLOOKUP(F$1,q_preprocess!$1:$1048576, $D52, FALSE))</f>
        <v>2353586256.7806072</v>
      </c>
      <c r="G52" s="33">
        <f>IF(ISBLANK(HLOOKUP(G$1,q_preprocess!$1:$1048576, $D52, FALSE)), "", HLOOKUP(G$1,q_preprocess!$1:$1048576, $D52, FALSE))</f>
        <v>265380070.63136381</v>
      </c>
      <c r="H52" s="33">
        <f>IF(ISBLANK(HLOOKUP(H$1,q_preprocess!$1:$1048576, $D52, FALSE)), "", HLOOKUP(H$1,q_preprocess!$1:$1048576, $D52, FALSE))</f>
        <v>747935745.57492042</v>
      </c>
      <c r="I52" s="33">
        <f>IF(ISBLANK(HLOOKUP(I$1,q_preprocess!$1:$1048576, $D52, FALSE)), "", HLOOKUP(I$1,q_preprocess!$1:$1048576, $D52, FALSE))</f>
        <v>530211949.70194113</v>
      </c>
      <c r="J52" s="33">
        <f>IF(ISBLANK(HLOOKUP(J$1,q_preprocess!$1:$1048576, $D52, FALSE)), "", HLOOKUP(J$1,q_preprocess!$1:$1048576, $D52, FALSE))</f>
        <v>217723795.87297925</v>
      </c>
      <c r="K52" s="33">
        <f>IF(ISBLANK(HLOOKUP(K$1,q_preprocess!$1:$1048576, $D52, FALSE)), "", HLOOKUP(K$1,q_preprocess!$1:$1048576, $D52, FALSE))</f>
        <v>2140630338.7030892</v>
      </c>
      <c r="L52" s="33">
        <f>IF(ISBLANK(HLOOKUP(L$1,q_preprocess!$1:$1048576, $D52, FALSE)), "", HLOOKUP(L$1,q_preprocess!$1:$1048576, $D52, FALSE))</f>
        <v>1626723383.5812221</v>
      </c>
      <c r="M52" s="33">
        <f>IF(ISBLANK(HLOOKUP(M$1,q_preprocess!$1:$1048576, $D52, FALSE)), "", HLOOKUP(M$1,q_preprocess!$1:$1048576, $D52, FALSE))</f>
        <v>822426554.80925286</v>
      </c>
      <c r="N52" s="33">
        <f>IF(ISBLANK(HLOOKUP(N$1,q_preprocess!$1:$1048576, $D52, FALSE)), "", HLOOKUP(N$1,q_preprocess!$1:$1048576, $D52, FALSE))</f>
        <v>672687097.22789919</v>
      </c>
      <c r="O52" s="33">
        <f>IF(ISBLANK(HLOOKUP(O$1,q_preprocess!$1:$1048576, $D52, FALSE)), "", HLOOKUP(O$1,q_preprocess!$1:$1048576, $D52, FALSE))</f>
        <v>2119786115.220499</v>
      </c>
      <c r="P52" s="33">
        <f>IF(ISBLANK(HLOOKUP(P$1,q_preprocess!$1:$1048576, $D52, FALSE)), "", HLOOKUP(P$1,q_preprocess!$1:$1048576, $D52, FALSE))</f>
        <v>4003078737.96838</v>
      </c>
    </row>
    <row r="53" spans="1:16" x14ac:dyDescent="0.25">
      <c r="A53" s="65">
        <v>37591</v>
      </c>
      <c r="B53">
        <v>2002</v>
      </c>
      <c r="C53">
        <v>4</v>
      </c>
      <c r="D53">
        <v>53</v>
      </c>
      <c r="E53" s="33">
        <f>IF(ISBLANK(HLOOKUP(E$1,q_preprocess!$1:$1048576, $D53, FALSE)), "", HLOOKUP(E$1,q_preprocess!$1:$1048576, $D53, FALSE))</f>
        <v>4274441655.9685993</v>
      </c>
      <c r="F53" s="33">
        <f>IF(ISBLANK(HLOOKUP(F$1,q_preprocess!$1:$1048576, $D53, FALSE)), "", HLOOKUP(F$1,q_preprocess!$1:$1048576, $D53, FALSE))</f>
        <v>2684906955.3177128</v>
      </c>
      <c r="G53" s="33">
        <f>IF(ISBLANK(HLOOKUP(G$1,q_preprocess!$1:$1048576, $D53, FALSE)), "", HLOOKUP(G$1,q_preprocess!$1:$1048576, $D53, FALSE))</f>
        <v>347643247.75712526</v>
      </c>
      <c r="H53" s="33">
        <f>IF(ISBLANK(HLOOKUP(H$1,q_preprocess!$1:$1048576, $D53, FALSE)), "", HLOOKUP(H$1,q_preprocess!$1:$1048576, $D53, FALSE))</f>
        <v>880862644.79772639</v>
      </c>
      <c r="I53" s="33">
        <f>IF(ISBLANK(HLOOKUP(I$1,q_preprocess!$1:$1048576, $D53, FALSE)), "", HLOOKUP(I$1,q_preprocess!$1:$1048576, $D53, FALSE))</f>
        <v>661278867.41110682</v>
      </c>
      <c r="J53" s="33">
        <f>IF(ISBLANK(HLOOKUP(J$1,q_preprocess!$1:$1048576, $D53, FALSE)), "", HLOOKUP(J$1,q_preprocess!$1:$1048576, $D53, FALSE))</f>
        <v>219583777.3866196</v>
      </c>
      <c r="K53" s="33">
        <f>IF(ISBLANK(HLOOKUP(K$1,q_preprocess!$1:$1048576, $D53, FALSE)), "", HLOOKUP(K$1,q_preprocess!$1:$1048576, $D53, FALSE))</f>
        <v>1889247860.1043534</v>
      </c>
      <c r="L53" s="33">
        <f>IF(ISBLANK(HLOOKUP(L$1,q_preprocess!$1:$1048576, $D53, FALSE)), "", HLOOKUP(L$1,q_preprocess!$1:$1048576, $D53, FALSE))</f>
        <v>1528219052.0083177</v>
      </c>
      <c r="M53" s="33">
        <f>IF(ISBLANK(HLOOKUP(M$1,q_preprocess!$1:$1048576, $D53, FALSE)), "", HLOOKUP(M$1,q_preprocess!$1:$1048576, $D53, FALSE))</f>
        <v>929311168.72484183</v>
      </c>
      <c r="N53" s="33">
        <f>IF(ISBLANK(HLOOKUP(N$1,q_preprocess!$1:$1048576, $D53, FALSE)), "", HLOOKUP(N$1,q_preprocess!$1:$1048576, $D53, FALSE))</f>
        <v>625866978.73802435</v>
      </c>
      <c r="O53" s="33">
        <f>IF(ISBLANK(HLOOKUP(O$1,q_preprocess!$1:$1048576, $D53, FALSE)), "", HLOOKUP(O$1,q_preprocess!$1:$1048576, $D53, FALSE))</f>
        <v>2446281548.9190722</v>
      </c>
      <c r="P53" s="33">
        <f>IF(ISBLANK(HLOOKUP(P$1,q_preprocess!$1:$1048576, $D53, FALSE)), "", HLOOKUP(P$1,q_preprocess!$1:$1048576, $D53, FALSE))</f>
        <v>3966371721.8263998</v>
      </c>
    </row>
    <row r="54" spans="1:16" x14ac:dyDescent="0.25">
      <c r="A54" s="65">
        <v>37681</v>
      </c>
      <c r="B54">
        <v>2003</v>
      </c>
      <c r="C54">
        <v>1</v>
      </c>
      <c r="D54">
        <v>54</v>
      </c>
      <c r="E54" s="33">
        <f>IF(ISBLANK(HLOOKUP(E$1,q_preprocess!$1:$1048576, $D54, FALSE)), "", HLOOKUP(E$1,q_preprocess!$1:$1048576, $D54, FALSE))</f>
        <v>3975681079.7686138</v>
      </c>
      <c r="F54" s="33">
        <f>IF(ISBLANK(HLOOKUP(F$1,q_preprocess!$1:$1048576, $D54, FALSE)), "", HLOOKUP(F$1,q_preprocess!$1:$1048576, $D54, FALSE))</f>
        <v>2601855262.2974524</v>
      </c>
      <c r="G54" s="33">
        <f>IF(ISBLANK(HLOOKUP(G$1,q_preprocess!$1:$1048576, $D54, FALSE)), "", HLOOKUP(G$1,q_preprocess!$1:$1048576, $D54, FALSE))</f>
        <v>254747062.17327318</v>
      </c>
      <c r="H54" s="33">
        <f>IF(ISBLANK(HLOOKUP(H$1,q_preprocess!$1:$1048576, $D54, FALSE)), "", HLOOKUP(H$1,q_preprocess!$1:$1048576, $D54, FALSE))</f>
        <v>766624444.39704776</v>
      </c>
      <c r="I54" s="33">
        <f>IF(ISBLANK(HLOOKUP(I$1,q_preprocess!$1:$1048576, $D54, FALSE)), "", HLOOKUP(I$1,q_preprocess!$1:$1048576, $D54, FALSE))</f>
        <v>546387912.92868531</v>
      </c>
      <c r="J54" s="33">
        <f>IF(ISBLANK(HLOOKUP(J$1,q_preprocess!$1:$1048576, $D54, FALSE)), "", HLOOKUP(J$1,q_preprocess!$1:$1048576, $D54, FALSE))</f>
        <v>220236531.46836242</v>
      </c>
      <c r="K54" s="33">
        <f>IF(ISBLANK(HLOOKUP(K$1,q_preprocess!$1:$1048576, $D54, FALSE)), "", HLOOKUP(K$1,q_preprocess!$1:$1048576, $D54, FALSE))</f>
        <v>1906272059.5246923</v>
      </c>
      <c r="L54" s="33">
        <f>IF(ISBLANK(HLOOKUP(L$1,q_preprocess!$1:$1048576, $D54, FALSE)), "", HLOOKUP(L$1,q_preprocess!$1:$1048576, $D54, FALSE))</f>
        <v>1553817748.6238515</v>
      </c>
      <c r="M54" s="33">
        <f>IF(ISBLANK(HLOOKUP(M$1,q_preprocess!$1:$1048576, $D54, FALSE)), "", HLOOKUP(M$1,q_preprocess!$1:$1048576, $D54, FALSE))</f>
        <v>980372518.59689784</v>
      </c>
      <c r="N54" s="33">
        <f>IF(ISBLANK(HLOOKUP(N$1,q_preprocess!$1:$1048576, $D54, FALSE)), "", HLOOKUP(N$1,q_preprocess!$1:$1048576, $D54, FALSE))</f>
        <v>635752160.67615283</v>
      </c>
      <c r="O54" s="33">
        <f>IF(ISBLANK(HLOOKUP(O$1,q_preprocess!$1:$1048576, $D54, FALSE)), "", HLOOKUP(O$1,q_preprocess!$1:$1048576, $D54, FALSE))</f>
        <v>2101606622.2287264</v>
      </c>
      <c r="P54" s="33">
        <f>IF(ISBLANK(HLOOKUP(P$1,q_preprocess!$1:$1048576, $D54, FALSE)), "", HLOOKUP(P$1,q_preprocess!$1:$1048576, $D54, FALSE))</f>
        <v>4111999989.1493101</v>
      </c>
    </row>
    <row r="55" spans="1:16" x14ac:dyDescent="0.25">
      <c r="A55" s="65">
        <v>37773</v>
      </c>
      <c r="B55">
        <v>2003</v>
      </c>
      <c r="C55">
        <v>2</v>
      </c>
      <c r="D55">
        <v>55</v>
      </c>
      <c r="E55" s="33">
        <f>IF(ISBLANK(HLOOKUP(E$1,q_preprocess!$1:$1048576, $D55, FALSE)), "", HLOOKUP(E$1,q_preprocess!$1:$1048576, $D55, FALSE))</f>
        <v>4126895546.1620173</v>
      </c>
      <c r="F55" s="33">
        <f>IF(ISBLANK(HLOOKUP(F$1,q_preprocess!$1:$1048576, $D55, FALSE)), "", HLOOKUP(F$1,q_preprocess!$1:$1048576, $D55, FALSE))</f>
        <v>2561731822.0934348</v>
      </c>
      <c r="G55" s="33">
        <f>IF(ISBLANK(HLOOKUP(G$1,q_preprocess!$1:$1048576, $D55, FALSE)), "", HLOOKUP(G$1,q_preprocess!$1:$1048576, $D55, FALSE))</f>
        <v>272030675.42128515</v>
      </c>
      <c r="H55" s="33">
        <f>IF(ISBLANK(HLOOKUP(H$1,q_preprocess!$1:$1048576, $D55, FALSE)), "", HLOOKUP(H$1,q_preprocess!$1:$1048576, $D55, FALSE))</f>
        <v>789107864.85874462</v>
      </c>
      <c r="I55" s="33">
        <f>IF(ISBLANK(HLOOKUP(I$1,q_preprocess!$1:$1048576, $D55, FALSE)), "", HLOOKUP(I$1,q_preprocess!$1:$1048576, $D55, FALSE))</f>
        <v>566456674.87403047</v>
      </c>
      <c r="J55" s="33">
        <f>IF(ISBLANK(HLOOKUP(J$1,q_preprocess!$1:$1048576, $D55, FALSE)), "", HLOOKUP(J$1,q_preprocess!$1:$1048576, $D55, FALSE))</f>
        <v>222651189.98471418</v>
      </c>
      <c r="K55" s="33">
        <f>IF(ISBLANK(HLOOKUP(K$1,q_preprocess!$1:$1048576, $D55, FALSE)), "", HLOOKUP(K$1,q_preprocess!$1:$1048576, $D55, FALSE))</f>
        <v>2437123817.5259242</v>
      </c>
      <c r="L55" s="33">
        <f>IF(ISBLANK(HLOOKUP(L$1,q_preprocess!$1:$1048576, $D55, FALSE)), "", HLOOKUP(L$1,q_preprocess!$1:$1048576, $D55, FALSE))</f>
        <v>1933098633.7373719</v>
      </c>
      <c r="M55" s="33">
        <f>IF(ISBLANK(HLOOKUP(M$1,q_preprocess!$1:$1048576, $D55, FALSE)), "", HLOOKUP(M$1,q_preprocess!$1:$1048576, $D55, FALSE))</f>
        <v>958703585.24640608</v>
      </c>
      <c r="N55" s="33">
        <f>IF(ISBLANK(HLOOKUP(N$1,q_preprocess!$1:$1048576, $D55, FALSE)), "", HLOOKUP(N$1,q_preprocess!$1:$1048576, $D55, FALSE))</f>
        <v>661373405.46710873</v>
      </c>
      <c r="O55" s="33">
        <f>IF(ISBLANK(HLOOKUP(O$1,q_preprocess!$1:$1048576, $D55, FALSE)), "", HLOOKUP(O$1,q_preprocess!$1:$1048576, $D55, FALSE))</f>
        <v>2251031236.8378201</v>
      </c>
      <c r="P55" s="33">
        <f>IF(ISBLANK(HLOOKUP(P$1,q_preprocess!$1:$1048576, $D55, FALSE)), "", HLOOKUP(P$1,q_preprocess!$1:$1048576, $D55, FALSE))</f>
        <v>4177732841.8169699</v>
      </c>
    </row>
    <row r="56" spans="1:16" x14ac:dyDescent="0.25">
      <c r="A56" s="65">
        <v>37865</v>
      </c>
      <c r="B56">
        <v>2003</v>
      </c>
      <c r="C56">
        <v>3</v>
      </c>
      <c r="D56">
        <v>56</v>
      </c>
      <c r="E56" s="33">
        <f>IF(ISBLANK(HLOOKUP(E$1,q_preprocess!$1:$1048576, $D56, FALSE)), "", HLOOKUP(E$1,q_preprocess!$1:$1048576, $D56, FALSE))</f>
        <v>4140167744.2621136</v>
      </c>
      <c r="F56" s="33">
        <f>IF(ISBLANK(HLOOKUP(F$1,q_preprocess!$1:$1048576, $D56, FALSE)), "", HLOOKUP(F$1,q_preprocess!$1:$1048576, $D56, FALSE))</f>
        <v>2768294848.8352418</v>
      </c>
      <c r="G56" s="33">
        <f>IF(ISBLANK(HLOOKUP(G$1,q_preprocess!$1:$1048576, $D56, FALSE)), "", HLOOKUP(G$1,q_preprocess!$1:$1048576, $D56, FALSE))</f>
        <v>267715165.27452368</v>
      </c>
      <c r="H56" s="33">
        <f>IF(ISBLANK(HLOOKUP(H$1,q_preprocess!$1:$1048576, $D56, FALSE)), "", HLOOKUP(H$1,q_preprocess!$1:$1048576, $D56, FALSE))</f>
        <v>871454808.26535773</v>
      </c>
      <c r="I56" s="33">
        <f>IF(ISBLANK(HLOOKUP(I$1,q_preprocess!$1:$1048576, $D56, FALSE)), "", HLOOKUP(I$1,q_preprocess!$1:$1048576, $D56, FALSE))</f>
        <v>644627055.32968283</v>
      </c>
      <c r="J56" s="33">
        <f>IF(ISBLANK(HLOOKUP(J$1,q_preprocess!$1:$1048576, $D56, FALSE)), "", HLOOKUP(J$1,q_preprocess!$1:$1048576, $D56, FALSE))</f>
        <v>226827752.93567491</v>
      </c>
      <c r="K56" s="33">
        <f>IF(ISBLANK(HLOOKUP(K$1,q_preprocess!$1:$1048576, $D56, FALSE)), "", HLOOKUP(K$1,q_preprocess!$1:$1048576, $D56, FALSE))</f>
        <v>2422603385.7420325</v>
      </c>
      <c r="L56" s="33">
        <f>IF(ISBLANK(HLOOKUP(L$1,q_preprocess!$1:$1048576, $D56, FALSE)), "", HLOOKUP(L$1,q_preprocess!$1:$1048576, $D56, FALSE))</f>
        <v>2189900463.8550415</v>
      </c>
      <c r="M56" s="33">
        <f>IF(ISBLANK(HLOOKUP(M$1,q_preprocess!$1:$1048576, $D56, FALSE)), "", HLOOKUP(M$1,q_preprocess!$1:$1048576, $D56, FALSE))</f>
        <v>859257890.19305182</v>
      </c>
      <c r="N56" s="33">
        <f>IF(ISBLANK(HLOOKUP(N$1,q_preprocess!$1:$1048576, $D56, FALSE)), "", HLOOKUP(N$1,q_preprocess!$1:$1048576, $D56, FALSE))</f>
        <v>686485919.95403874</v>
      </c>
      <c r="O56" s="33">
        <f>IF(ISBLANK(HLOOKUP(O$1,q_preprocess!$1:$1048576, $D56, FALSE)), "", HLOOKUP(O$1,q_preprocess!$1:$1048576, $D56, FALSE))</f>
        <v>2302206658.3497963</v>
      </c>
      <c r="P56" s="33">
        <f>IF(ISBLANK(HLOOKUP(P$1,q_preprocess!$1:$1048576, $D56, FALSE)), "", HLOOKUP(P$1,q_preprocess!$1:$1048576, $D56, FALSE))</f>
        <v>4276351358.7477698</v>
      </c>
    </row>
    <row r="57" spans="1:16" x14ac:dyDescent="0.25">
      <c r="A57" s="65">
        <v>37956</v>
      </c>
      <c r="B57">
        <v>2003</v>
      </c>
      <c r="C57">
        <v>4</v>
      </c>
      <c r="D57">
        <v>57</v>
      </c>
      <c r="E57" s="33">
        <f>IF(ISBLANK(HLOOKUP(E$1,q_preprocess!$1:$1048576, $D57, FALSE)), "", HLOOKUP(E$1,q_preprocess!$1:$1048576, $D57, FALSE))</f>
        <v>4667635102.5466919</v>
      </c>
      <c r="F57" s="33">
        <f>IF(ISBLANK(HLOOKUP(F$1,q_preprocess!$1:$1048576, $D57, FALSE)), "", HLOOKUP(F$1,q_preprocess!$1:$1048576, $D57, FALSE))</f>
        <v>3011934312.635036</v>
      </c>
      <c r="G57" s="33">
        <f>IF(ISBLANK(HLOOKUP(G$1,q_preprocess!$1:$1048576, $D57, FALSE)), "", HLOOKUP(G$1,q_preprocess!$1:$1048576, $D57, FALSE))</f>
        <v>348459502.470918</v>
      </c>
      <c r="H57" s="33">
        <f>IF(ISBLANK(HLOOKUP(H$1,q_preprocess!$1:$1048576, $D57, FALSE)), "", HLOOKUP(H$1,q_preprocess!$1:$1048576, $D57, FALSE))</f>
        <v>1012458109.96261</v>
      </c>
      <c r="I57" s="33">
        <f>IF(ISBLANK(HLOOKUP(I$1,q_preprocess!$1:$1048576, $D57, FALSE)), "", HLOOKUP(I$1,q_preprocess!$1:$1048576, $D57, FALSE))</f>
        <v>779691889.64136517</v>
      </c>
      <c r="J57" s="33">
        <f>IF(ISBLANK(HLOOKUP(J$1,q_preprocess!$1:$1048576, $D57, FALSE)), "", HLOOKUP(J$1,q_preprocess!$1:$1048576, $D57, FALSE))</f>
        <v>232766220.32124478</v>
      </c>
      <c r="K57" s="33">
        <f>IF(ISBLANK(HLOOKUP(K$1,q_preprocess!$1:$1048576, $D57, FALSE)), "", HLOOKUP(K$1,q_preprocess!$1:$1048576, $D57, FALSE))</f>
        <v>2318766266.6300044</v>
      </c>
      <c r="L57" s="33">
        <f>IF(ISBLANK(HLOOKUP(L$1,q_preprocess!$1:$1048576, $D57, FALSE)), "", HLOOKUP(L$1,q_preprocess!$1:$1048576, $D57, FALSE))</f>
        <v>2023983089.1518767</v>
      </c>
      <c r="M57" s="33">
        <f>IF(ISBLANK(HLOOKUP(M$1,q_preprocess!$1:$1048576, $D57, FALSE)), "", HLOOKUP(M$1,q_preprocess!$1:$1048576, $D57, FALSE))</f>
        <v>1047006570.9736445</v>
      </c>
      <c r="N57" s="33">
        <f>IF(ISBLANK(HLOOKUP(N$1,q_preprocess!$1:$1048576, $D57, FALSE)), "", HLOOKUP(N$1,q_preprocess!$1:$1048576, $D57, FALSE))</f>
        <v>737559897.68439305</v>
      </c>
      <c r="O57" s="33">
        <f>IF(ISBLANK(HLOOKUP(O$1,q_preprocess!$1:$1048576, $D57, FALSE)), "", HLOOKUP(O$1,q_preprocess!$1:$1048576, $D57, FALSE))</f>
        <v>2560745012.2687674</v>
      </c>
      <c r="P57" s="33">
        <f>IF(ISBLANK(HLOOKUP(P$1,q_preprocess!$1:$1048576, $D57, FALSE)), "", HLOOKUP(P$1,q_preprocess!$1:$1048576, $D57, FALSE))</f>
        <v>4339806405.9647999</v>
      </c>
    </row>
    <row r="58" spans="1:16" x14ac:dyDescent="0.25">
      <c r="A58" s="65">
        <v>38047</v>
      </c>
      <c r="B58">
        <v>2004</v>
      </c>
      <c r="C58">
        <v>1</v>
      </c>
      <c r="D58">
        <v>58</v>
      </c>
      <c r="E58" s="33">
        <f>IF(ISBLANK(HLOOKUP(E$1,q_preprocess!$1:$1048576, $D58, FALSE)), "", HLOOKUP(E$1,q_preprocess!$1:$1048576, $D58, FALSE))</f>
        <v>4128761406.7108045</v>
      </c>
      <c r="F58" s="33">
        <f>IF(ISBLANK(HLOOKUP(F$1,q_preprocess!$1:$1048576, $D58, FALSE)), "", HLOOKUP(F$1,q_preprocess!$1:$1048576, $D58, FALSE))</f>
        <v>2837320746.3216515</v>
      </c>
      <c r="G58" s="33">
        <f>IF(ISBLANK(HLOOKUP(G$1,q_preprocess!$1:$1048576, $D58, FALSE)), "", HLOOKUP(G$1,q_preprocess!$1:$1048576, $D58, FALSE))</f>
        <v>255748117.37124869</v>
      </c>
      <c r="H58" s="33">
        <f>IF(ISBLANK(HLOOKUP(H$1,q_preprocess!$1:$1048576, $D58, FALSE)), "", HLOOKUP(H$1,q_preprocess!$1:$1048576, $D58, FALSE))</f>
        <v>768459880.01064324</v>
      </c>
      <c r="I58" s="33">
        <f>IF(ISBLANK(HLOOKUP(I$1,q_preprocess!$1:$1048576, $D58, FALSE)), "", HLOOKUP(I$1,q_preprocess!$1:$1048576, $D58, FALSE))</f>
        <v>527993287.86921972</v>
      </c>
      <c r="J58" s="33">
        <f>IF(ISBLANK(HLOOKUP(J$1,q_preprocess!$1:$1048576, $D58, FALSE)), "", HLOOKUP(J$1,q_preprocess!$1:$1048576, $D58, FALSE))</f>
        <v>240466592.14142355</v>
      </c>
      <c r="K58" s="33">
        <f>IF(ISBLANK(HLOOKUP(K$1,q_preprocess!$1:$1048576, $D58, FALSE)), "", HLOOKUP(K$1,q_preprocess!$1:$1048576, $D58, FALSE))</f>
        <v>2206043658.4519067</v>
      </c>
      <c r="L58" s="33">
        <f>IF(ISBLANK(HLOOKUP(L$1,q_preprocess!$1:$1048576, $D58, FALSE)), "", HLOOKUP(L$1,q_preprocess!$1:$1048576, $D58, FALSE))</f>
        <v>1938810995.4446464</v>
      </c>
      <c r="M58" s="33">
        <f>IF(ISBLANK(HLOOKUP(M$1,q_preprocess!$1:$1048576, $D58, FALSE)), "", HLOOKUP(M$1,q_preprocess!$1:$1048576, $D58, FALSE))</f>
        <v>1007942121.6384959</v>
      </c>
      <c r="N58" s="33">
        <f>IF(ISBLANK(HLOOKUP(N$1,q_preprocess!$1:$1048576, $D58, FALSE)), "", HLOOKUP(N$1,q_preprocess!$1:$1048576, $D58, FALSE))</f>
        <v>660095566.8457253</v>
      </c>
      <c r="O58" s="33">
        <f>IF(ISBLANK(HLOOKUP(O$1,q_preprocess!$1:$1048576, $D58, FALSE)), "", HLOOKUP(O$1,q_preprocess!$1:$1048576, $D58, FALSE))</f>
        <v>2187046665.0444117</v>
      </c>
      <c r="P58" s="33">
        <f>IF(ISBLANK(HLOOKUP(P$1,q_preprocess!$1:$1048576, $D58, FALSE)), "", HLOOKUP(P$1,q_preprocess!$1:$1048576, $D58, FALSE))</f>
        <v>4260056317.6368299</v>
      </c>
    </row>
    <row r="59" spans="1:16" x14ac:dyDescent="0.25">
      <c r="A59" s="65">
        <v>38139</v>
      </c>
      <c r="B59">
        <v>2004</v>
      </c>
      <c r="C59">
        <v>2</v>
      </c>
      <c r="D59">
        <v>59</v>
      </c>
      <c r="E59" s="33">
        <f>IF(ISBLANK(HLOOKUP(E$1,q_preprocess!$1:$1048576, $D59, FALSE)), "", HLOOKUP(E$1,q_preprocess!$1:$1048576, $D59, FALSE))</f>
        <v>4409123557.3269548</v>
      </c>
      <c r="F59" s="33">
        <f>IF(ISBLANK(HLOOKUP(F$1,q_preprocess!$1:$1048576, $D59, FALSE)), "", HLOOKUP(F$1,q_preprocess!$1:$1048576, $D59, FALSE))</f>
        <v>2835137372.971127</v>
      </c>
      <c r="G59" s="33">
        <f>IF(ISBLANK(HLOOKUP(G$1,q_preprocess!$1:$1048576, $D59, FALSE)), "", HLOOKUP(G$1,q_preprocess!$1:$1048576, $D59, FALSE))</f>
        <v>283575891.85407585</v>
      </c>
      <c r="H59" s="33">
        <f>IF(ISBLANK(HLOOKUP(H$1,q_preprocess!$1:$1048576, $D59, FALSE)), "", HLOOKUP(H$1,q_preprocess!$1:$1048576, $D59, FALSE))</f>
        <v>830267416.03189015</v>
      </c>
      <c r="I59" s="33">
        <f>IF(ISBLANK(HLOOKUP(I$1,q_preprocess!$1:$1048576, $D59, FALSE)), "", HLOOKUP(I$1,q_preprocess!$1:$1048576, $D59, FALSE))</f>
        <v>597635138.73958158</v>
      </c>
      <c r="J59" s="33">
        <f>IF(ISBLANK(HLOOKUP(J$1,q_preprocess!$1:$1048576, $D59, FALSE)), "", HLOOKUP(J$1,q_preprocess!$1:$1048576, $D59, FALSE))</f>
        <v>232632277.29230851</v>
      </c>
      <c r="K59" s="33">
        <f>IF(ISBLANK(HLOOKUP(K$1,q_preprocess!$1:$1048576, $D59, FALSE)), "", HLOOKUP(K$1,q_preprocess!$1:$1048576, $D59, FALSE))</f>
        <v>2442662101.0018339</v>
      </c>
      <c r="L59" s="33">
        <f>IF(ISBLANK(HLOOKUP(L$1,q_preprocess!$1:$1048576, $D59, FALSE)), "", HLOOKUP(L$1,q_preprocess!$1:$1048576, $D59, FALSE))</f>
        <v>1982519224.5319719</v>
      </c>
      <c r="M59" s="33">
        <f>IF(ISBLANK(HLOOKUP(M$1,q_preprocess!$1:$1048576, $D59, FALSE)), "", HLOOKUP(M$1,q_preprocess!$1:$1048576, $D59, FALSE))</f>
        <v>997608094.02852702</v>
      </c>
      <c r="N59" s="33">
        <f>IF(ISBLANK(HLOOKUP(N$1,q_preprocess!$1:$1048576, $D59, FALSE)), "", HLOOKUP(N$1,q_preprocess!$1:$1048576, $D59, FALSE))</f>
        <v>671697762.70508695</v>
      </c>
      <c r="O59" s="33">
        <f>IF(ISBLANK(HLOOKUP(O$1,q_preprocess!$1:$1048576, $D59, FALSE)), "", HLOOKUP(O$1,q_preprocess!$1:$1048576, $D59, FALSE))</f>
        <v>2410974562.0956469</v>
      </c>
      <c r="P59" s="33">
        <f>IF(ISBLANK(HLOOKUP(P$1,q_preprocess!$1:$1048576, $D59, FALSE)), "", HLOOKUP(P$1,q_preprocess!$1:$1048576, $D59, FALSE))</f>
        <v>4469979491.0835304</v>
      </c>
    </row>
    <row r="60" spans="1:16" x14ac:dyDescent="0.25">
      <c r="A60" s="65">
        <v>38231</v>
      </c>
      <c r="B60">
        <v>2004</v>
      </c>
      <c r="C60">
        <v>3</v>
      </c>
      <c r="D60">
        <v>60</v>
      </c>
      <c r="E60" s="33">
        <f>IF(ISBLANK(HLOOKUP(E$1,q_preprocess!$1:$1048576, $D60, FALSE)), "", HLOOKUP(E$1,q_preprocess!$1:$1048576, $D60, FALSE))</f>
        <v>4300820863.4490643</v>
      </c>
      <c r="F60" s="33">
        <f>IF(ISBLANK(HLOOKUP(F$1,q_preprocess!$1:$1048576, $D60, FALSE)), "", HLOOKUP(F$1,q_preprocess!$1:$1048576, $D60, FALSE))</f>
        <v>2789237916.8435574</v>
      </c>
      <c r="G60" s="33">
        <f>IF(ISBLANK(HLOOKUP(G$1,q_preprocess!$1:$1048576, $D60, FALSE)), "", HLOOKUP(G$1,q_preprocess!$1:$1048576, $D60, FALSE))</f>
        <v>277080825.69630337</v>
      </c>
      <c r="H60" s="33">
        <f>IF(ISBLANK(HLOOKUP(H$1,q_preprocess!$1:$1048576, $D60, FALSE)), "", HLOOKUP(H$1,q_preprocess!$1:$1048576, $D60, FALSE))</f>
        <v>857904133.17051566</v>
      </c>
      <c r="I60" s="33">
        <f>IF(ISBLANK(HLOOKUP(I$1,q_preprocess!$1:$1048576, $D60, FALSE)), "", HLOOKUP(I$1,q_preprocess!$1:$1048576, $D60, FALSE))</f>
        <v>648640857.3966161</v>
      </c>
      <c r="J60" s="33">
        <f>IF(ISBLANK(HLOOKUP(J$1,q_preprocess!$1:$1048576, $D60, FALSE)), "", HLOOKUP(J$1,q_preprocess!$1:$1048576, $D60, FALSE))</f>
        <v>209263275.77389956</v>
      </c>
      <c r="K60" s="33">
        <f>IF(ISBLANK(HLOOKUP(K$1,q_preprocess!$1:$1048576, $D60, FALSE)), "", HLOOKUP(K$1,q_preprocess!$1:$1048576, $D60, FALSE))</f>
        <v>2646993599.1641192</v>
      </c>
      <c r="L60" s="33">
        <f>IF(ISBLANK(HLOOKUP(L$1,q_preprocess!$1:$1048576, $D60, FALSE)), "", HLOOKUP(L$1,q_preprocess!$1:$1048576, $D60, FALSE))</f>
        <v>2270395611.4254317</v>
      </c>
      <c r="M60" s="33">
        <f>IF(ISBLANK(HLOOKUP(M$1,q_preprocess!$1:$1048576, $D60, FALSE)), "", HLOOKUP(M$1,q_preprocess!$1:$1048576, $D60, FALSE))</f>
        <v>912277151.54135025</v>
      </c>
      <c r="N60" s="33">
        <f>IF(ISBLANK(HLOOKUP(N$1,q_preprocess!$1:$1048576, $D60, FALSE)), "", HLOOKUP(N$1,q_preprocess!$1:$1048576, $D60, FALSE))</f>
        <v>710690434.78962708</v>
      </c>
      <c r="O60" s="33">
        <f>IF(ISBLANK(HLOOKUP(O$1,q_preprocess!$1:$1048576, $D60, FALSE)), "", HLOOKUP(O$1,q_preprocess!$1:$1048576, $D60, FALSE))</f>
        <v>2388781473.5244541</v>
      </c>
      <c r="P60" s="33">
        <f>IF(ISBLANK(HLOOKUP(P$1,q_preprocess!$1:$1048576, $D60, FALSE)), "", HLOOKUP(P$1,q_preprocess!$1:$1048576, $D60, FALSE))</f>
        <v>4433159088.7424698</v>
      </c>
    </row>
    <row r="61" spans="1:16" x14ac:dyDescent="0.25">
      <c r="A61" s="65">
        <v>38322</v>
      </c>
      <c r="B61">
        <v>2004</v>
      </c>
      <c r="C61">
        <v>4</v>
      </c>
      <c r="D61">
        <v>61</v>
      </c>
      <c r="E61" s="33">
        <f>IF(ISBLANK(HLOOKUP(E$1,q_preprocess!$1:$1048576, $D61, FALSE)), "", HLOOKUP(E$1,q_preprocess!$1:$1048576, $D61, FALSE))</f>
        <v>4757798487.7995014</v>
      </c>
      <c r="F61" s="33">
        <f>IF(ISBLANK(HLOOKUP(F$1,q_preprocess!$1:$1048576, $D61, FALSE)), "", HLOOKUP(F$1,q_preprocess!$1:$1048576, $D61, FALSE))</f>
        <v>3048755570.3078079</v>
      </c>
      <c r="G61" s="33">
        <f>IF(ISBLANK(HLOOKUP(G$1,q_preprocess!$1:$1048576, $D61, FALSE)), "", HLOOKUP(G$1,q_preprocess!$1:$1048576, $D61, FALSE))</f>
        <v>395484410.00944984</v>
      </c>
      <c r="H61" s="33">
        <f>IF(ISBLANK(HLOOKUP(H$1,q_preprocess!$1:$1048576, $D61, FALSE)), "", HLOOKUP(H$1,q_preprocess!$1:$1048576, $D61, FALSE))</f>
        <v>1048280313.0080999</v>
      </c>
      <c r="I61" s="33">
        <f>IF(ISBLANK(HLOOKUP(I$1,q_preprocess!$1:$1048576, $D61, FALSE)), "", HLOOKUP(I$1,q_preprocess!$1:$1048576, $D61, FALSE))</f>
        <v>877920725.42190337</v>
      </c>
      <c r="J61" s="33">
        <f>IF(ISBLANK(HLOOKUP(J$1,q_preprocess!$1:$1048576, $D61, FALSE)), "", HLOOKUP(J$1,q_preprocess!$1:$1048576, $D61, FALSE))</f>
        <v>170359587.58619657</v>
      </c>
      <c r="K61" s="33">
        <f>IF(ISBLANK(HLOOKUP(K$1,q_preprocess!$1:$1048576, $D61, FALSE)), "", HLOOKUP(K$1,q_preprocess!$1:$1048576, $D61, FALSE))</f>
        <v>2533486373.0336256</v>
      </c>
      <c r="L61" s="33">
        <f>IF(ISBLANK(HLOOKUP(L$1,q_preprocess!$1:$1048576, $D61, FALSE)), "", HLOOKUP(L$1,q_preprocess!$1:$1048576, $D61, FALSE))</f>
        <v>2268208178.5594816</v>
      </c>
      <c r="M61" s="33">
        <f>IF(ISBLANK(HLOOKUP(M$1,q_preprocess!$1:$1048576, $D61, FALSE)), "", HLOOKUP(M$1,q_preprocess!$1:$1048576, $D61, FALSE))</f>
        <v>1077518187.984726</v>
      </c>
      <c r="N61" s="33">
        <f>IF(ISBLANK(HLOOKUP(N$1,q_preprocess!$1:$1048576, $D61, FALSE)), "", HLOOKUP(N$1,q_preprocess!$1:$1048576, $D61, FALSE))</f>
        <v>761588614.54801178</v>
      </c>
      <c r="O61" s="33">
        <f>IF(ISBLANK(HLOOKUP(O$1,q_preprocess!$1:$1048576, $D61, FALSE)), "", HLOOKUP(O$1,q_preprocess!$1:$1048576, $D61, FALSE))</f>
        <v>2631614902.079565</v>
      </c>
      <c r="P61" s="33">
        <f>IF(ISBLANK(HLOOKUP(P$1,q_preprocess!$1:$1048576, $D61, FALSE)), "", HLOOKUP(P$1,q_preprocess!$1:$1048576, $D61, FALSE))</f>
        <v>4432946410.82868</v>
      </c>
    </row>
    <row r="62" spans="1:16" x14ac:dyDescent="0.25">
      <c r="A62" s="65">
        <v>38412</v>
      </c>
      <c r="B62">
        <v>2005</v>
      </c>
      <c r="C62">
        <v>1</v>
      </c>
      <c r="D62">
        <v>62</v>
      </c>
      <c r="E62" s="33">
        <f>IF(ISBLANK(HLOOKUP(E$1,q_preprocess!$1:$1048576, $D62, FALSE)), "", HLOOKUP(E$1,q_preprocess!$1:$1048576, $D62, FALSE))</f>
        <v>4211064502.0266333</v>
      </c>
      <c r="F62" s="33">
        <f>IF(ISBLANK(HLOOKUP(F$1,q_preprocess!$1:$1048576, $D62, FALSE)), "", HLOOKUP(F$1,q_preprocess!$1:$1048576, $D62, FALSE))</f>
        <v>2699605952.7702088</v>
      </c>
      <c r="G62" s="33">
        <f>IF(ISBLANK(HLOOKUP(G$1,q_preprocess!$1:$1048576, $D62, FALSE)), "", HLOOKUP(G$1,q_preprocess!$1:$1048576, $D62, FALSE))</f>
        <v>289101199.38300055</v>
      </c>
      <c r="H62" s="33">
        <f>IF(ISBLANK(HLOOKUP(H$1,q_preprocess!$1:$1048576, $D62, FALSE)), "", HLOOKUP(H$1,q_preprocess!$1:$1048576, $D62, FALSE))</f>
        <v>633420895.64161503</v>
      </c>
      <c r="I62" s="33">
        <f>IF(ISBLANK(HLOOKUP(I$1,q_preprocess!$1:$1048576, $D62, FALSE)), "", HLOOKUP(I$1,q_preprocess!$1:$1048576, $D62, FALSE))</f>
        <v>517499682.91241533</v>
      </c>
      <c r="J62" s="33">
        <f>IF(ISBLANK(HLOOKUP(J$1,q_preprocess!$1:$1048576, $D62, FALSE)), "", HLOOKUP(J$1,q_preprocess!$1:$1048576, $D62, FALSE))</f>
        <v>115921212.72919969</v>
      </c>
      <c r="K62" s="33">
        <f>IF(ISBLANK(HLOOKUP(K$1,q_preprocess!$1:$1048576, $D62, FALSE)), "", HLOOKUP(K$1,q_preprocess!$1:$1048576, $D62, FALSE))</f>
        <v>2698565564.0367045</v>
      </c>
      <c r="L62" s="33">
        <f>IF(ISBLANK(HLOOKUP(L$1,q_preprocess!$1:$1048576, $D62, FALSE)), "", HLOOKUP(L$1,q_preprocess!$1:$1048576, $D62, FALSE))</f>
        <v>2109629109.8048956</v>
      </c>
      <c r="M62" s="33">
        <f>IF(ISBLANK(HLOOKUP(M$1,q_preprocess!$1:$1048576, $D62, FALSE)), "", HLOOKUP(M$1,q_preprocess!$1:$1048576, $D62, FALSE))</f>
        <v>999386955.52615404</v>
      </c>
      <c r="N62" s="33">
        <f>IF(ISBLANK(HLOOKUP(N$1,q_preprocess!$1:$1048576, $D62, FALSE)), "", HLOOKUP(N$1,q_preprocess!$1:$1048576, $D62, FALSE))</f>
        <v>685045985.46052814</v>
      </c>
      <c r="O62" s="33">
        <f>IF(ISBLANK(HLOOKUP(O$1,q_preprocess!$1:$1048576, $D62, FALSE)), "", HLOOKUP(O$1,q_preprocess!$1:$1048576, $D62, FALSE))</f>
        <v>2254620533.8174658</v>
      </c>
      <c r="P62" s="33">
        <f>IF(ISBLANK(HLOOKUP(P$1,q_preprocess!$1:$1048576, $D62, FALSE)), "", HLOOKUP(P$1,q_preprocess!$1:$1048576, $D62, FALSE))</f>
        <v>4336145974.8006201</v>
      </c>
    </row>
    <row r="63" spans="1:16" x14ac:dyDescent="0.25">
      <c r="A63" s="65">
        <v>38504</v>
      </c>
      <c r="B63">
        <v>2005</v>
      </c>
      <c r="C63">
        <v>2</v>
      </c>
      <c r="D63">
        <v>63</v>
      </c>
      <c r="E63" s="33">
        <f>IF(ISBLANK(HLOOKUP(E$1,q_preprocess!$1:$1048576, $D63, FALSE)), "", HLOOKUP(E$1,q_preprocess!$1:$1048576, $D63, FALSE))</f>
        <v>4381884702.3109112</v>
      </c>
      <c r="F63" s="33">
        <f>IF(ISBLANK(HLOOKUP(F$1,q_preprocess!$1:$1048576, $D63, FALSE)), "", HLOOKUP(F$1,q_preprocess!$1:$1048576, $D63, FALSE))</f>
        <v>2861500430.331635</v>
      </c>
      <c r="G63" s="33">
        <f>IF(ISBLANK(HLOOKUP(G$1,q_preprocess!$1:$1048576, $D63, FALSE)), "", HLOOKUP(G$1,q_preprocess!$1:$1048576, $D63, FALSE))</f>
        <v>320075810.91516608</v>
      </c>
      <c r="H63" s="33">
        <f>IF(ISBLANK(HLOOKUP(H$1,q_preprocess!$1:$1048576, $D63, FALSE)), "", HLOOKUP(H$1,q_preprocess!$1:$1048576, $D63, FALSE))</f>
        <v>671374419.3065846</v>
      </c>
      <c r="I63" s="33">
        <f>IF(ISBLANK(HLOOKUP(I$1,q_preprocess!$1:$1048576, $D63, FALSE)), "", HLOOKUP(I$1,q_preprocess!$1:$1048576, $D63, FALSE))</f>
        <v>588168174.99571347</v>
      </c>
      <c r="J63" s="33">
        <f>IF(ISBLANK(HLOOKUP(J$1,q_preprocess!$1:$1048576, $D63, FALSE)), "", HLOOKUP(J$1,q_preprocess!$1:$1048576, $D63, FALSE))</f>
        <v>83206244.310871184</v>
      </c>
      <c r="K63" s="33">
        <f>IF(ISBLANK(HLOOKUP(K$1,q_preprocess!$1:$1048576, $D63, FALSE)), "", HLOOKUP(K$1,q_preprocess!$1:$1048576, $D63, FALSE))</f>
        <v>2766998958.8765979</v>
      </c>
      <c r="L63" s="33">
        <f>IF(ISBLANK(HLOOKUP(L$1,q_preprocess!$1:$1048576, $D63, FALSE)), "", HLOOKUP(L$1,q_preprocess!$1:$1048576, $D63, FALSE))</f>
        <v>2238064917.1190724</v>
      </c>
      <c r="M63" s="33">
        <f>IF(ISBLANK(HLOOKUP(M$1,q_preprocess!$1:$1048576, $D63, FALSE)), "", HLOOKUP(M$1,q_preprocess!$1:$1048576, $D63, FALSE))</f>
        <v>1000287039.4975269</v>
      </c>
      <c r="N63" s="33">
        <f>IF(ISBLANK(HLOOKUP(N$1,q_preprocess!$1:$1048576, $D63, FALSE)), "", HLOOKUP(N$1,q_preprocess!$1:$1048576, $D63, FALSE))</f>
        <v>681363484.83071637</v>
      </c>
      <c r="O63" s="33">
        <f>IF(ISBLANK(HLOOKUP(O$1,q_preprocess!$1:$1048576, $D63, FALSE)), "", HLOOKUP(O$1,q_preprocess!$1:$1048576, $D63, FALSE))</f>
        <v>2408288273.8330598</v>
      </c>
      <c r="P63" s="33">
        <f>IF(ISBLANK(HLOOKUP(P$1,q_preprocess!$1:$1048576, $D63, FALSE)), "", HLOOKUP(P$1,q_preprocess!$1:$1048576, $D63, FALSE))</f>
        <v>4452862408.0036201</v>
      </c>
    </row>
    <row r="64" spans="1:16" x14ac:dyDescent="0.25">
      <c r="A64" s="65">
        <v>38596</v>
      </c>
      <c r="B64">
        <v>2005</v>
      </c>
      <c r="C64">
        <v>3</v>
      </c>
      <c r="D64">
        <v>64</v>
      </c>
      <c r="E64" s="33">
        <f>IF(ISBLANK(HLOOKUP(E$1,q_preprocess!$1:$1048576, $D64, FALSE)), "", HLOOKUP(E$1,q_preprocess!$1:$1048576, $D64, FALSE))</f>
        <v>4354912728.409893</v>
      </c>
      <c r="F64" s="33">
        <f>IF(ISBLANK(HLOOKUP(F$1,q_preprocess!$1:$1048576, $D64, FALSE)), "", HLOOKUP(F$1,q_preprocess!$1:$1048576, $D64, FALSE))</f>
        <v>2931707959.7178116</v>
      </c>
      <c r="G64" s="33">
        <f>IF(ISBLANK(HLOOKUP(G$1,q_preprocess!$1:$1048576, $D64, FALSE)), "", HLOOKUP(G$1,q_preprocess!$1:$1048576, $D64, FALSE))</f>
        <v>312051944.62406749</v>
      </c>
      <c r="H64" s="33">
        <f>IF(ISBLANK(HLOOKUP(H$1,q_preprocess!$1:$1048576, $D64, FALSE)), "", HLOOKUP(H$1,q_preprocess!$1:$1048576, $D64, FALSE))</f>
        <v>807394161.80695355</v>
      </c>
      <c r="I64" s="33">
        <f>IF(ISBLANK(HLOOKUP(I$1,q_preprocess!$1:$1048576, $D64, FALSE)), "", HLOOKUP(I$1,q_preprocess!$1:$1048576, $D64, FALSE))</f>
        <v>735179479.47574258</v>
      </c>
      <c r="J64" s="33">
        <f>IF(ISBLANK(HLOOKUP(J$1,q_preprocess!$1:$1048576, $D64, FALSE)), "", HLOOKUP(J$1,q_preprocess!$1:$1048576, $D64, FALSE))</f>
        <v>72214682.331210971</v>
      </c>
      <c r="K64" s="33">
        <f>IF(ISBLANK(HLOOKUP(K$1,q_preprocess!$1:$1048576, $D64, FALSE)), "", HLOOKUP(K$1,q_preprocess!$1:$1048576, $D64, FALSE))</f>
        <v>2663356249.1796136</v>
      </c>
      <c r="L64" s="33">
        <f>IF(ISBLANK(HLOOKUP(L$1,q_preprocess!$1:$1048576, $D64, FALSE)), "", HLOOKUP(L$1,q_preprocess!$1:$1048576, $D64, FALSE))</f>
        <v>2359597586.9185519</v>
      </c>
      <c r="M64" s="33">
        <f>IF(ISBLANK(HLOOKUP(M$1,q_preprocess!$1:$1048576, $D64, FALSE)), "", HLOOKUP(M$1,q_preprocess!$1:$1048576, $D64, FALSE))</f>
        <v>927870317.16287422</v>
      </c>
      <c r="N64" s="33">
        <f>IF(ISBLANK(HLOOKUP(N$1,q_preprocess!$1:$1048576, $D64, FALSE)), "", HLOOKUP(N$1,q_preprocess!$1:$1048576, $D64, FALSE))</f>
        <v>726352910.73103237</v>
      </c>
      <c r="O64" s="33">
        <f>IF(ISBLANK(HLOOKUP(O$1,q_preprocess!$1:$1048576, $D64, FALSE)), "", HLOOKUP(O$1,q_preprocess!$1:$1048576, $D64, FALSE))</f>
        <v>2390027954.369194</v>
      </c>
      <c r="P64" s="33">
        <f>IF(ISBLANK(HLOOKUP(P$1,q_preprocess!$1:$1048576, $D64, FALSE)), "", HLOOKUP(P$1,q_preprocess!$1:$1048576, $D64, FALSE))</f>
        <v>4477311411.8633699</v>
      </c>
    </row>
    <row r="65" spans="1:16" x14ac:dyDescent="0.25">
      <c r="A65" s="65">
        <v>38687</v>
      </c>
      <c r="B65">
        <v>2005</v>
      </c>
      <c r="C65">
        <v>4</v>
      </c>
      <c r="D65">
        <v>65</v>
      </c>
      <c r="E65" s="33">
        <f>IF(ISBLANK(HLOOKUP(E$1,q_preprocess!$1:$1048576, $D65, FALSE)), "", HLOOKUP(E$1,q_preprocess!$1:$1048576, $D65, FALSE))</f>
        <v>5024062158.9316406</v>
      </c>
      <c r="F65" s="33">
        <f>IF(ISBLANK(HLOOKUP(F$1,q_preprocess!$1:$1048576, $D65, FALSE)), "", HLOOKUP(F$1,q_preprocess!$1:$1048576, $D65, FALSE))</f>
        <v>3230561294.0601959</v>
      </c>
      <c r="G65" s="33">
        <f>IF(ISBLANK(HLOOKUP(G$1,q_preprocess!$1:$1048576, $D65, FALSE)), "", HLOOKUP(G$1,q_preprocess!$1:$1048576, $D65, FALSE))</f>
        <v>429430143.27776581</v>
      </c>
      <c r="H65" s="33">
        <f>IF(ISBLANK(HLOOKUP(H$1,q_preprocess!$1:$1048576, $D65, FALSE)), "", HLOOKUP(H$1,q_preprocess!$1:$1048576, $D65, FALSE))</f>
        <v>966717868.84229052</v>
      </c>
      <c r="I65" s="33">
        <f>IF(ISBLANK(HLOOKUP(I$1,q_preprocess!$1:$1048576, $D65, FALSE)), "", HLOOKUP(I$1,q_preprocess!$1:$1048576, $D65, FALSE))</f>
        <v>883771342.05207145</v>
      </c>
      <c r="J65" s="33">
        <f>IF(ISBLANK(HLOOKUP(J$1,q_preprocess!$1:$1048576, $D65, FALSE)), "", HLOOKUP(J$1,q_preprocess!$1:$1048576, $D65, FALSE))</f>
        <v>82946526.790219024</v>
      </c>
      <c r="K65" s="33">
        <f>IF(ISBLANK(HLOOKUP(K$1,q_preprocess!$1:$1048576, $D65, FALSE)), "", HLOOKUP(K$1,q_preprocess!$1:$1048576, $D65, FALSE))</f>
        <v>2833145322.8330035</v>
      </c>
      <c r="L65" s="33">
        <f>IF(ISBLANK(HLOOKUP(L$1,q_preprocess!$1:$1048576, $D65, FALSE)), "", HLOOKUP(L$1,q_preprocess!$1:$1048576, $D65, FALSE))</f>
        <v>2435792470.081615</v>
      </c>
      <c r="M65" s="33">
        <f>IF(ISBLANK(HLOOKUP(M$1,q_preprocess!$1:$1048576, $D65, FALSE)), "", HLOOKUP(M$1,q_preprocess!$1:$1048576, $D65, FALSE))</f>
        <v>1062932670.5150322</v>
      </c>
      <c r="N65" s="33">
        <f>IF(ISBLANK(HLOOKUP(N$1,q_preprocess!$1:$1048576, $D65, FALSE)), "", HLOOKUP(N$1,q_preprocess!$1:$1048576, $D65, FALSE))</f>
        <v>797840822.86301339</v>
      </c>
      <c r="O65" s="33">
        <f>IF(ISBLANK(HLOOKUP(O$1,q_preprocess!$1:$1048576, $D65, FALSE)), "", HLOOKUP(O$1,q_preprocess!$1:$1048576, $D65, FALSE))</f>
        <v>2815627619.8087401</v>
      </c>
      <c r="P65" s="33">
        <f>IF(ISBLANK(HLOOKUP(P$1,q_preprocess!$1:$1048576, $D65, FALSE)), "", HLOOKUP(P$1,q_preprocess!$1:$1048576, $D65, FALSE))</f>
        <v>4690018869.2656298</v>
      </c>
    </row>
    <row r="66" spans="1:16" x14ac:dyDescent="0.25">
      <c r="A66" s="65">
        <v>38777</v>
      </c>
      <c r="B66">
        <v>2006</v>
      </c>
      <c r="C66">
        <v>1</v>
      </c>
      <c r="D66">
        <v>66</v>
      </c>
      <c r="E66" s="33">
        <f>IF(ISBLANK(HLOOKUP(E$1,q_preprocess!$1:$1048576, $D66, FALSE)), "", HLOOKUP(E$1,q_preprocess!$1:$1048576, $D66, FALSE))</f>
        <v>4545849341.7370033</v>
      </c>
      <c r="F66" s="33">
        <f>IF(ISBLANK(HLOOKUP(F$1,q_preprocess!$1:$1048576, $D66, FALSE)), "", HLOOKUP(F$1,q_preprocess!$1:$1048576, $D66, FALSE))</f>
        <v>2936863420.02806</v>
      </c>
      <c r="G66" s="33">
        <f>IF(ISBLANK(HLOOKUP(G$1,q_preprocess!$1:$1048576, $D66, FALSE)), "", HLOOKUP(G$1,q_preprocess!$1:$1048576, $D66, FALSE))</f>
        <v>286520220.36934233</v>
      </c>
      <c r="H66" s="33">
        <f>IF(ISBLANK(HLOOKUP(H$1,q_preprocess!$1:$1048576, $D66, FALSE)), "", HLOOKUP(H$1,q_preprocess!$1:$1048576, $D66, FALSE))</f>
        <v>700902067.46543849</v>
      </c>
      <c r="I66" s="33">
        <f>IF(ISBLANK(HLOOKUP(I$1,q_preprocess!$1:$1048576, $D66, FALSE)), "", HLOOKUP(I$1,q_preprocess!$1:$1048576, $D66, FALSE))</f>
        <v>585500289.77754307</v>
      </c>
      <c r="J66" s="33">
        <f>IF(ISBLANK(HLOOKUP(J$1,q_preprocess!$1:$1048576, $D66, FALSE)), "", HLOOKUP(J$1,q_preprocess!$1:$1048576, $D66, FALSE))</f>
        <v>115401777.68789546</v>
      </c>
      <c r="K66" s="33">
        <f>IF(ISBLANK(HLOOKUP(K$1,q_preprocess!$1:$1048576, $D66, FALSE)), "", HLOOKUP(K$1,q_preprocess!$1:$1048576, $D66, FALSE))</f>
        <v>2768024085.5099163</v>
      </c>
      <c r="L66" s="33">
        <f>IF(ISBLANK(HLOOKUP(L$1,q_preprocess!$1:$1048576, $D66, FALSE)), "", HLOOKUP(L$1,q_preprocess!$1:$1048576, $D66, FALSE))</f>
        <v>2146460451.6357536</v>
      </c>
      <c r="M66" s="33">
        <f>IF(ISBLANK(HLOOKUP(M$1,q_preprocess!$1:$1048576, $D66, FALSE)), "", HLOOKUP(M$1,q_preprocess!$1:$1048576, $D66, FALSE))</f>
        <v>1054439006.5032696</v>
      </c>
      <c r="N66" s="33">
        <f>IF(ISBLANK(HLOOKUP(N$1,q_preprocess!$1:$1048576, $D66, FALSE)), "", HLOOKUP(N$1,q_preprocess!$1:$1048576, $D66, FALSE))</f>
        <v>708442304.994941</v>
      </c>
      <c r="O66" s="33">
        <f>IF(ISBLANK(HLOOKUP(O$1,q_preprocess!$1:$1048576, $D66, FALSE)), "", HLOOKUP(O$1,q_preprocess!$1:$1048576, $D66, FALSE))</f>
        <v>2457919045.036521</v>
      </c>
      <c r="P66" s="33">
        <f>IF(ISBLANK(HLOOKUP(P$1,q_preprocess!$1:$1048576, $D66, FALSE)), "", HLOOKUP(P$1,q_preprocess!$1:$1048576, $D66, FALSE))</f>
        <v>4668762232.9584398</v>
      </c>
    </row>
    <row r="67" spans="1:16" x14ac:dyDescent="0.25">
      <c r="A67" s="65">
        <v>38869</v>
      </c>
      <c r="B67">
        <v>2006</v>
      </c>
      <c r="C67">
        <v>2</v>
      </c>
      <c r="D67">
        <v>67</v>
      </c>
      <c r="E67" s="33">
        <f>IF(ISBLANK(HLOOKUP(E$1,q_preprocess!$1:$1048576, $D67, FALSE)), "", HLOOKUP(E$1,q_preprocess!$1:$1048576, $D67, FALSE))</f>
        <v>4579061840.1752081</v>
      </c>
      <c r="F67" s="33">
        <f>IF(ISBLANK(HLOOKUP(F$1,q_preprocess!$1:$1048576, $D67, FALSE)), "", HLOOKUP(F$1,q_preprocess!$1:$1048576, $D67, FALSE))</f>
        <v>3009359480.0633965</v>
      </c>
      <c r="G67" s="33">
        <f>IF(ISBLANK(HLOOKUP(G$1,q_preprocess!$1:$1048576, $D67, FALSE)), "", HLOOKUP(G$1,q_preprocess!$1:$1048576, $D67, FALSE))</f>
        <v>340427297.80031741</v>
      </c>
      <c r="H67" s="33">
        <f>IF(ISBLANK(HLOOKUP(H$1,q_preprocess!$1:$1048576, $D67, FALSE)), "", HLOOKUP(H$1,q_preprocess!$1:$1048576, $D67, FALSE))</f>
        <v>772292551.81448352</v>
      </c>
      <c r="I67" s="33">
        <f>IF(ISBLANK(HLOOKUP(I$1,q_preprocess!$1:$1048576, $D67, FALSE)), "", HLOOKUP(I$1,q_preprocess!$1:$1048576, $D67, FALSE))</f>
        <v>640389616.35535491</v>
      </c>
      <c r="J67" s="33">
        <f>IF(ISBLANK(HLOOKUP(J$1,q_preprocess!$1:$1048576, $D67, FALSE)), "", HLOOKUP(J$1,q_preprocess!$1:$1048576, $D67, FALSE))</f>
        <v>131902935.45912857</v>
      </c>
      <c r="K67" s="33">
        <f>IF(ISBLANK(HLOOKUP(K$1,q_preprocess!$1:$1048576, $D67, FALSE)), "", HLOOKUP(K$1,q_preprocess!$1:$1048576, $D67, FALSE))</f>
        <v>2645768341.6803598</v>
      </c>
      <c r="L67" s="33">
        <f>IF(ISBLANK(HLOOKUP(L$1,q_preprocess!$1:$1048576, $D67, FALSE)), "", HLOOKUP(L$1,q_preprocess!$1:$1048576, $D67, FALSE))</f>
        <v>2188785831.1833487</v>
      </c>
      <c r="M67" s="33">
        <f>IF(ISBLANK(HLOOKUP(M$1,q_preprocess!$1:$1048576, $D67, FALSE)), "", HLOOKUP(M$1,q_preprocess!$1:$1048576, $D67, FALSE))</f>
        <v>1044414854.891794</v>
      </c>
      <c r="N67" s="33">
        <f>IF(ISBLANK(HLOOKUP(N$1,q_preprocess!$1:$1048576, $D67, FALSE)), "", HLOOKUP(N$1,q_preprocess!$1:$1048576, $D67, FALSE))</f>
        <v>691009934.32789052</v>
      </c>
      <c r="O67" s="33">
        <f>IF(ISBLANK(HLOOKUP(O$1,q_preprocess!$1:$1048576, $D67, FALSE)), "", HLOOKUP(O$1,q_preprocess!$1:$1048576, $D67, FALSE))</f>
        <v>2534908764.7908354</v>
      </c>
      <c r="P67" s="33">
        <f>IF(ISBLANK(HLOOKUP(P$1,q_preprocess!$1:$1048576, $D67, FALSE)), "", HLOOKUP(P$1,q_preprocess!$1:$1048576, $D67, FALSE))</f>
        <v>4669785205.3887501</v>
      </c>
    </row>
    <row r="68" spans="1:16" x14ac:dyDescent="0.25">
      <c r="A68" s="65">
        <v>38961</v>
      </c>
      <c r="B68">
        <v>2006</v>
      </c>
      <c r="C68">
        <v>3</v>
      </c>
      <c r="D68">
        <v>68</v>
      </c>
      <c r="E68" s="33">
        <f>IF(ISBLANK(HLOOKUP(E$1,q_preprocess!$1:$1048576, $D68, FALSE)), "", HLOOKUP(E$1,q_preprocess!$1:$1048576, $D68, FALSE))</f>
        <v>4638386948.537179</v>
      </c>
      <c r="F68" s="33">
        <f>IF(ISBLANK(HLOOKUP(F$1,q_preprocess!$1:$1048576, $D68, FALSE)), "", HLOOKUP(F$1,q_preprocess!$1:$1048576, $D68, FALSE))</f>
        <v>2945262386.5576382</v>
      </c>
      <c r="G68" s="33">
        <f>IF(ISBLANK(HLOOKUP(G$1,q_preprocess!$1:$1048576, $D68, FALSE)), "", HLOOKUP(G$1,q_preprocess!$1:$1048576, $D68, FALSE))</f>
        <v>347809105.2259649</v>
      </c>
      <c r="H68" s="33">
        <f>IF(ISBLANK(HLOOKUP(H$1,q_preprocess!$1:$1048576, $D68, FALSE)), "", HLOOKUP(H$1,q_preprocess!$1:$1048576, $D68, FALSE))</f>
        <v>818021042.28390968</v>
      </c>
      <c r="I68" s="33">
        <f>IF(ISBLANK(HLOOKUP(I$1,q_preprocess!$1:$1048576, $D68, FALSE)), "", HLOOKUP(I$1,q_preprocess!$1:$1048576, $D68, FALSE))</f>
        <v>685571042.17999136</v>
      </c>
      <c r="J68" s="33">
        <f>IF(ISBLANK(HLOOKUP(J$1,q_preprocess!$1:$1048576, $D68, FALSE)), "", HLOOKUP(J$1,q_preprocess!$1:$1048576, $D68, FALSE))</f>
        <v>132450000.10391828</v>
      </c>
      <c r="K68" s="33">
        <f>IF(ISBLANK(HLOOKUP(K$1,q_preprocess!$1:$1048576, $D68, FALSE)), "", HLOOKUP(K$1,q_preprocess!$1:$1048576, $D68, FALSE))</f>
        <v>2946265853.8383307</v>
      </c>
      <c r="L68" s="33">
        <f>IF(ISBLANK(HLOOKUP(L$1,q_preprocess!$1:$1048576, $D68, FALSE)), "", HLOOKUP(L$1,q_preprocess!$1:$1048576, $D68, FALSE))</f>
        <v>2418971439.3686647</v>
      </c>
      <c r="M68" s="33">
        <f>IF(ISBLANK(HLOOKUP(M$1,q_preprocess!$1:$1048576, $D68, FALSE)), "", HLOOKUP(M$1,q_preprocess!$1:$1048576, $D68, FALSE))</f>
        <v>974505951.49523687</v>
      </c>
      <c r="N68" s="33">
        <f>IF(ISBLANK(HLOOKUP(N$1,q_preprocess!$1:$1048576, $D68, FALSE)), "", HLOOKUP(N$1,q_preprocess!$1:$1048576, $D68, FALSE))</f>
        <v>767743792.43738794</v>
      </c>
      <c r="O68" s="33">
        <f>IF(ISBLANK(HLOOKUP(O$1,q_preprocess!$1:$1048576, $D68, FALSE)), "", HLOOKUP(O$1,q_preprocess!$1:$1048576, $D68, FALSE))</f>
        <v>2570604224.7036028</v>
      </c>
      <c r="P68" s="33">
        <f>IF(ISBLANK(HLOOKUP(P$1,q_preprocess!$1:$1048576, $D68, FALSE)), "", HLOOKUP(P$1,q_preprocess!$1:$1048576, $D68, FALSE))</f>
        <v>4751646005.48701</v>
      </c>
    </row>
    <row r="69" spans="1:16" x14ac:dyDescent="0.25">
      <c r="A69" s="65">
        <v>39052</v>
      </c>
      <c r="B69">
        <v>2006</v>
      </c>
      <c r="C69">
        <v>4</v>
      </c>
      <c r="D69">
        <v>69</v>
      </c>
      <c r="E69" s="33">
        <f>IF(ISBLANK(HLOOKUP(E$1,q_preprocess!$1:$1048576, $D69, FALSE)), "", HLOOKUP(E$1,q_preprocess!$1:$1048576, $D69, FALSE))</f>
        <v>5072557413.6190138</v>
      </c>
      <c r="F69" s="33">
        <f>IF(ISBLANK(HLOOKUP(F$1,q_preprocess!$1:$1048576, $D69, FALSE)), "", HLOOKUP(F$1,q_preprocess!$1:$1048576, $D69, FALSE))</f>
        <v>3243767079.9309731</v>
      </c>
      <c r="G69" s="33">
        <f>IF(ISBLANK(HLOOKUP(G$1,q_preprocess!$1:$1048576, $D69, FALSE)), "", HLOOKUP(G$1,q_preprocess!$1:$1048576, $D69, FALSE))</f>
        <v>429791217.6043753</v>
      </c>
      <c r="H69" s="33">
        <f>IF(ISBLANK(HLOOKUP(H$1,q_preprocess!$1:$1048576, $D69, FALSE)), "", HLOOKUP(H$1,q_preprocess!$1:$1048576, $D69, FALSE))</f>
        <v>1040844879.8027686</v>
      </c>
      <c r="I69" s="33">
        <f>IF(ISBLANK(HLOOKUP(I$1,q_preprocess!$1:$1048576, $D69, FALSE)), "", HLOOKUP(I$1,q_preprocess!$1:$1048576, $D69, FALSE))</f>
        <v>923801908.18050385</v>
      </c>
      <c r="J69" s="33">
        <f>IF(ISBLANK(HLOOKUP(J$1,q_preprocess!$1:$1048576, $D69, FALSE)), "", HLOOKUP(J$1,q_preprocess!$1:$1048576, $D69, FALSE))</f>
        <v>117042971.6222647</v>
      </c>
      <c r="K69" s="33">
        <f>IF(ISBLANK(HLOOKUP(K$1,q_preprocess!$1:$1048576, $D69, FALSE)), "", HLOOKUP(K$1,q_preprocess!$1:$1048576, $D69, FALSE))</f>
        <v>2925486208.8789563</v>
      </c>
      <c r="L69" s="33">
        <f>IF(ISBLANK(HLOOKUP(L$1,q_preprocess!$1:$1048576, $D69, FALSE)), "", HLOOKUP(L$1,q_preprocess!$1:$1048576, $D69, FALSE))</f>
        <v>2567331972.5980597</v>
      </c>
      <c r="M69" s="33">
        <f>IF(ISBLANK(HLOOKUP(M$1,q_preprocess!$1:$1048576, $D69, FALSE)), "", HLOOKUP(M$1,q_preprocess!$1:$1048576, $D69, FALSE))</f>
        <v>1061282808.4399996</v>
      </c>
      <c r="N69" s="33">
        <f>IF(ISBLANK(HLOOKUP(N$1,q_preprocess!$1:$1048576, $D69, FALSE)), "", HLOOKUP(N$1,q_preprocess!$1:$1048576, $D69, FALSE))</f>
        <v>758578637.31384993</v>
      </c>
      <c r="O69" s="33">
        <f>IF(ISBLANK(HLOOKUP(O$1,q_preprocess!$1:$1048576, $D69, FALSE)), "", HLOOKUP(O$1,q_preprocess!$1:$1048576, $D69, FALSE))</f>
        <v>2937168676.1330767</v>
      </c>
      <c r="P69" s="33">
        <f>IF(ISBLANK(HLOOKUP(P$1,q_preprocess!$1:$1048576, $D69, FALSE)), "", HLOOKUP(P$1,q_preprocess!$1:$1048576, $D69, FALSE))</f>
        <v>4752122468.0596504</v>
      </c>
    </row>
    <row r="70" spans="1:16" x14ac:dyDescent="0.25">
      <c r="A70" s="65">
        <v>39142</v>
      </c>
      <c r="B70">
        <v>2007</v>
      </c>
      <c r="C70">
        <v>1</v>
      </c>
      <c r="D70">
        <v>70</v>
      </c>
      <c r="E70" s="33">
        <f>IF(ISBLANK(HLOOKUP(E$1,q_preprocess!$1:$1048576, $D70, FALSE)), "", HLOOKUP(E$1,q_preprocess!$1:$1048576, $D70, FALSE))</f>
        <v>4813157065.0639324</v>
      </c>
      <c r="F70" s="33">
        <f>IF(ISBLANK(HLOOKUP(F$1,q_preprocess!$1:$1048576, $D70, FALSE)), "", HLOOKUP(F$1,q_preprocess!$1:$1048576, $D70, FALSE))</f>
        <v>3221613080.8611159</v>
      </c>
      <c r="G70" s="33">
        <f>IF(ISBLANK(HLOOKUP(G$1,q_preprocess!$1:$1048576, $D70, FALSE)), "", HLOOKUP(G$1,q_preprocess!$1:$1048576, $D70, FALSE))</f>
        <v>301690893.2876386</v>
      </c>
      <c r="H70" s="33">
        <f>IF(ISBLANK(HLOOKUP(H$1,q_preprocess!$1:$1048576, $D70, FALSE)), "", HLOOKUP(H$1,q_preprocess!$1:$1048576, $D70, FALSE))</f>
        <v>740142504.13382435</v>
      </c>
      <c r="I70" s="33">
        <f>IF(ISBLANK(HLOOKUP(I$1,q_preprocess!$1:$1048576, $D70, FALSE)), "", HLOOKUP(I$1,q_preprocess!$1:$1048576, $D70, FALSE))</f>
        <v>654460654.11965668</v>
      </c>
      <c r="J70" s="33">
        <f>IF(ISBLANK(HLOOKUP(J$1,q_preprocess!$1:$1048576, $D70, FALSE)), "", HLOOKUP(J$1,q_preprocess!$1:$1048576, $D70, FALSE))</f>
        <v>85681850.014167726</v>
      </c>
      <c r="K70" s="33">
        <f>IF(ISBLANK(HLOOKUP(K$1,q_preprocess!$1:$1048576, $D70, FALSE)), "", HLOOKUP(K$1,q_preprocess!$1:$1048576, $D70, FALSE))</f>
        <v>2832356560.7827487</v>
      </c>
      <c r="L70" s="33">
        <f>IF(ISBLANK(HLOOKUP(L$1,q_preprocess!$1:$1048576, $D70, FALSE)), "", HLOOKUP(L$1,q_preprocess!$1:$1048576, $D70, FALSE))</f>
        <v>2282645974.0013952</v>
      </c>
      <c r="M70" s="33">
        <f>IF(ISBLANK(HLOOKUP(M$1,q_preprocess!$1:$1048576, $D70, FALSE)), "", HLOOKUP(M$1,q_preprocess!$1:$1048576, $D70, FALSE))</f>
        <v>1214913068.2837353</v>
      </c>
      <c r="N70" s="33">
        <f>IF(ISBLANK(HLOOKUP(N$1,q_preprocess!$1:$1048576, $D70, FALSE)), "", HLOOKUP(N$1,q_preprocess!$1:$1048576, $D70, FALSE))</f>
        <v>686863714.30165482</v>
      </c>
      <c r="O70" s="33">
        <f>IF(ISBLANK(HLOOKUP(O$1,q_preprocess!$1:$1048576, $D70, FALSE)), "", HLOOKUP(O$1,q_preprocess!$1:$1048576, $D70, FALSE))</f>
        <v>2574911667.8097172</v>
      </c>
      <c r="P70" s="33">
        <f>IF(ISBLANK(HLOOKUP(P$1,q_preprocess!$1:$1048576, $D70, FALSE)), "", HLOOKUP(P$1,q_preprocess!$1:$1048576, $D70, FALSE))</f>
        <v>4922065198.3839397</v>
      </c>
    </row>
    <row r="71" spans="1:16" x14ac:dyDescent="0.25">
      <c r="A71" s="65">
        <v>39234</v>
      </c>
      <c r="B71">
        <v>2007</v>
      </c>
      <c r="C71">
        <v>2</v>
      </c>
      <c r="D71">
        <v>71</v>
      </c>
      <c r="E71" s="33">
        <f>IF(ISBLANK(HLOOKUP(E$1,q_preprocess!$1:$1048576, $D71, FALSE)), "", HLOOKUP(E$1,q_preprocess!$1:$1048576, $D71, FALSE))</f>
        <v>4741202915.2210026</v>
      </c>
      <c r="F71" s="33">
        <f>IF(ISBLANK(HLOOKUP(F$1,q_preprocess!$1:$1048576, $D71, FALSE)), "", HLOOKUP(F$1,q_preprocess!$1:$1048576, $D71, FALSE))</f>
        <v>2980332123.7012925</v>
      </c>
      <c r="G71" s="33">
        <f>IF(ISBLANK(HLOOKUP(G$1,q_preprocess!$1:$1048576, $D71, FALSE)), "", HLOOKUP(G$1,q_preprocess!$1:$1048576, $D71, FALSE))</f>
        <v>332118208.80282193</v>
      </c>
      <c r="H71" s="33">
        <f>IF(ISBLANK(HLOOKUP(H$1,q_preprocess!$1:$1048576, $D71, FALSE)), "", HLOOKUP(H$1,q_preprocess!$1:$1048576, $D71, FALSE))</f>
        <v>783242680.96969604</v>
      </c>
      <c r="I71" s="33">
        <f>IF(ISBLANK(HLOOKUP(I$1,q_preprocess!$1:$1048576, $D71, FALSE)), "", HLOOKUP(I$1,q_preprocess!$1:$1048576, $D71, FALSE))</f>
        <v>713956150.06351793</v>
      </c>
      <c r="J71" s="33">
        <f>IF(ISBLANK(HLOOKUP(J$1,q_preprocess!$1:$1048576, $D71, FALSE)), "", HLOOKUP(J$1,q_preprocess!$1:$1048576, $D71, FALSE))</f>
        <v>69286530.906178102</v>
      </c>
      <c r="K71" s="33">
        <f>IF(ISBLANK(HLOOKUP(K$1,q_preprocess!$1:$1048576, $D71, FALSE)), "", HLOOKUP(K$1,q_preprocess!$1:$1048576, $D71, FALSE))</f>
        <v>3116252928.7509646</v>
      </c>
      <c r="L71" s="33">
        <f>IF(ISBLANK(HLOOKUP(L$1,q_preprocess!$1:$1048576, $D71, FALSE)), "", HLOOKUP(L$1,q_preprocess!$1:$1048576, $D71, FALSE))</f>
        <v>2470743027.0037723</v>
      </c>
      <c r="M71" s="33">
        <f>IF(ISBLANK(HLOOKUP(M$1,q_preprocess!$1:$1048576, $D71, FALSE)), "", HLOOKUP(M$1,q_preprocess!$1:$1048576, $D71, FALSE))</f>
        <v>1145622106.4872432</v>
      </c>
      <c r="N71" s="33">
        <f>IF(ISBLANK(HLOOKUP(N$1,q_preprocess!$1:$1048576, $D71, FALSE)), "", HLOOKUP(N$1,q_preprocess!$1:$1048576, $D71, FALSE))</f>
        <v>701131859.19760227</v>
      </c>
      <c r="O71" s="33">
        <f>IF(ISBLANK(HLOOKUP(O$1,q_preprocess!$1:$1048576, $D71, FALSE)), "", HLOOKUP(O$1,q_preprocess!$1:$1048576, $D71, FALSE))</f>
        <v>2574721413.6085153</v>
      </c>
      <c r="P71" s="33">
        <f>IF(ISBLANK(HLOOKUP(P$1,q_preprocess!$1:$1048576, $D71, FALSE)), "", HLOOKUP(P$1,q_preprocess!$1:$1048576, $D71, FALSE))</f>
        <v>4849450150.7550001</v>
      </c>
    </row>
    <row r="72" spans="1:16" x14ac:dyDescent="0.25">
      <c r="A72" s="65">
        <v>39326</v>
      </c>
      <c r="B72">
        <v>2007</v>
      </c>
      <c r="C72">
        <v>3</v>
      </c>
      <c r="D72">
        <v>72</v>
      </c>
      <c r="E72" s="33">
        <f>IF(ISBLANK(HLOOKUP(E$1,q_preprocess!$1:$1048576, $D72, FALSE)), "", HLOOKUP(E$1,q_preprocess!$1:$1048576, $D72, FALSE))</f>
        <v>4936091367.1355419</v>
      </c>
      <c r="F72" s="33">
        <f>IF(ISBLANK(HLOOKUP(F$1,q_preprocess!$1:$1048576, $D72, FALSE)), "", HLOOKUP(F$1,q_preprocess!$1:$1048576, $D72, FALSE))</f>
        <v>3184922110.9103093</v>
      </c>
      <c r="G72" s="33">
        <f>IF(ISBLANK(HLOOKUP(G$1,q_preprocess!$1:$1048576, $D72, FALSE)), "", HLOOKUP(G$1,q_preprocess!$1:$1048576, $D72, FALSE))</f>
        <v>337941973.72674119</v>
      </c>
      <c r="H72" s="33">
        <f>IF(ISBLANK(HLOOKUP(H$1,q_preprocess!$1:$1048576, $D72, FALSE)), "", HLOOKUP(H$1,q_preprocess!$1:$1048576, $D72, FALSE))</f>
        <v>897616235.15497077</v>
      </c>
      <c r="I72" s="33">
        <f>IF(ISBLANK(HLOOKUP(I$1,q_preprocess!$1:$1048576, $D72, FALSE)), "", HLOOKUP(I$1,q_preprocess!$1:$1048576, $D72, FALSE))</f>
        <v>829759220.85667491</v>
      </c>
      <c r="J72" s="33">
        <f>IF(ISBLANK(HLOOKUP(J$1,q_preprocess!$1:$1048576, $D72, FALSE)), "", HLOOKUP(J$1,q_preprocess!$1:$1048576, $D72, FALSE))</f>
        <v>67857014.298295841</v>
      </c>
      <c r="K72" s="33">
        <f>IF(ISBLANK(HLOOKUP(K$1,q_preprocess!$1:$1048576, $D72, FALSE)), "", HLOOKUP(K$1,q_preprocess!$1:$1048576, $D72, FALSE))</f>
        <v>3240939679.1063824</v>
      </c>
      <c r="L72" s="33">
        <f>IF(ISBLANK(HLOOKUP(L$1,q_preprocess!$1:$1048576, $D72, FALSE)), "", HLOOKUP(L$1,q_preprocess!$1:$1048576, $D72, FALSE))</f>
        <v>2725328631.7628617</v>
      </c>
      <c r="M72" s="33">
        <f>IF(ISBLANK(HLOOKUP(M$1,q_preprocess!$1:$1048576, $D72, FALSE)), "", HLOOKUP(M$1,q_preprocess!$1:$1048576, $D72, FALSE))</f>
        <v>1086355364.3757679</v>
      </c>
      <c r="N72" s="33">
        <f>IF(ISBLANK(HLOOKUP(N$1,q_preprocess!$1:$1048576, $D72, FALSE)), "", HLOOKUP(N$1,q_preprocess!$1:$1048576, $D72, FALSE))</f>
        <v>783244557.01318336</v>
      </c>
      <c r="O72" s="33">
        <f>IF(ISBLANK(HLOOKUP(O$1,q_preprocess!$1:$1048576, $D72, FALSE)), "", HLOOKUP(O$1,q_preprocess!$1:$1048576, $D72, FALSE))</f>
        <v>2733101792.3611097</v>
      </c>
      <c r="P72" s="33">
        <f>IF(ISBLANK(HLOOKUP(P$1,q_preprocess!$1:$1048576, $D72, FALSE)), "", HLOOKUP(P$1,q_preprocess!$1:$1048576, $D72, FALSE))</f>
        <v>5046186337.2384501</v>
      </c>
    </row>
    <row r="73" spans="1:16" x14ac:dyDescent="0.25">
      <c r="A73" s="65">
        <v>39417</v>
      </c>
      <c r="B73">
        <v>2007</v>
      </c>
      <c r="C73">
        <v>4</v>
      </c>
      <c r="D73">
        <v>73</v>
      </c>
      <c r="E73" s="33">
        <f>IF(ISBLANK(HLOOKUP(E$1,q_preprocess!$1:$1048576, $D73, FALSE)), "", HLOOKUP(E$1,q_preprocess!$1:$1048576, $D73, FALSE))</f>
        <v>5366613246.5176373</v>
      </c>
      <c r="F73" s="33">
        <f>IF(ISBLANK(HLOOKUP(F$1,q_preprocess!$1:$1048576, $D73, FALSE)), "", HLOOKUP(F$1,q_preprocess!$1:$1048576, $D73, FALSE))</f>
        <v>3423781011.6960454</v>
      </c>
      <c r="G73" s="33">
        <f>IF(ISBLANK(HLOOKUP(G$1,q_preprocess!$1:$1048576, $D73, FALSE)), "", HLOOKUP(G$1,q_preprocess!$1:$1048576, $D73, FALSE))</f>
        <v>474933200.18279833</v>
      </c>
      <c r="H73" s="33">
        <f>IF(ISBLANK(HLOOKUP(H$1,q_preprocess!$1:$1048576, $D73, FALSE)), "", HLOOKUP(H$1,q_preprocess!$1:$1048576, $D73, FALSE))</f>
        <v>1071166837.707741</v>
      </c>
      <c r="I73" s="33">
        <f>IF(ISBLANK(HLOOKUP(I$1,q_preprocess!$1:$1048576, $D73, FALSE)), "", HLOOKUP(I$1,q_preprocess!$1:$1048576, $D73, FALSE))</f>
        <v>989773537.51722014</v>
      </c>
      <c r="J73" s="33">
        <f>IF(ISBLANK(HLOOKUP(J$1,q_preprocess!$1:$1048576, $D73, FALSE)), "", HLOOKUP(J$1,q_preprocess!$1:$1048576, $D73, FALSE))</f>
        <v>81393300.190520883</v>
      </c>
      <c r="K73" s="33">
        <f>IF(ISBLANK(HLOOKUP(K$1,q_preprocess!$1:$1048576, $D73, FALSE)), "", HLOOKUP(K$1,q_preprocess!$1:$1048576, $D73, FALSE))</f>
        <v>3142112859.6560922</v>
      </c>
      <c r="L73" s="33">
        <f>IF(ISBLANK(HLOOKUP(L$1,q_preprocess!$1:$1048576, $D73, FALSE)), "", HLOOKUP(L$1,q_preprocess!$1:$1048576, $D73, FALSE))</f>
        <v>2745380662.7250404</v>
      </c>
      <c r="M73" s="33">
        <f>IF(ISBLANK(HLOOKUP(M$1,q_preprocess!$1:$1048576, $D73, FALSE)), "", HLOOKUP(M$1,q_preprocess!$1:$1048576, $D73, FALSE))</f>
        <v>1280609872.8532541</v>
      </c>
      <c r="N73" s="33">
        <f>IF(ISBLANK(HLOOKUP(N$1,q_preprocess!$1:$1048576, $D73, FALSE)), "", HLOOKUP(N$1,q_preprocess!$1:$1048576, $D73, FALSE))</f>
        <v>769285354.4875598</v>
      </c>
      <c r="O73" s="33">
        <f>IF(ISBLANK(HLOOKUP(O$1,q_preprocess!$1:$1048576, $D73, FALSE)), "", HLOOKUP(O$1,q_preprocess!$1:$1048576, $D73, FALSE))</f>
        <v>2961350215.5426631</v>
      </c>
      <c r="P73" s="33">
        <f>IF(ISBLANK(HLOOKUP(P$1,q_preprocess!$1:$1048576, $D73, FALSE)), "", HLOOKUP(P$1,q_preprocess!$1:$1048576, $D73, FALSE))</f>
        <v>5047391908.5165005</v>
      </c>
    </row>
    <row r="74" spans="1:16" x14ac:dyDescent="0.25">
      <c r="A74" s="65">
        <v>39508</v>
      </c>
      <c r="B74">
        <v>2008</v>
      </c>
      <c r="C74">
        <v>1</v>
      </c>
      <c r="D74">
        <v>74</v>
      </c>
      <c r="E74" s="33">
        <f>IF(ISBLANK(HLOOKUP(E$1,q_preprocess!$1:$1048576, $D74, FALSE)), "", HLOOKUP(E$1,q_preprocess!$1:$1048576, $D74, FALSE))</f>
        <v>5138456404.0509071</v>
      </c>
      <c r="F74" s="33">
        <f>IF(ISBLANK(HLOOKUP(F$1,q_preprocess!$1:$1048576, $D74, FALSE)), "", HLOOKUP(F$1,q_preprocess!$1:$1048576, $D74, FALSE))</f>
        <v>3461302093.1158023</v>
      </c>
      <c r="G74" s="33">
        <f>IF(ISBLANK(HLOOKUP(G$1,q_preprocess!$1:$1048576, $D74, FALSE)), "", HLOOKUP(G$1,q_preprocess!$1:$1048576, $D74, FALSE))</f>
        <v>309337409.85237348</v>
      </c>
      <c r="H74" s="33">
        <f>IF(ISBLANK(HLOOKUP(H$1,q_preprocess!$1:$1048576, $D74, FALSE)), "", HLOOKUP(H$1,q_preprocess!$1:$1048576, $D74, FALSE))</f>
        <v>913391926.41237688</v>
      </c>
      <c r="I74" s="33">
        <f>IF(ISBLANK(HLOOKUP(I$1,q_preprocess!$1:$1048576, $D74, FALSE)), "", HLOOKUP(I$1,q_preprocess!$1:$1048576, $D74, FALSE))</f>
        <v>803496537.82952356</v>
      </c>
      <c r="J74" s="33">
        <f>IF(ISBLANK(HLOOKUP(J$1,q_preprocess!$1:$1048576, $D74, FALSE)), "", HLOOKUP(J$1,q_preprocess!$1:$1048576, $D74, FALSE))</f>
        <v>109895388.58285326</v>
      </c>
      <c r="K74" s="33">
        <f>IF(ISBLANK(HLOOKUP(K$1,q_preprocess!$1:$1048576, $D74, FALSE)), "", HLOOKUP(K$1,q_preprocess!$1:$1048576, $D74, FALSE))</f>
        <v>2951586971.5912495</v>
      </c>
      <c r="L74" s="33">
        <f>IF(ISBLANK(HLOOKUP(L$1,q_preprocess!$1:$1048576, $D74, FALSE)), "", HLOOKUP(L$1,q_preprocess!$1:$1048576, $D74, FALSE))</f>
        <v>2497161996.9208946</v>
      </c>
      <c r="M74" s="33">
        <f>IF(ISBLANK(HLOOKUP(M$1,q_preprocess!$1:$1048576, $D74, FALSE)), "", HLOOKUP(M$1,q_preprocess!$1:$1048576, $D74, FALSE))</f>
        <v>1351249574.0900054</v>
      </c>
      <c r="N74" s="33">
        <f>IF(ISBLANK(HLOOKUP(N$1,q_preprocess!$1:$1048576, $D74, FALSE)), "", HLOOKUP(N$1,q_preprocess!$1:$1048576, $D74, FALSE))</f>
        <v>776008563.26861262</v>
      </c>
      <c r="O74" s="33">
        <f>IF(ISBLANK(HLOOKUP(O$1,q_preprocess!$1:$1048576, $D74, FALSE)), "", HLOOKUP(O$1,q_preprocess!$1:$1048576, $D74, FALSE))</f>
        <v>2660681280.0312166</v>
      </c>
      <c r="P74" s="33">
        <f>IF(ISBLANK(HLOOKUP(P$1,q_preprocess!$1:$1048576, $D74, FALSE)), "", HLOOKUP(P$1,q_preprocess!$1:$1048576, $D74, FALSE))</f>
        <v>5224451382.7135</v>
      </c>
    </row>
    <row r="75" spans="1:16" x14ac:dyDescent="0.25">
      <c r="A75" s="65">
        <v>39600</v>
      </c>
      <c r="B75">
        <v>2008</v>
      </c>
      <c r="C75">
        <v>2</v>
      </c>
      <c r="D75">
        <v>75</v>
      </c>
      <c r="E75" s="33">
        <f>IF(ISBLANK(HLOOKUP(E$1,q_preprocess!$1:$1048576, $D75, FALSE)), "", HLOOKUP(E$1,q_preprocess!$1:$1048576, $D75, FALSE))</f>
        <v>5231449099.4496317</v>
      </c>
      <c r="F75" s="33">
        <f>IF(ISBLANK(HLOOKUP(F$1,q_preprocess!$1:$1048576, $D75, FALSE)), "", HLOOKUP(F$1,q_preprocess!$1:$1048576, $D75, FALSE))</f>
        <v>3306680842.7408814</v>
      </c>
      <c r="G75" s="33">
        <f>IF(ISBLANK(HLOOKUP(G$1,q_preprocess!$1:$1048576, $D75, FALSE)), "", HLOOKUP(G$1,q_preprocess!$1:$1048576, $D75, FALSE))</f>
        <v>353212261.65903693</v>
      </c>
      <c r="H75" s="33">
        <f>IF(ISBLANK(HLOOKUP(H$1,q_preprocess!$1:$1048576, $D75, FALSE)), "", HLOOKUP(H$1,q_preprocess!$1:$1048576, $D75, FALSE))</f>
        <v>1051405340.1137512</v>
      </c>
      <c r="I75" s="33">
        <f>IF(ISBLANK(HLOOKUP(I$1,q_preprocess!$1:$1048576, $D75, FALSE)), "", HLOOKUP(I$1,q_preprocess!$1:$1048576, $D75, FALSE))</f>
        <v>928601605.27610981</v>
      </c>
      <c r="J75" s="33">
        <f>IF(ISBLANK(HLOOKUP(J$1,q_preprocess!$1:$1048576, $D75, FALSE)), "", HLOOKUP(J$1,q_preprocess!$1:$1048576, $D75, FALSE))</f>
        <v>122803734.8376414</v>
      </c>
      <c r="K75" s="33">
        <f>IF(ISBLANK(HLOOKUP(K$1,q_preprocess!$1:$1048576, $D75, FALSE)), "", HLOOKUP(K$1,q_preprocess!$1:$1048576, $D75, FALSE))</f>
        <v>3266198920.370235</v>
      </c>
      <c r="L75" s="33">
        <f>IF(ISBLANK(HLOOKUP(L$1,q_preprocess!$1:$1048576, $D75, FALSE)), "", HLOOKUP(L$1,q_preprocess!$1:$1048576, $D75, FALSE))</f>
        <v>2746048265.4342737</v>
      </c>
      <c r="M75" s="33">
        <f>IF(ISBLANK(HLOOKUP(M$1,q_preprocess!$1:$1048576, $D75, FALSE)), "", HLOOKUP(M$1,q_preprocess!$1:$1048576, $D75, FALSE))</f>
        <v>1287802933.5191383</v>
      </c>
      <c r="N75" s="33">
        <f>IF(ISBLANK(HLOOKUP(N$1,q_preprocess!$1:$1048576, $D75, FALSE)), "", HLOOKUP(N$1,q_preprocess!$1:$1048576, $D75, FALSE))</f>
        <v>783694830.31012082</v>
      </c>
      <c r="O75" s="33">
        <f>IF(ISBLANK(HLOOKUP(O$1,q_preprocess!$1:$1048576, $D75, FALSE)), "", HLOOKUP(O$1,q_preprocess!$1:$1048576, $D75, FALSE))</f>
        <v>2817330289.6645532</v>
      </c>
      <c r="P75" s="33">
        <f>IF(ISBLANK(HLOOKUP(P$1,q_preprocess!$1:$1048576, $D75, FALSE)), "", HLOOKUP(P$1,q_preprocess!$1:$1048576, $D75, FALSE))</f>
        <v>5366490651.6388302</v>
      </c>
    </row>
    <row r="76" spans="1:16" x14ac:dyDescent="0.25">
      <c r="A76" s="65">
        <v>39692</v>
      </c>
      <c r="B76">
        <v>2008</v>
      </c>
      <c r="C76">
        <v>3</v>
      </c>
      <c r="D76">
        <v>76</v>
      </c>
      <c r="E76" s="33">
        <f>IF(ISBLANK(HLOOKUP(E$1,q_preprocess!$1:$1048576, $D76, FALSE)), "", HLOOKUP(E$1,q_preprocess!$1:$1048576, $D76, FALSE))</f>
        <v>5155863475.7296543</v>
      </c>
      <c r="F76" s="33">
        <f>IF(ISBLANK(HLOOKUP(F$1,q_preprocess!$1:$1048576, $D76, FALSE)), "", HLOOKUP(F$1,q_preprocess!$1:$1048576, $D76, FALSE))</f>
        <v>3405732489.0811176</v>
      </c>
      <c r="G76" s="33">
        <f>IF(ISBLANK(HLOOKUP(G$1,q_preprocess!$1:$1048576, $D76, FALSE)), "", HLOOKUP(G$1,q_preprocess!$1:$1048576, $D76, FALSE))</f>
        <v>350573180.13829112</v>
      </c>
      <c r="H76" s="33">
        <f>IF(ISBLANK(HLOOKUP(H$1,q_preprocess!$1:$1048576, $D76, FALSE)), "", HLOOKUP(H$1,q_preprocess!$1:$1048576, $D76, FALSE))</f>
        <v>1164957258.9992445</v>
      </c>
      <c r="I76" s="33">
        <f>IF(ISBLANK(HLOOKUP(I$1,q_preprocess!$1:$1048576, $D76, FALSE)), "", HLOOKUP(I$1,q_preprocess!$1:$1048576, $D76, FALSE))</f>
        <v>1044838920.0443593</v>
      </c>
      <c r="J76" s="33">
        <f>IF(ISBLANK(HLOOKUP(J$1,q_preprocess!$1:$1048576, $D76, FALSE)), "", HLOOKUP(J$1,q_preprocess!$1:$1048576, $D76, FALSE))</f>
        <v>120118338.95488517</v>
      </c>
      <c r="K76" s="33">
        <f>IF(ISBLANK(HLOOKUP(K$1,q_preprocess!$1:$1048576, $D76, FALSE)), "", HLOOKUP(K$1,q_preprocess!$1:$1048576, $D76, FALSE))</f>
        <v>3292998600.0691328</v>
      </c>
      <c r="L76" s="33">
        <f>IF(ISBLANK(HLOOKUP(L$1,q_preprocess!$1:$1048576, $D76, FALSE)), "", HLOOKUP(L$1,q_preprocess!$1:$1048576, $D76, FALSE))</f>
        <v>3058398052.5581317</v>
      </c>
      <c r="M76" s="33">
        <f>IF(ISBLANK(HLOOKUP(M$1,q_preprocess!$1:$1048576, $D76, FALSE)), "", HLOOKUP(M$1,q_preprocess!$1:$1048576, $D76, FALSE))</f>
        <v>1145041020.8959675</v>
      </c>
      <c r="N76" s="33">
        <f>IF(ISBLANK(HLOOKUP(N$1,q_preprocess!$1:$1048576, $D76, FALSE)), "", HLOOKUP(N$1,q_preprocess!$1:$1048576, $D76, FALSE))</f>
        <v>758425037.82048535</v>
      </c>
      <c r="O76" s="33">
        <f>IF(ISBLANK(HLOOKUP(O$1,q_preprocess!$1:$1048576, $D76, FALSE)), "", HLOOKUP(O$1,q_preprocess!$1:$1048576, $D76, FALSE))</f>
        <v>2891550668.1508665</v>
      </c>
      <c r="P76" s="33">
        <f>IF(ISBLANK(HLOOKUP(P$1,q_preprocess!$1:$1048576, $D76, FALSE)), "", HLOOKUP(P$1,q_preprocess!$1:$1048576, $D76, FALSE))</f>
        <v>5270215524.6656399</v>
      </c>
    </row>
    <row r="77" spans="1:16" x14ac:dyDescent="0.25">
      <c r="A77" s="65">
        <v>39783</v>
      </c>
      <c r="B77">
        <v>2008</v>
      </c>
      <c r="C77">
        <v>4</v>
      </c>
      <c r="D77">
        <v>77</v>
      </c>
      <c r="E77" s="33">
        <f>IF(ISBLANK(HLOOKUP(E$1,q_preprocess!$1:$1048576, $D77, FALSE)), "", HLOOKUP(E$1,q_preprocess!$1:$1048576, $D77, FALSE))</f>
        <v>5594030341.4103565</v>
      </c>
      <c r="F77" s="33">
        <f>IF(ISBLANK(HLOOKUP(F$1,q_preprocess!$1:$1048576, $D77, FALSE)), "", HLOOKUP(F$1,q_preprocess!$1:$1048576, $D77, FALSE))</f>
        <v>3744215449.9882126</v>
      </c>
      <c r="G77" s="33">
        <f>IF(ISBLANK(HLOOKUP(G$1,q_preprocess!$1:$1048576, $D77, FALSE)), "", HLOOKUP(G$1,q_preprocess!$1:$1048576, $D77, FALSE))</f>
        <v>484195374.35029852</v>
      </c>
      <c r="H77" s="33">
        <f>IF(ISBLANK(HLOOKUP(H$1,q_preprocess!$1:$1048576, $D77, FALSE)), "", HLOOKUP(H$1,q_preprocess!$1:$1048576, $D77, FALSE))</f>
        <v>1080683894.5276406</v>
      </c>
      <c r="I77" s="33">
        <f>IF(ISBLANK(HLOOKUP(I$1,q_preprocess!$1:$1048576, $D77, FALSE)), "", HLOOKUP(I$1,q_preprocess!$1:$1048576, $D77, FALSE))</f>
        <v>978844693.59305584</v>
      </c>
      <c r="J77" s="33">
        <f>IF(ISBLANK(HLOOKUP(J$1,q_preprocess!$1:$1048576, $D77, FALSE)), "", HLOOKUP(J$1,q_preprocess!$1:$1048576, $D77, FALSE))</f>
        <v>101839200.93458468</v>
      </c>
      <c r="K77" s="33">
        <f>IF(ISBLANK(HLOOKUP(K$1,q_preprocess!$1:$1048576, $D77, FALSE)), "", HLOOKUP(K$1,q_preprocess!$1:$1048576, $D77, FALSE))</f>
        <v>2927755399.1313238</v>
      </c>
      <c r="L77" s="33">
        <f>IF(ISBLANK(HLOOKUP(L$1,q_preprocess!$1:$1048576, $D77, FALSE)), "", HLOOKUP(L$1,q_preprocess!$1:$1048576, $D77, FALSE))</f>
        <v>2642819776.5871186</v>
      </c>
      <c r="M77" s="33">
        <f>IF(ISBLANK(HLOOKUP(M$1,q_preprocess!$1:$1048576, $D77, FALSE)), "", HLOOKUP(M$1,q_preprocess!$1:$1048576, $D77, FALSE))</f>
        <v>1377354328.5566044</v>
      </c>
      <c r="N77" s="33">
        <f>IF(ISBLANK(HLOOKUP(N$1,q_preprocess!$1:$1048576, $D77, FALSE)), "", HLOOKUP(N$1,q_preprocess!$1:$1048576, $D77, FALSE))</f>
        <v>738049717.6007812</v>
      </c>
      <c r="O77" s="33">
        <f>IF(ISBLANK(HLOOKUP(O$1,q_preprocess!$1:$1048576, $D77, FALSE)), "", HLOOKUP(O$1,q_preprocess!$1:$1048576, $D77, FALSE))</f>
        <v>3120409788.7352848</v>
      </c>
      <c r="P77" s="33">
        <f>IF(ISBLANK(HLOOKUP(P$1,q_preprocess!$1:$1048576, $D77, FALSE)), "", HLOOKUP(P$1,q_preprocess!$1:$1048576, $D77, FALSE))</f>
        <v>5272641645.0075598</v>
      </c>
    </row>
    <row r="78" spans="1:16" x14ac:dyDescent="0.25">
      <c r="A78" s="65">
        <v>39873</v>
      </c>
      <c r="B78">
        <v>2009</v>
      </c>
      <c r="C78">
        <v>1</v>
      </c>
      <c r="D78">
        <v>78</v>
      </c>
      <c r="E78" s="33">
        <f>IF(ISBLANK(HLOOKUP(E$1,q_preprocess!$1:$1048576, $D78, FALSE)), "", HLOOKUP(E$1,q_preprocess!$1:$1048576, $D78, FALSE))</f>
        <v>4845563693.3191891</v>
      </c>
      <c r="F78" s="33">
        <f>IF(ISBLANK(HLOOKUP(F$1,q_preprocess!$1:$1048576, $D78, FALSE)), "", HLOOKUP(F$1,q_preprocess!$1:$1048576, $D78, FALSE))</f>
        <v>3260659990.4878478</v>
      </c>
      <c r="G78" s="33">
        <f>IF(ISBLANK(HLOOKUP(G$1,q_preprocess!$1:$1048576, $D78, FALSE)), "", HLOOKUP(G$1,q_preprocess!$1:$1048576, $D78, FALSE))</f>
        <v>339749544.4868753</v>
      </c>
      <c r="H78" s="33">
        <f>IF(ISBLANK(HLOOKUP(H$1,q_preprocess!$1:$1048576, $D78, FALSE)), "", HLOOKUP(H$1,q_preprocess!$1:$1048576, $D78, FALSE))</f>
        <v>739450935.73643517</v>
      </c>
      <c r="I78" s="33">
        <f>IF(ISBLANK(HLOOKUP(I$1,q_preprocess!$1:$1048576, $D78, FALSE)), "", HLOOKUP(I$1,q_preprocess!$1:$1048576, $D78, FALSE))</f>
        <v>671484614.95969522</v>
      </c>
      <c r="J78" s="33">
        <f>IF(ISBLANK(HLOOKUP(J$1,q_preprocess!$1:$1048576, $D78, FALSE)), "", HLOOKUP(J$1,q_preprocess!$1:$1048576, $D78, FALSE))</f>
        <v>67966320.776739895</v>
      </c>
      <c r="K78" s="33">
        <f>IF(ISBLANK(HLOOKUP(K$1,q_preprocess!$1:$1048576, $D78, FALSE)), "", HLOOKUP(K$1,q_preprocess!$1:$1048576, $D78, FALSE))</f>
        <v>2807744422.9944468</v>
      </c>
      <c r="L78" s="33">
        <f>IF(ISBLANK(HLOOKUP(L$1,q_preprocess!$1:$1048576, $D78, FALSE)), "", HLOOKUP(L$1,q_preprocess!$1:$1048576, $D78, FALSE))</f>
        <v>2302041200.386416</v>
      </c>
      <c r="M78" s="33">
        <f>IF(ISBLANK(HLOOKUP(M$1,q_preprocess!$1:$1048576, $D78, FALSE)), "", HLOOKUP(M$1,q_preprocess!$1:$1048576, $D78, FALSE))</f>
        <v>1077006092.1193895</v>
      </c>
      <c r="N78" s="33">
        <f>IF(ISBLANK(HLOOKUP(N$1,q_preprocess!$1:$1048576, $D78, FALSE)), "", HLOOKUP(N$1,q_preprocess!$1:$1048576, $D78, FALSE))</f>
        <v>723189663.20589352</v>
      </c>
      <c r="O78" s="33">
        <f>IF(ISBLANK(HLOOKUP(O$1,q_preprocess!$1:$1048576, $D78, FALSE)), "", HLOOKUP(O$1,q_preprocess!$1:$1048576, $D78, FALSE))</f>
        <v>2718216352.7626734</v>
      </c>
      <c r="P78" s="33">
        <f>IF(ISBLANK(HLOOKUP(P$1,q_preprocess!$1:$1048576, $D78, FALSE)), "", HLOOKUP(P$1,q_preprocess!$1:$1048576, $D78, FALSE))</f>
        <v>4904949468.3233404</v>
      </c>
    </row>
    <row r="79" spans="1:16" x14ac:dyDescent="0.25">
      <c r="A79" s="65">
        <v>39965</v>
      </c>
      <c r="B79">
        <v>2009</v>
      </c>
      <c r="C79">
        <v>2</v>
      </c>
      <c r="D79">
        <v>79</v>
      </c>
      <c r="E79" s="33">
        <f>IF(ISBLANK(HLOOKUP(E$1,q_preprocess!$1:$1048576, $D79, FALSE)), "", HLOOKUP(E$1,q_preprocess!$1:$1048576, $D79, FALSE))</f>
        <v>4826288748.517045</v>
      </c>
      <c r="F79" s="33">
        <f>IF(ISBLANK(HLOOKUP(F$1,q_preprocess!$1:$1048576, $D79, FALSE)), "", HLOOKUP(F$1,q_preprocess!$1:$1048576, $D79, FALSE))</f>
        <v>3166358616.1049166</v>
      </c>
      <c r="G79" s="33">
        <f>IF(ISBLANK(HLOOKUP(G$1,q_preprocess!$1:$1048576, $D79, FALSE)), "", HLOOKUP(G$1,q_preprocess!$1:$1048576, $D79, FALSE))</f>
        <v>385537890.05892831</v>
      </c>
      <c r="H79" s="33">
        <f>IF(ISBLANK(HLOOKUP(H$1,q_preprocess!$1:$1048576, $D79, FALSE)), "", HLOOKUP(H$1,q_preprocess!$1:$1048576, $D79, FALSE))</f>
        <v>785790871.21099257</v>
      </c>
      <c r="I79" s="33">
        <f>IF(ISBLANK(HLOOKUP(I$1,q_preprocess!$1:$1048576, $D79, FALSE)), "", HLOOKUP(I$1,q_preprocess!$1:$1048576, $D79, FALSE))</f>
        <v>739973880.07033551</v>
      </c>
      <c r="J79" s="33">
        <f>IF(ISBLANK(HLOOKUP(J$1,q_preprocess!$1:$1048576, $D79, FALSE)), "", HLOOKUP(J$1,q_preprocess!$1:$1048576, $D79, FALSE))</f>
        <v>45816991.14065703</v>
      </c>
      <c r="K79" s="33">
        <f>IF(ISBLANK(HLOOKUP(K$1,q_preprocess!$1:$1048576, $D79, FALSE)), "", HLOOKUP(K$1,q_preprocess!$1:$1048576, $D79, FALSE))</f>
        <v>2702673982.9590778</v>
      </c>
      <c r="L79" s="33">
        <f>IF(ISBLANK(HLOOKUP(L$1,q_preprocess!$1:$1048576, $D79, FALSE)), "", HLOOKUP(L$1,q_preprocess!$1:$1048576, $D79, FALSE))</f>
        <v>2214072611.8168707</v>
      </c>
      <c r="M79" s="33">
        <f>IF(ISBLANK(HLOOKUP(M$1,q_preprocess!$1:$1048576, $D79, FALSE)), "", HLOOKUP(M$1,q_preprocess!$1:$1048576, $D79, FALSE))</f>
        <v>1024661850.4416488</v>
      </c>
      <c r="N79" s="33">
        <f>IF(ISBLANK(HLOOKUP(N$1,q_preprocess!$1:$1048576, $D79, FALSE)), "", HLOOKUP(N$1,q_preprocess!$1:$1048576, $D79, FALSE))</f>
        <v>708135134.31006551</v>
      </c>
      <c r="O79" s="33">
        <f>IF(ISBLANK(HLOOKUP(O$1,q_preprocess!$1:$1048576, $D79, FALSE)), "", HLOOKUP(O$1,q_preprocess!$1:$1048576, $D79, FALSE))</f>
        <v>2773376956.618825</v>
      </c>
      <c r="P79" s="33">
        <f>IF(ISBLANK(HLOOKUP(P$1,q_preprocess!$1:$1048576, $D79, FALSE)), "", HLOOKUP(P$1,q_preprocess!$1:$1048576, $D79, FALSE))</f>
        <v>4955062441.0851898</v>
      </c>
    </row>
    <row r="80" spans="1:16" x14ac:dyDescent="0.25">
      <c r="A80" s="65">
        <v>40057</v>
      </c>
      <c r="B80">
        <v>2009</v>
      </c>
      <c r="C80">
        <v>3</v>
      </c>
      <c r="D80">
        <v>80</v>
      </c>
      <c r="E80" s="33">
        <f>IF(ISBLANK(HLOOKUP(E$1,q_preprocess!$1:$1048576, $D80, FALSE)), "", HLOOKUP(E$1,q_preprocess!$1:$1048576, $D80, FALSE))</f>
        <v>5053105338.2946625</v>
      </c>
      <c r="F80" s="33">
        <f>IF(ISBLANK(HLOOKUP(F$1,q_preprocess!$1:$1048576, $D80, FALSE)), "", HLOOKUP(F$1,q_preprocess!$1:$1048576, $D80, FALSE))</f>
        <v>3255293531.2337642</v>
      </c>
      <c r="G80" s="33">
        <f>IF(ISBLANK(HLOOKUP(G$1,q_preprocess!$1:$1048576, $D80, FALSE)), "", HLOOKUP(G$1,q_preprocess!$1:$1048576, $D80, FALSE))</f>
        <v>415377830.99401426</v>
      </c>
      <c r="H80" s="33">
        <f>IF(ISBLANK(HLOOKUP(H$1,q_preprocess!$1:$1048576, $D80, FALSE)), "", HLOOKUP(H$1,q_preprocess!$1:$1048576, $D80, FALSE))</f>
        <v>983583500.95763242</v>
      </c>
      <c r="I80" s="33">
        <f>IF(ISBLANK(HLOOKUP(I$1,q_preprocess!$1:$1048576, $D80, FALSE)), "", HLOOKUP(I$1,q_preprocess!$1:$1048576, $D80, FALSE))</f>
        <v>948192288.93129635</v>
      </c>
      <c r="J80" s="33">
        <f>IF(ISBLANK(HLOOKUP(J$1,q_preprocess!$1:$1048576, $D80, FALSE)), "", HLOOKUP(J$1,q_preprocess!$1:$1048576, $D80, FALSE))</f>
        <v>35391212.026336111</v>
      </c>
      <c r="K80" s="33">
        <f>IF(ISBLANK(HLOOKUP(K$1,q_preprocess!$1:$1048576, $D80, FALSE)), "", HLOOKUP(K$1,q_preprocess!$1:$1048576, $D80, FALSE))</f>
        <v>2949330373.1083236</v>
      </c>
      <c r="L80" s="33">
        <f>IF(ISBLANK(HLOOKUP(L$1,q_preprocess!$1:$1048576, $D80, FALSE)), "", HLOOKUP(L$1,q_preprocess!$1:$1048576, $D80, FALSE))</f>
        <v>2550479897.9990711</v>
      </c>
      <c r="M80" s="33">
        <f>IF(ISBLANK(HLOOKUP(M$1,q_preprocess!$1:$1048576, $D80, FALSE)), "", HLOOKUP(M$1,q_preprocess!$1:$1048576, $D80, FALSE))</f>
        <v>1025168321.938976</v>
      </c>
      <c r="N80" s="33">
        <f>IF(ISBLANK(HLOOKUP(N$1,q_preprocess!$1:$1048576, $D80, FALSE)), "", HLOOKUP(N$1,q_preprocess!$1:$1048576, $D80, FALSE))</f>
        <v>773812828.98802829</v>
      </c>
      <c r="O80" s="33">
        <f>IF(ISBLANK(HLOOKUP(O$1,q_preprocess!$1:$1048576, $D80, FALSE)), "", HLOOKUP(O$1,q_preprocess!$1:$1048576, $D80, FALSE))</f>
        <v>2901035585.4188762</v>
      </c>
      <c r="P80" s="33">
        <f>IF(ISBLANK(HLOOKUP(P$1,q_preprocess!$1:$1048576, $D80, FALSE)), "", HLOOKUP(P$1,q_preprocess!$1:$1048576, $D80, FALSE))</f>
        <v>5180178101.18713</v>
      </c>
    </row>
    <row r="81" spans="1:16" x14ac:dyDescent="0.25">
      <c r="A81" s="65">
        <v>40148</v>
      </c>
      <c r="B81">
        <v>2009</v>
      </c>
      <c r="C81">
        <v>4</v>
      </c>
      <c r="D81">
        <v>81</v>
      </c>
      <c r="E81" s="33">
        <f>IF(ISBLANK(HLOOKUP(E$1,q_preprocess!$1:$1048576, $D81, FALSE)), "", HLOOKUP(E$1,q_preprocess!$1:$1048576, $D81, FALSE))</f>
        <v>5557294617.9641666</v>
      </c>
      <c r="F81" s="33">
        <f>IF(ISBLANK(HLOOKUP(F$1,q_preprocess!$1:$1048576, $D81, FALSE)), "", HLOOKUP(F$1,q_preprocess!$1:$1048576, $D81, FALSE))</f>
        <v>3818067649.800509</v>
      </c>
      <c r="G81" s="33">
        <f>IF(ISBLANK(HLOOKUP(G$1,q_preprocess!$1:$1048576, $D81, FALSE)), "", HLOOKUP(G$1,q_preprocess!$1:$1048576, $D81, FALSE))</f>
        <v>561383748.5252862</v>
      </c>
      <c r="H81" s="33">
        <f>IF(ISBLANK(HLOOKUP(H$1,q_preprocess!$1:$1048576, $D81, FALSE)), "", HLOOKUP(H$1,q_preprocess!$1:$1048576, $D81, FALSE))</f>
        <v>1173256759.1953697</v>
      </c>
      <c r="I81" s="33">
        <f>IF(ISBLANK(HLOOKUP(I$1,q_preprocess!$1:$1048576, $D81, FALSE)), "", HLOOKUP(I$1,q_preprocess!$1:$1048576, $D81, FALSE))</f>
        <v>1136567775.7615926</v>
      </c>
      <c r="J81" s="33">
        <f>IF(ISBLANK(HLOOKUP(J$1,q_preprocess!$1:$1048576, $D81, FALSE)), "", HLOOKUP(J$1,q_preprocess!$1:$1048576, $D81, FALSE))</f>
        <v>36688983.433777072</v>
      </c>
      <c r="K81" s="33">
        <f>IF(ISBLANK(HLOOKUP(K$1,q_preprocess!$1:$1048576, $D81, FALSE)), "", HLOOKUP(K$1,q_preprocess!$1:$1048576, $D81, FALSE))</f>
        <v>2956618939.7141132</v>
      </c>
      <c r="L81" s="33">
        <f>IF(ISBLANK(HLOOKUP(L$1,q_preprocess!$1:$1048576, $D81, FALSE)), "", HLOOKUP(L$1,q_preprocess!$1:$1048576, $D81, FALSE))</f>
        <v>2952032479.271111</v>
      </c>
      <c r="M81" s="33">
        <f>IF(ISBLANK(HLOOKUP(M$1,q_preprocess!$1:$1048576, $D81, FALSE)), "", HLOOKUP(M$1,q_preprocess!$1:$1048576, $D81, FALSE))</f>
        <v>1141146562.4999857</v>
      </c>
      <c r="N81" s="33">
        <f>IF(ISBLANK(HLOOKUP(N$1,q_preprocess!$1:$1048576, $D81, FALSE)), "", HLOOKUP(N$1,q_preprocess!$1:$1048576, $D81, FALSE))</f>
        <v>847420237.49601245</v>
      </c>
      <c r="O81" s="33">
        <f>IF(ISBLANK(HLOOKUP(O$1,q_preprocess!$1:$1048576, $D81, FALSE)), "", HLOOKUP(O$1,q_preprocess!$1:$1048576, $D81, FALSE))</f>
        <v>3171003537.2946911</v>
      </c>
      <c r="P81" s="33">
        <f>IF(ISBLANK(HLOOKUP(P$1,q_preprocess!$1:$1048576, $D81, FALSE)), "", HLOOKUP(P$1,q_preprocess!$1:$1048576, $D81, FALSE))</f>
        <v>5236705719.6774902</v>
      </c>
    </row>
    <row r="82" spans="1:16" x14ac:dyDescent="0.25">
      <c r="A82" s="65">
        <v>40238</v>
      </c>
      <c r="B82">
        <v>2010</v>
      </c>
      <c r="C82">
        <v>1</v>
      </c>
      <c r="D82">
        <v>82</v>
      </c>
      <c r="E82" s="33">
        <f>IF(ISBLANK(HLOOKUP(E$1,q_preprocess!$1:$1048576, $D82, FALSE)), "", HLOOKUP(E$1,q_preprocess!$1:$1048576, $D82, FALSE))</f>
        <v>5548784011.1119299</v>
      </c>
      <c r="F82" s="33">
        <f>IF(ISBLANK(HLOOKUP(F$1,q_preprocess!$1:$1048576, $D82, FALSE)), "", HLOOKUP(F$1,q_preprocess!$1:$1048576, $D82, FALSE))</f>
        <v>3734487396.4806342</v>
      </c>
      <c r="G82" s="33">
        <f>IF(ISBLANK(HLOOKUP(G$1,q_preprocess!$1:$1048576, $D82, FALSE)), "", HLOOKUP(G$1,q_preprocess!$1:$1048576, $D82, FALSE))</f>
        <v>390138185.92736465</v>
      </c>
      <c r="H82" s="33">
        <f>IF(ISBLANK(HLOOKUP(H$1,q_preprocess!$1:$1048576, $D82, FALSE)), "", HLOOKUP(H$1,q_preprocess!$1:$1048576, $D82, FALSE))</f>
        <v>918964046.29647219</v>
      </c>
      <c r="I82" s="33">
        <f>IF(ISBLANK(HLOOKUP(I$1,q_preprocess!$1:$1048576, $D82, FALSE)), "", HLOOKUP(I$1,q_preprocess!$1:$1048576, $D82, FALSE))</f>
        <v>869253740.93349218</v>
      </c>
      <c r="J82" s="33">
        <f>IF(ISBLANK(HLOOKUP(J$1,q_preprocess!$1:$1048576, $D82, FALSE)), "", HLOOKUP(J$1,q_preprocess!$1:$1048576, $D82, FALSE))</f>
        <v>49710305.362979986</v>
      </c>
      <c r="K82" s="33">
        <f>IF(ISBLANK(HLOOKUP(K$1,q_preprocess!$1:$1048576, $D82, FALSE)), "", HLOOKUP(K$1,q_preprocess!$1:$1048576, $D82, FALSE))</f>
        <v>3262891833.9977412</v>
      </c>
      <c r="L82" s="33">
        <f>IF(ISBLANK(HLOOKUP(L$1,q_preprocess!$1:$1048576, $D82, FALSE)), "", HLOOKUP(L$1,q_preprocess!$1:$1048576, $D82, FALSE))</f>
        <v>2757697451.5902834</v>
      </c>
      <c r="M82" s="33">
        <f>IF(ISBLANK(HLOOKUP(M$1,q_preprocess!$1:$1048576, $D82, FALSE)), "", HLOOKUP(M$1,q_preprocess!$1:$1048576, $D82, FALSE))</f>
        <v>1527906375.5036302</v>
      </c>
      <c r="N82" s="33">
        <f>IF(ISBLANK(HLOOKUP(N$1,q_preprocess!$1:$1048576, $D82, FALSE)), "", HLOOKUP(N$1,q_preprocess!$1:$1048576, $D82, FALSE))</f>
        <v>805869049.60994697</v>
      </c>
      <c r="O82" s="33">
        <f>IF(ISBLANK(HLOOKUP(O$1,q_preprocess!$1:$1048576, $D82, FALSE)), "", HLOOKUP(O$1,q_preprocess!$1:$1048576, $D82, FALSE))</f>
        <v>2841716464.0875721</v>
      </c>
      <c r="P82" s="33">
        <f>IF(ISBLANK(HLOOKUP(P$1,q_preprocess!$1:$1048576, $D82, FALSE)), "", HLOOKUP(P$1,q_preprocess!$1:$1048576, $D82, FALSE))</f>
        <v>5598219107.1508904</v>
      </c>
    </row>
    <row r="83" spans="1:16" x14ac:dyDescent="0.25">
      <c r="A83" s="65">
        <v>40330</v>
      </c>
      <c r="B83">
        <v>2010</v>
      </c>
      <c r="C83">
        <v>2</v>
      </c>
      <c r="D83">
        <v>83</v>
      </c>
      <c r="E83" s="33">
        <f>IF(ISBLANK(HLOOKUP(E$1,q_preprocess!$1:$1048576, $D83, FALSE)), "", HLOOKUP(E$1,q_preprocess!$1:$1048576, $D83, FALSE))</f>
        <v>5549765610.0166359</v>
      </c>
      <c r="F83" s="33">
        <f>IF(ISBLANK(HLOOKUP(F$1,q_preprocess!$1:$1048576, $D83, FALSE)), "", HLOOKUP(F$1,q_preprocess!$1:$1048576, $D83, FALSE))</f>
        <v>3584086442.6753325</v>
      </c>
      <c r="G83" s="33">
        <f>IF(ISBLANK(HLOOKUP(G$1,q_preprocess!$1:$1048576, $D83, FALSE)), "", HLOOKUP(G$1,q_preprocess!$1:$1048576, $D83, FALSE))</f>
        <v>441085897.45440352</v>
      </c>
      <c r="H83" s="33">
        <f>IF(ISBLANK(HLOOKUP(H$1,q_preprocess!$1:$1048576, $D83, FALSE)), "", HLOOKUP(H$1,q_preprocess!$1:$1048576, $D83, FALSE))</f>
        <v>1043435234.762439</v>
      </c>
      <c r="I83" s="33">
        <f>IF(ISBLANK(HLOOKUP(I$1,q_preprocess!$1:$1048576, $D83, FALSE)), "", HLOOKUP(I$1,q_preprocess!$1:$1048576, $D83, FALSE))</f>
        <v>982012037.02560067</v>
      </c>
      <c r="J83" s="33">
        <f>IF(ISBLANK(HLOOKUP(J$1,q_preprocess!$1:$1048576, $D83, FALSE)), "", HLOOKUP(J$1,q_preprocess!$1:$1048576, $D83, FALSE))</f>
        <v>61423197.736838385</v>
      </c>
      <c r="K83" s="33">
        <f>IF(ISBLANK(HLOOKUP(K$1,q_preprocess!$1:$1048576, $D83, FALSE)), "", HLOOKUP(K$1,q_preprocess!$1:$1048576, $D83, FALSE))</f>
        <v>3522144155.7912049</v>
      </c>
      <c r="L83" s="33">
        <f>IF(ISBLANK(HLOOKUP(L$1,q_preprocess!$1:$1048576, $D83, FALSE)), "", HLOOKUP(L$1,q_preprocess!$1:$1048576, $D83, FALSE))</f>
        <v>3040986120.6667438</v>
      </c>
      <c r="M83" s="33">
        <f>IF(ISBLANK(HLOOKUP(M$1,q_preprocess!$1:$1048576, $D83, FALSE)), "", HLOOKUP(M$1,q_preprocess!$1:$1048576, $D83, FALSE))</f>
        <v>1372710347.2659171</v>
      </c>
      <c r="N83" s="33">
        <f>IF(ISBLANK(HLOOKUP(N$1,q_preprocess!$1:$1048576, $D83, FALSE)), "", HLOOKUP(N$1,q_preprocess!$1:$1048576, $D83, FALSE))</f>
        <v>796140380.01530707</v>
      </c>
      <c r="O83" s="33">
        <f>IF(ISBLANK(HLOOKUP(O$1,q_preprocess!$1:$1048576, $D83, FALSE)), "", HLOOKUP(O$1,q_preprocess!$1:$1048576, $D83, FALSE))</f>
        <v>2993054729.6770687</v>
      </c>
      <c r="P83" s="33">
        <f>IF(ISBLANK(HLOOKUP(P$1,q_preprocess!$1:$1048576, $D83, FALSE)), "", HLOOKUP(P$1,q_preprocess!$1:$1048576, $D83, FALSE))</f>
        <v>5700678646.9769802</v>
      </c>
    </row>
    <row r="84" spans="1:16" x14ac:dyDescent="0.25">
      <c r="A84" s="65">
        <v>40422</v>
      </c>
      <c r="B84">
        <v>2010</v>
      </c>
      <c r="C84">
        <v>3</v>
      </c>
      <c r="D84">
        <v>84</v>
      </c>
      <c r="E84" s="33">
        <f>IF(ISBLANK(HLOOKUP(E$1,q_preprocess!$1:$1048576, $D84, FALSE)), "", HLOOKUP(E$1,q_preprocess!$1:$1048576, $D84, FALSE))</f>
        <v>5568772057.6291637</v>
      </c>
      <c r="F84" s="33">
        <f>IF(ISBLANK(HLOOKUP(F$1,q_preprocess!$1:$1048576, $D84, FALSE)), "", HLOOKUP(F$1,q_preprocess!$1:$1048576, $D84, FALSE))</f>
        <v>3776634349.6510701</v>
      </c>
      <c r="G84" s="33">
        <f>IF(ISBLANK(HLOOKUP(G$1,q_preprocess!$1:$1048576, $D84, FALSE)), "", HLOOKUP(G$1,q_preprocess!$1:$1048576, $D84, FALSE))</f>
        <v>444973431.6721065</v>
      </c>
      <c r="H84" s="33">
        <f>IF(ISBLANK(HLOOKUP(H$1,q_preprocess!$1:$1048576, $D84, FALSE)), "", HLOOKUP(H$1,q_preprocess!$1:$1048576, $D84, FALSE))</f>
        <v>1133734550.8401284</v>
      </c>
      <c r="I84" s="33">
        <f>IF(ISBLANK(HLOOKUP(I$1,q_preprocess!$1:$1048576, $D84, FALSE)), "", HLOOKUP(I$1,q_preprocess!$1:$1048576, $D84, FALSE))</f>
        <v>1061906890.2847761</v>
      </c>
      <c r="J84" s="33">
        <f>IF(ISBLANK(HLOOKUP(J$1,q_preprocess!$1:$1048576, $D84, FALSE)), "", HLOOKUP(J$1,q_preprocess!$1:$1048576, $D84, FALSE))</f>
        <v>71827660.555352226</v>
      </c>
      <c r="K84" s="33">
        <f>IF(ISBLANK(HLOOKUP(K$1,q_preprocess!$1:$1048576, $D84, FALSE)), "", HLOOKUP(K$1,q_preprocess!$1:$1048576, $D84, FALSE))</f>
        <v>3406510339.7317104</v>
      </c>
      <c r="L84" s="33">
        <f>IF(ISBLANK(HLOOKUP(L$1,q_preprocess!$1:$1048576, $D84, FALSE)), "", HLOOKUP(L$1,q_preprocess!$1:$1048576, $D84, FALSE))</f>
        <v>3193080614.265852</v>
      </c>
      <c r="M84" s="33">
        <f>IF(ISBLANK(HLOOKUP(M$1,q_preprocess!$1:$1048576, $D84, FALSE)), "", HLOOKUP(M$1,q_preprocess!$1:$1048576, $D84, FALSE))</f>
        <v>1275983799.8604541</v>
      </c>
      <c r="N84" s="33">
        <f>IF(ISBLANK(HLOOKUP(N$1,q_preprocess!$1:$1048576, $D84, FALSE)), "", HLOOKUP(N$1,q_preprocess!$1:$1048576, $D84, FALSE))</f>
        <v>829591966.9401691</v>
      </c>
      <c r="O84" s="33">
        <f>IF(ISBLANK(HLOOKUP(O$1,q_preprocess!$1:$1048576, $D84, FALSE)), "", HLOOKUP(O$1,q_preprocess!$1:$1048576, $D84, FALSE))</f>
        <v>3074893873.6065235</v>
      </c>
      <c r="P84" s="33">
        <f>IF(ISBLANK(HLOOKUP(P$1,q_preprocess!$1:$1048576, $D84, FALSE)), "", HLOOKUP(P$1,q_preprocess!$1:$1048576, $D84, FALSE))</f>
        <v>5729673669.3722401</v>
      </c>
    </row>
    <row r="85" spans="1:16" x14ac:dyDescent="0.25">
      <c r="A85" s="65">
        <v>40513</v>
      </c>
      <c r="B85">
        <v>2010</v>
      </c>
      <c r="C85">
        <v>4</v>
      </c>
      <c r="D85">
        <v>85</v>
      </c>
      <c r="E85" s="33">
        <f>IF(ISBLANK(HLOOKUP(E$1,q_preprocess!$1:$1048576, $D85, FALSE)), "", HLOOKUP(E$1,q_preprocess!$1:$1048576, $D85, FALSE))</f>
        <v>6270486333.3760948</v>
      </c>
      <c r="F85" s="33">
        <f>IF(ISBLANK(HLOOKUP(F$1,q_preprocess!$1:$1048576, $D85, FALSE)), "", HLOOKUP(F$1,q_preprocess!$1:$1048576, $D85, FALSE))</f>
        <v>4234267208.5981183</v>
      </c>
      <c r="G85" s="33">
        <f>IF(ISBLANK(HLOOKUP(G$1,q_preprocess!$1:$1048576, $D85, FALSE)), "", HLOOKUP(G$1,q_preprocess!$1:$1048576, $D85, FALSE))</f>
        <v>630097380.69904149</v>
      </c>
      <c r="H85" s="33">
        <f>IF(ISBLANK(HLOOKUP(H$1,q_preprocess!$1:$1048576, $D85, FALSE)), "", HLOOKUP(H$1,q_preprocess!$1:$1048576, $D85, FALSE))</f>
        <v>1422782493.8514404</v>
      </c>
      <c r="I85" s="33">
        <f>IF(ISBLANK(HLOOKUP(I$1,q_preprocess!$1:$1048576, $D85, FALSE)), "", HLOOKUP(I$1,q_preprocess!$1:$1048576, $D85, FALSE))</f>
        <v>1341858800.0329189</v>
      </c>
      <c r="J85" s="33">
        <f>IF(ISBLANK(HLOOKUP(J$1,q_preprocess!$1:$1048576, $D85, FALSE)), "", HLOOKUP(J$1,q_preprocess!$1:$1048576, $D85, FALSE))</f>
        <v>80923693.818521559</v>
      </c>
      <c r="K85" s="33">
        <f>IF(ISBLANK(HLOOKUP(K$1,q_preprocess!$1:$1048576, $D85, FALSE)), "", HLOOKUP(K$1,q_preprocess!$1:$1048576, $D85, FALSE))</f>
        <v>3494991297.8348207</v>
      </c>
      <c r="L85" s="33">
        <f>IF(ISBLANK(HLOOKUP(L$1,q_preprocess!$1:$1048576, $D85, FALSE)), "", HLOOKUP(L$1,q_preprocess!$1:$1048576, $D85, FALSE))</f>
        <v>3511652047.607327</v>
      </c>
      <c r="M85" s="33">
        <f>IF(ISBLANK(HLOOKUP(M$1,q_preprocess!$1:$1048576, $D85, FALSE)), "", HLOOKUP(M$1,q_preprocess!$1:$1048576, $D85, FALSE))</f>
        <v>1552619592.1953821</v>
      </c>
      <c r="N85" s="33">
        <f>IF(ISBLANK(HLOOKUP(N$1,q_preprocess!$1:$1048576, $D85, FALSE)), "", HLOOKUP(N$1,q_preprocess!$1:$1048576, $D85, FALSE))</f>
        <v>860634298.12457728</v>
      </c>
      <c r="O85" s="33">
        <f>IF(ISBLANK(HLOOKUP(O$1,q_preprocess!$1:$1048576, $D85, FALSE)), "", HLOOKUP(O$1,q_preprocess!$1:$1048576, $D85, FALSE))</f>
        <v>3440838347.1162939</v>
      </c>
      <c r="P85" s="33">
        <f>IF(ISBLANK(HLOOKUP(P$1,q_preprocess!$1:$1048576, $D85, FALSE)), "", HLOOKUP(P$1,q_preprocess!$1:$1048576, $D85, FALSE))</f>
        <v>5905558063.7096004</v>
      </c>
    </row>
    <row r="86" spans="1:16" x14ac:dyDescent="0.25">
      <c r="A86" s="65">
        <v>40603</v>
      </c>
      <c r="B86">
        <v>2011</v>
      </c>
      <c r="C86">
        <v>1</v>
      </c>
      <c r="D86">
        <v>86</v>
      </c>
      <c r="E86" s="33">
        <f>IF(ISBLANK(HLOOKUP(E$1,q_preprocess!$1:$1048576, $D86, FALSE)), "", HLOOKUP(E$1,q_preprocess!$1:$1048576, $D86, FALSE))</f>
        <v>5964870761.1176949</v>
      </c>
      <c r="F86" s="33">
        <f>IF(ISBLANK(HLOOKUP(F$1,q_preprocess!$1:$1048576, $D86, FALSE)), "", HLOOKUP(F$1,q_preprocess!$1:$1048576, $D86, FALSE))</f>
        <v>4110672655.2887778</v>
      </c>
      <c r="G86" s="33">
        <f>IF(ISBLANK(HLOOKUP(G$1,q_preprocess!$1:$1048576, $D86, FALSE)), "", HLOOKUP(G$1,q_preprocess!$1:$1048576, $D86, FALSE))</f>
        <v>400414083.60525036</v>
      </c>
      <c r="H86" s="33">
        <f>IF(ISBLANK(HLOOKUP(H$1,q_preprocess!$1:$1048576, $D86, FALSE)), "", HLOOKUP(H$1,q_preprocess!$1:$1048576, $D86, FALSE))</f>
        <v>1056456571.1811686</v>
      </c>
      <c r="I86" s="33">
        <f>IF(ISBLANK(HLOOKUP(I$1,q_preprocess!$1:$1048576, $D86, FALSE)), "", HLOOKUP(I$1,q_preprocess!$1:$1048576, $D86, FALSE))</f>
        <v>967745273.65482223</v>
      </c>
      <c r="J86" s="33">
        <f>IF(ISBLANK(HLOOKUP(J$1,q_preprocess!$1:$1048576, $D86, FALSE)), "", HLOOKUP(J$1,q_preprocess!$1:$1048576, $D86, FALSE))</f>
        <v>88711297.526346371</v>
      </c>
      <c r="K86" s="33">
        <f>IF(ISBLANK(HLOOKUP(K$1,q_preprocess!$1:$1048576, $D86, FALSE)), "", HLOOKUP(K$1,q_preprocess!$1:$1048576, $D86, FALSE))</f>
        <v>3363981160.6676836</v>
      </c>
      <c r="L86" s="33">
        <f>IF(ISBLANK(HLOOKUP(L$1,q_preprocess!$1:$1048576, $D86, FALSE)), "", HLOOKUP(L$1,q_preprocess!$1:$1048576, $D86, FALSE))</f>
        <v>2966653709.625185</v>
      </c>
      <c r="M86" s="33">
        <f>IF(ISBLANK(HLOOKUP(M$1,q_preprocess!$1:$1048576, $D86, FALSE)), "", HLOOKUP(M$1,q_preprocess!$1:$1048576, $D86, FALSE))</f>
        <v>1648380160.3179319</v>
      </c>
      <c r="N86" s="33">
        <f>IF(ISBLANK(HLOOKUP(N$1,q_preprocess!$1:$1048576, $D86, FALSE)), "", HLOOKUP(N$1,q_preprocess!$1:$1048576, $D86, FALSE))</f>
        <v>800212113.68560243</v>
      </c>
      <c r="O86" s="33">
        <f>IF(ISBLANK(HLOOKUP(O$1,q_preprocess!$1:$1048576, $D86, FALSE)), "", HLOOKUP(O$1,q_preprocess!$1:$1048576, $D86, FALSE))</f>
        <v>3127540291.6625185</v>
      </c>
      <c r="P86" s="33">
        <f>IF(ISBLANK(HLOOKUP(P$1,q_preprocess!$1:$1048576, $D86, FALSE)), "", HLOOKUP(P$1,q_preprocess!$1:$1048576, $D86, FALSE))</f>
        <v>5993840977.4320803</v>
      </c>
    </row>
    <row r="87" spans="1:16" x14ac:dyDescent="0.25">
      <c r="A87" s="65">
        <v>40695</v>
      </c>
      <c r="B87">
        <v>2011</v>
      </c>
      <c r="C87">
        <v>2</v>
      </c>
      <c r="D87">
        <v>87</v>
      </c>
      <c r="E87" s="33">
        <f>IF(ISBLANK(HLOOKUP(E$1,q_preprocess!$1:$1048576, $D87, FALSE)), "", HLOOKUP(E$1,q_preprocess!$1:$1048576, $D87, FALSE))</f>
        <v>5807287731.0020599</v>
      </c>
      <c r="F87" s="33">
        <f>IF(ISBLANK(HLOOKUP(F$1,q_preprocess!$1:$1048576, $D87, FALSE)), "", HLOOKUP(F$1,q_preprocess!$1:$1048576, $D87, FALSE))</f>
        <v>3860556456.7700453</v>
      </c>
      <c r="G87" s="33">
        <f>IF(ISBLANK(HLOOKUP(G$1,q_preprocess!$1:$1048576, $D87, FALSE)), "", HLOOKUP(G$1,q_preprocess!$1:$1048576, $D87, FALSE))</f>
        <v>475089675.04372066</v>
      </c>
      <c r="H87" s="33">
        <f>IF(ISBLANK(HLOOKUP(H$1,q_preprocess!$1:$1048576, $D87, FALSE)), "", HLOOKUP(H$1,q_preprocess!$1:$1048576, $D87, FALSE))</f>
        <v>1192719821.1233933</v>
      </c>
      <c r="I87" s="33">
        <f>IF(ISBLANK(HLOOKUP(I$1,q_preprocess!$1:$1048576, $D87, FALSE)), "", HLOOKUP(I$1,q_preprocess!$1:$1048576, $D87, FALSE))</f>
        <v>1108010378.9460337</v>
      </c>
      <c r="J87" s="33">
        <f>IF(ISBLANK(HLOOKUP(J$1,q_preprocess!$1:$1048576, $D87, FALSE)), "", HLOOKUP(J$1,q_preprocess!$1:$1048576, $D87, FALSE))</f>
        <v>84709442.177359641</v>
      </c>
      <c r="K87" s="33">
        <f>IF(ISBLANK(HLOOKUP(K$1,q_preprocess!$1:$1048576, $D87, FALSE)), "", HLOOKUP(K$1,q_preprocess!$1:$1048576, $D87, FALSE))</f>
        <v>3727513730.3274517</v>
      </c>
      <c r="L87" s="33">
        <f>IF(ISBLANK(HLOOKUP(L$1,q_preprocess!$1:$1048576, $D87, FALSE)), "", HLOOKUP(L$1,q_preprocess!$1:$1048576, $D87, FALSE))</f>
        <v>3448591952.2625504</v>
      </c>
      <c r="M87" s="33">
        <f>IF(ISBLANK(HLOOKUP(M$1,q_preprocess!$1:$1048576, $D87, FALSE)), "", HLOOKUP(M$1,q_preprocess!$1:$1048576, $D87, FALSE))</f>
        <v>1429543627.1092567</v>
      </c>
      <c r="N87" s="33">
        <f>IF(ISBLANK(HLOOKUP(N$1,q_preprocess!$1:$1048576, $D87, FALSE)), "", HLOOKUP(N$1,q_preprocess!$1:$1048576, $D87, FALSE))</f>
        <v>785686303.40284777</v>
      </c>
      <c r="O87" s="33">
        <f>IF(ISBLANK(HLOOKUP(O$1,q_preprocess!$1:$1048576, $D87, FALSE)), "", HLOOKUP(O$1,q_preprocess!$1:$1048576, $D87, FALSE))</f>
        <v>3199537638.4974709</v>
      </c>
      <c r="P87" s="33">
        <f>IF(ISBLANK(HLOOKUP(P$1,q_preprocess!$1:$1048576, $D87, FALSE)), "", HLOOKUP(P$1,q_preprocess!$1:$1048576, $D87, FALSE))</f>
        <v>5971997932.4340401</v>
      </c>
    </row>
    <row r="88" spans="1:16" x14ac:dyDescent="0.25">
      <c r="A88" s="65">
        <v>40787</v>
      </c>
      <c r="B88">
        <v>2011</v>
      </c>
      <c r="C88">
        <v>3</v>
      </c>
      <c r="D88">
        <v>88</v>
      </c>
      <c r="E88" s="33">
        <f>IF(ISBLANK(HLOOKUP(E$1,q_preprocess!$1:$1048576, $D88, FALSE)), "", HLOOKUP(E$1,q_preprocess!$1:$1048576, $D88, FALSE))</f>
        <v>5742851226.0849686</v>
      </c>
      <c r="F88" s="33">
        <f>IF(ISBLANK(HLOOKUP(F$1,q_preprocess!$1:$1048576, $D88, FALSE)), "", HLOOKUP(F$1,q_preprocess!$1:$1048576, $D88, FALSE))</f>
        <v>3853068859.7461996</v>
      </c>
      <c r="G88" s="33">
        <f>IF(ISBLANK(HLOOKUP(G$1,q_preprocess!$1:$1048576, $D88, FALSE)), "", HLOOKUP(G$1,q_preprocess!$1:$1048576, $D88, FALSE))</f>
        <v>466792949.95130408</v>
      </c>
      <c r="H88" s="33">
        <f>IF(ISBLANK(HLOOKUP(H$1,q_preprocess!$1:$1048576, $D88, FALSE)), "", HLOOKUP(H$1,q_preprocess!$1:$1048576, $D88, FALSE))</f>
        <v>1229567169.979749</v>
      </c>
      <c r="I88" s="33">
        <f>IF(ISBLANK(HLOOKUP(I$1,q_preprocess!$1:$1048576, $D88, FALSE)), "", HLOOKUP(I$1,q_preprocess!$1:$1048576, $D88, FALSE))</f>
        <v>1160649042.2081876</v>
      </c>
      <c r="J88" s="33">
        <f>IF(ISBLANK(HLOOKUP(J$1,q_preprocess!$1:$1048576, $D88, FALSE)), "", HLOOKUP(J$1,q_preprocess!$1:$1048576, $D88, FALSE))</f>
        <v>68918127.771561399</v>
      </c>
      <c r="K88" s="33">
        <f>IF(ISBLANK(HLOOKUP(K$1,q_preprocess!$1:$1048576, $D88, FALSE)), "", HLOOKUP(K$1,q_preprocess!$1:$1048576, $D88, FALSE))</f>
        <v>3948442273.1377692</v>
      </c>
      <c r="L88" s="33">
        <f>IF(ISBLANK(HLOOKUP(L$1,q_preprocess!$1:$1048576, $D88, FALSE)), "", HLOOKUP(L$1,q_preprocess!$1:$1048576, $D88, FALSE))</f>
        <v>3755020026.7300534</v>
      </c>
      <c r="M88" s="33">
        <f>IF(ISBLANK(HLOOKUP(M$1,q_preprocess!$1:$1048576, $D88, FALSE)), "", HLOOKUP(M$1,q_preprocess!$1:$1048576, $D88, FALSE))</f>
        <v>1310968147.6112497</v>
      </c>
      <c r="N88" s="33">
        <f>IF(ISBLANK(HLOOKUP(N$1,q_preprocess!$1:$1048576, $D88, FALSE)), "", HLOOKUP(N$1,q_preprocess!$1:$1048576, $D88, FALSE))</f>
        <v>816460515.93292701</v>
      </c>
      <c r="O88" s="33">
        <f>IF(ISBLANK(HLOOKUP(O$1,q_preprocess!$1:$1048576, $D88, FALSE)), "", HLOOKUP(O$1,q_preprocess!$1:$1048576, $D88, FALSE))</f>
        <v>3226354080.8118377</v>
      </c>
      <c r="P88" s="33">
        <f>IF(ISBLANK(HLOOKUP(P$1,q_preprocess!$1:$1048576, $D88, FALSE)), "", HLOOKUP(P$1,q_preprocess!$1:$1048576, $D88, FALSE))</f>
        <v>5929786970.0613298</v>
      </c>
    </row>
    <row r="89" spans="1:16" x14ac:dyDescent="0.25">
      <c r="A89" s="65">
        <v>40878</v>
      </c>
      <c r="B89">
        <v>2011</v>
      </c>
      <c r="C89">
        <v>4</v>
      </c>
      <c r="D89">
        <v>89</v>
      </c>
      <c r="E89" s="33">
        <f>IF(ISBLANK(HLOOKUP(E$1,q_preprocess!$1:$1048576, $D89, FALSE)), "", HLOOKUP(E$1,q_preprocess!$1:$1048576, $D89, FALSE))</f>
        <v>6418851319.1080074</v>
      </c>
      <c r="F89" s="33">
        <f>IF(ISBLANK(HLOOKUP(F$1,q_preprocess!$1:$1048576, $D89, FALSE)), "", HLOOKUP(F$1,q_preprocess!$1:$1048576, $D89, FALSE))</f>
        <v>4357644643.6296921</v>
      </c>
      <c r="G89" s="33">
        <f>IF(ISBLANK(HLOOKUP(G$1,q_preprocess!$1:$1048576, $D89, FALSE)), "", HLOOKUP(G$1,q_preprocess!$1:$1048576, $D89, FALSE))</f>
        <v>665031816.62754595</v>
      </c>
      <c r="H89" s="33">
        <f>IF(ISBLANK(HLOOKUP(H$1,q_preprocess!$1:$1048576, $D89, FALSE)), "", HLOOKUP(H$1,q_preprocess!$1:$1048576, $D89, FALSE))</f>
        <v>1528017589.2871428</v>
      </c>
      <c r="I89" s="33">
        <f>IF(ISBLANK(HLOOKUP(I$1,q_preprocess!$1:$1048576, $D89, FALSE)), "", HLOOKUP(I$1,q_preprocess!$1:$1048576, $D89, FALSE))</f>
        <v>1486680234.9781911</v>
      </c>
      <c r="J89" s="33">
        <f>IF(ISBLANK(HLOOKUP(J$1,q_preprocess!$1:$1048576, $D89, FALSE)), "", HLOOKUP(J$1,q_preprocess!$1:$1048576, $D89, FALSE))</f>
        <v>41337354.308951654</v>
      </c>
      <c r="K89" s="33">
        <f>IF(ISBLANK(HLOOKUP(K$1,q_preprocess!$1:$1048576, $D89, FALSE)), "", HLOOKUP(K$1,q_preprocess!$1:$1048576, $D89, FALSE))</f>
        <v>3498790292.2784262</v>
      </c>
      <c r="L89" s="33">
        <f>IF(ISBLANK(HLOOKUP(L$1,q_preprocess!$1:$1048576, $D89, FALSE)), "", HLOOKUP(L$1,q_preprocess!$1:$1048576, $D89, FALSE))</f>
        <v>3630633022.7147999</v>
      </c>
      <c r="M89" s="33">
        <f>IF(ISBLANK(HLOOKUP(M$1,q_preprocess!$1:$1048576, $D89, FALSE)), "", HLOOKUP(M$1,q_preprocess!$1:$1048576, $D89, FALSE))</f>
        <v>1554534139.653502</v>
      </c>
      <c r="N89" s="33">
        <f>IF(ISBLANK(HLOOKUP(N$1,q_preprocess!$1:$1048576, $D89, FALSE)), "", HLOOKUP(N$1,q_preprocess!$1:$1048576, $D89, FALSE))</f>
        <v>864915276.67911792</v>
      </c>
      <c r="O89" s="33">
        <f>IF(ISBLANK(HLOOKUP(O$1,q_preprocess!$1:$1048576, $D89, FALSE)), "", HLOOKUP(O$1,q_preprocess!$1:$1048576, $D89, FALSE))</f>
        <v>3556904490.1735606</v>
      </c>
      <c r="P89" s="33">
        <f>IF(ISBLANK(HLOOKUP(P$1,q_preprocess!$1:$1048576, $D89, FALSE)), "", HLOOKUP(P$1,q_preprocess!$1:$1048576, $D89, FALSE))</f>
        <v>6045671145.8185902</v>
      </c>
    </row>
    <row r="90" spans="1:16" x14ac:dyDescent="0.25">
      <c r="A90" s="65">
        <v>40969</v>
      </c>
      <c r="B90">
        <v>2012</v>
      </c>
      <c r="C90">
        <v>1</v>
      </c>
      <c r="D90">
        <v>90</v>
      </c>
      <c r="E90" s="33">
        <f>IF(ISBLANK(HLOOKUP(E$1,q_preprocess!$1:$1048576, $D90, FALSE)), "", HLOOKUP(E$1,q_preprocess!$1:$1048576, $D90, FALSE))</f>
        <v>5776168135.7162037</v>
      </c>
      <c r="F90" s="33">
        <f>IF(ISBLANK(HLOOKUP(F$1,q_preprocess!$1:$1048576, $D90, FALSE)), "", HLOOKUP(F$1,q_preprocess!$1:$1048576, $D90, FALSE))</f>
        <v>4151551718.3058796</v>
      </c>
      <c r="G90" s="33">
        <f>IF(ISBLANK(HLOOKUP(G$1,q_preprocess!$1:$1048576, $D90, FALSE)), "", HLOOKUP(G$1,q_preprocess!$1:$1048576, $D90, FALSE))</f>
        <v>513547105.42501318</v>
      </c>
      <c r="H90" s="33">
        <f>IF(ISBLANK(HLOOKUP(H$1,q_preprocess!$1:$1048576, $D90, FALSE)), "", HLOOKUP(H$1,q_preprocess!$1:$1048576, $D90, FALSE))</f>
        <v>828954872.37060368</v>
      </c>
      <c r="I90" s="33">
        <f>IF(ISBLANK(HLOOKUP(I$1,q_preprocess!$1:$1048576, $D90, FALSE)), "", HLOOKUP(I$1,q_preprocess!$1:$1048576, $D90, FALSE))</f>
        <v>826987750.58107328</v>
      </c>
      <c r="J90" s="33">
        <f>IF(ISBLANK(HLOOKUP(J$1,q_preprocess!$1:$1048576, $D90, FALSE)), "", HLOOKUP(J$1,q_preprocess!$1:$1048576, $D90, FALSE))</f>
        <v>1967121.7895303874</v>
      </c>
      <c r="K90" s="33">
        <f>IF(ISBLANK(HLOOKUP(K$1,q_preprocess!$1:$1048576, $D90, FALSE)), "", HLOOKUP(K$1,q_preprocess!$1:$1048576, $D90, FALSE))</f>
        <v>3242173819.1021028</v>
      </c>
      <c r="L90" s="33">
        <f>IF(ISBLANK(HLOOKUP(L$1,q_preprocess!$1:$1048576, $D90, FALSE)), "", HLOOKUP(L$1,q_preprocess!$1:$1048576, $D90, FALSE))</f>
        <v>2960059379.4873958</v>
      </c>
      <c r="M90" s="33">
        <f>IF(ISBLANK(HLOOKUP(M$1,q_preprocess!$1:$1048576, $D90, FALSE)), "", HLOOKUP(M$1,q_preprocess!$1:$1048576, $D90, FALSE))</f>
        <v>1250852630.5362723</v>
      </c>
      <c r="N90" s="33">
        <f>IF(ISBLANK(HLOOKUP(N$1,q_preprocess!$1:$1048576, $D90, FALSE)), "", HLOOKUP(N$1,q_preprocess!$1:$1048576, $D90, FALSE))</f>
        <v>806282963.58643389</v>
      </c>
      <c r="O90" s="33">
        <f>IF(ISBLANK(HLOOKUP(O$1,q_preprocess!$1:$1048576, $D90, FALSE)), "", HLOOKUP(O$1,q_preprocess!$1:$1048576, $D90, FALSE))</f>
        <v>3336037642.4959993</v>
      </c>
      <c r="P90" s="33">
        <f>IF(ISBLANK(HLOOKUP(P$1,q_preprocess!$1:$1048576, $D90, FALSE)), "", HLOOKUP(P$1,q_preprocess!$1:$1048576, $D90, FALSE))</f>
        <v>5771313667.2314596</v>
      </c>
    </row>
    <row r="91" spans="1:16" x14ac:dyDescent="0.25">
      <c r="A91" s="65">
        <v>41061</v>
      </c>
      <c r="B91">
        <v>2012</v>
      </c>
      <c r="C91">
        <v>2</v>
      </c>
      <c r="D91">
        <v>91</v>
      </c>
      <c r="E91" s="33">
        <f>IF(ISBLANK(HLOOKUP(E$1,q_preprocess!$1:$1048576, $D91, FALSE)), "", HLOOKUP(E$1,q_preprocess!$1:$1048576, $D91, FALSE))</f>
        <v>5687423407.6311836</v>
      </c>
      <c r="F91" s="33">
        <f>IF(ISBLANK(HLOOKUP(F$1,q_preprocess!$1:$1048576, $D91, FALSE)), "", HLOOKUP(F$1,q_preprocess!$1:$1048576, $D91, FALSE))</f>
        <v>3957651079.7000208</v>
      </c>
      <c r="G91" s="33">
        <f>IF(ISBLANK(HLOOKUP(G$1,q_preprocess!$1:$1048576, $D91, FALSE)), "", HLOOKUP(G$1,q_preprocess!$1:$1048576, $D91, FALSE))</f>
        <v>570463129.10290003</v>
      </c>
      <c r="H91" s="33">
        <f>IF(ISBLANK(HLOOKUP(H$1,q_preprocess!$1:$1048576, $D91, FALSE)), "", HLOOKUP(H$1,q_preprocess!$1:$1048576, $D91, FALSE))</f>
        <v>913039322.27828372</v>
      </c>
      <c r="I91" s="33">
        <f>IF(ISBLANK(HLOOKUP(I$1,q_preprocess!$1:$1048576, $D91, FALSE)), "", HLOOKUP(I$1,q_preprocess!$1:$1048576, $D91, FALSE))</f>
        <v>930556383.28183484</v>
      </c>
      <c r="J91" s="33">
        <f>IF(ISBLANK(HLOOKUP(J$1,q_preprocess!$1:$1048576, $D91, FALSE)), "", HLOOKUP(J$1,q_preprocess!$1:$1048576, $D91, FALSE))</f>
        <v>-17517061.003551077</v>
      </c>
      <c r="K91" s="33">
        <f>IF(ISBLANK(HLOOKUP(K$1,q_preprocess!$1:$1048576, $D91, FALSE)), "", HLOOKUP(K$1,q_preprocess!$1:$1048576, $D91, FALSE))</f>
        <v>3541650294.0240688</v>
      </c>
      <c r="L91" s="33">
        <f>IF(ISBLANK(HLOOKUP(L$1,q_preprocess!$1:$1048576, $D91, FALSE)), "", HLOOKUP(L$1,q_preprocess!$1:$1048576, $D91, FALSE))</f>
        <v>3295380417.4740906</v>
      </c>
      <c r="M91" s="33">
        <f>IF(ISBLANK(HLOOKUP(M$1,q_preprocess!$1:$1048576, $D91, FALSE)), "", HLOOKUP(M$1,q_preprocess!$1:$1048576, $D91, FALSE))</f>
        <v>1107071282.4330826</v>
      </c>
      <c r="N91" s="33">
        <f>IF(ISBLANK(HLOOKUP(N$1,q_preprocess!$1:$1048576, $D91, FALSE)), "", HLOOKUP(N$1,q_preprocess!$1:$1048576, $D91, FALSE))</f>
        <v>787086374.98627901</v>
      </c>
      <c r="O91" s="33">
        <f>IF(ISBLANK(HLOOKUP(O$1,q_preprocess!$1:$1048576, $D91, FALSE)), "", HLOOKUP(O$1,q_preprocess!$1:$1048576, $D91, FALSE))</f>
        <v>3402771265.2667794</v>
      </c>
      <c r="P91" s="33">
        <f>IF(ISBLANK(HLOOKUP(P$1,q_preprocess!$1:$1048576, $D91, FALSE)), "", HLOOKUP(P$1,q_preprocess!$1:$1048576, $D91, FALSE))</f>
        <v>5868150888.1122103</v>
      </c>
    </row>
    <row r="92" spans="1:16" x14ac:dyDescent="0.25">
      <c r="A92" s="65">
        <v>41153</v>
      </c>
      <c r="B92">
        <v>2012</v>
      </c>
      <c r="C92">
        <v>3</v>
      </c>
      <c r="D92">
        <v>92</v>
      </c>
      <c r="E92" s="33">
        <f>IF(ISBLANK(HLOOKUP(E$1,q_preprocess!$1:$1048576, $D92, FALSE)), "", HLOOKUP(E$1,q_preprocess!$1:$1048576, $D92, FALSE))</f>
        <v>5930575257.0164394</v>
      </c>
      <c r="F92" s="33">
        <f>IF(ISBLANK(HLOOKUP(F$1,q_preprocess!$1:$1048576, $D92, FALSE)), "", HLOOKUP(F$1,q_preprocess!$1:$1048576, $D92, FALSE))</f>
        <v>4129562817.011785</v>
      </c>
      <c r="G92" s="33">
        <f>IF(ISBLANK(HLOOKUP(G$1,q_preprocess!$1:$1048576, $D92, FALSE)), "", HLOOKUP(G$1,q_preprocess!$1:$1048576, $D92, FALSE))</f>
        <v>579845107.05437183</v>
      </c>
      <c r="H92" s="33">
        <f>IF(ISBLANK(HLOOKUP(H$1,q_preprocess!$1:$1048576, $D92, FALSE)), "", HLOOKUP(H$1,q_preprocess!$1:$1048576, $D92, FALSE))</f>
        <v>1121148548.3200662</v>
      </c>
      <c r="I92" s="33">
        <f>IF(ISBLANK(HLOOKUP(I$1,q_preprocess!$1:$1048576, $D92, FALSE)), "", HLOOKUP(I$1,q_preprocess!$1:$1048576, $D92, FALSE))</f>
        <v>1138263742.3903589</v>
      </c>
      <c r="J92" s="33">
        <f>IF(ISBLANK(HLOOKUP(J$1,q_preprocess!$1:$1048576, $D92, FALSE)), "", HLOOKUP(J$1,q_preprocess!$1:$1048576, $D92, FALSE))</f>
        <v>-17115194.070292722</v>
      </c>
      <c r="K92" s="33">
        <f>IF(ISBLANK(HLOOKUP(K$1,q_preprocess!$1:$1048576, $D92, FALSE)), "", HLOOKUP(K$1,q_preprocess!$1:$1048576, $D92, FALSE))</f>
        <v>3502356716.2106743</v>
      </c>
      <c r="L92" s="33">
        <f>IF(ISBLANK(HLOOKUP(L$1,q_preprocess!$1:$1048576, $D92, FALSE)), "", HLOOKUP(L$1,q_preprocess!$1:$1048576, $D92, FALSE))</f>
        <v>3402337931.5804582</v>
      </c>
      <c r="M92" s="33">
        <f>IF(ISBLANK(HLOOKUP(M$1,q_preprocess!$1:$1048576, $D92, FALSE)), "", HLOOKUP(M$1,q_preprocess!$1:$1048576, $D92, FALSE))</f>
        <v>1142853375.683496</v>
      </c>
      <c r="N92" s="33">
        <f>IF(ISBLANK(HLOOKUP(N$1,q_preprocess!$1:$1048576, $D92, FALSE)), "", HLOOKUP(N$1,q_preprocess!$1:$1048576, $D92, FALSE))</f>
        <v>883580594.10749507</v>
      </c>
      <c r="O92" s="33">
        <f>IF(ISBLANK(HLOOKUP(O$1,q_preprocess!$1:$1048576, $D92, FALSE)), "", HLOOKUP(O$1,q_preprocess!$1:$1048576, $D92, FALSE))</f>
        <v>3488226783.760715</v>
      </c>
      <c r="P92" s="33">
        <f>IF(ISBLANK(HLOOKUP(P$1,q_preprocess!$1:$1048576, $D92, FALSE)), "", HLOOKUP(P$1,q_preprocess!$1:$1048576, $D92, FALSE))</f>
        <v>6134311643.6015596</v>
      </c>
    </row>
    <row r="93" spans="1:16" x14ac:dyDescent="0.25">
      <c r="A93" s="65">
        <v>41244</v>
      </c>
      <c r="B93">
        <v>2012</v>
      </c>
      <c r="C93">
        <v>4</v>
      </c>
      <c r="D93">
        <v>93</v>
      </c>
      <c r="E93" s="33">
        <f>IF(ISBLANK(HLOOKUP(E$1,q_preprocess!$1:$1048576, $D93, FALSE)), "", HLOOKUP(E$1,q_preprocess!$1:$1048576, $D93, FALSE))</f>
        <v>6243161394.4071455</v>
      </c>
      <c r="F93" s="33">
        <f>IF(ISBLANK(HLOOKUP(F$1,q_preprocess!$1:$1048576, $D93, FALSE)), "", HLOOKUP(F$1,q_preprocess!$1:$1048576, $D93, FALSE))</f>
        <v>4395890276.6536694</v>
      </c>
      <c r="G93" s="33">
        <f>IF(ISBLANK(HLOOKUP(G$1,q_preprocess!$1:$1048576, $D93, FALSE)), "", HLOOKUP(G$1,q_preprocess!$1:$1048576, $D93, FALSE))</f>
        <v>765012173.94337821</v>
      </c>
      <c r="H93" s="33">
        <f>IF(ISBLANK(HLOOKUP(H$1,q_preprocess!$1:$1048576, $D93, FALSE)), "", HLOOKUP(H$1,q_preprocess!$1:$1048576, $D93, FALSE))</f>
        <v>1466772236.5296574</v>
      </c>
      <c r="I93" s="33">
        <f>IF(ISBLANK(HLOOKUP(I$1,q_preprocess!$1:$1048576, $D93, FALSE)), "", HLOOKUP(I$1,q_preprocess!$1:$1048576, $D93, FALSE))</f>
        <v>1463599513.940352</v>
      </c>
      <c r="J93" s="33">
        <f>IF(ISBLANK(HLOOKUP(J$1,q_preprocess!$1:$1048576, $D93, FALSE)), "", HLOOKUP(J$1,q_preprocess!$1:$1048576, $D93, FALSE))</f>
        <v>3172722.5893054432</v>
      </c>
      <c r="K93" s="33">
        <f>IF(ISBLANK(HLOOKUP(K$1,q_preprocess!$1:$1048576, $D93, FALSE)), "", HLOOKUP(K$1,q_preprocess!$1:$1048576, $D93, FALSE))</f>
        <v>3275576235.1744432</v>
      </c>
      <c r="L93" s="33">
        <f>IF(ISBLANK(HLOOKUP(L$1,q_preprocess!$1:$1048576, $D93, FALSE)), "", HLOOKUP(L$1,q_preprocess!$1:$1048576, $D93, FALSE))</f>
        <v>3660089527.894002</v>
      </c>
      <c r="M93" s="33">
        <f>IF(ISBLANK(HLOOKUP(M$1,q_preprocess!$1:$1048576, $D93, FALSE)), "", HLOOKUP(M$1,q_preprocess!$1:$1048576, $D93, FALSE))</f>
        <v>1264230230.6487854</v>
      </c>
      <c r="N93" s="33">
        <f>IF(ISBLANK(HLOOKUP(N$1,q_preprocess!$1:$1048576, $D93, FALSE)), "", HLOOKUP(N$1,q_preprocess!$1:$1048576, $D93, FALSE))</f>
        <v>911128017.68766129</v>
      </c>
      <c r="O93" s="33">
        <f>IF(ISBLANK(HLOOKUP(O$1,q_preprocess!$1:$1048576, $D93, FALSE)), "", HLOOKUP(O$1,q_preprocess!$1:$1048576, $D93, FALSE))</f>
        <v>3649221254.5583897</v>
      </c>
      <c r="P93" s="33">
        <f>IF(ISBLANK(HLOOKUP(P$1,q_preprocess!$1:$1048576, $D93, FALSE)), "", HLOOKUP(P$1,q_preprocess!$1:$1048576, $D93, FALSE))</f>
        <v>5883821125.7975197</v>
      </c>
    </row>
    <row r="94" spans="1:16" x14ac:dyDescent="0.25">
      <c r="A94" s="65">
        <v>41334</v>
      </c>
      <c r="B94">
        <v>2013</v>
      </c>
      <c r="C94">
        <v>1</v>
      </c>
      <c r="D94">
        <v>94</v>
      </c>
      <c r="E94" s="33">
        <f>IF(ISBLANK(HLOOKUP(E$1,q_preprocess!$1:$1048576, $D94, FALSE)), "", HLOOKUP(E$1,q_preprocess!$1:$1048576, $D94, FALSE))</f>
        <v>6724689858.5466957</v>
      </c>
      <c r="F94" s="33">
        <f>IF(ISBLANK(HLOOKUP(F$1,q_preprocess!$1:$1048576, $D94, FALSE)), "", HLOOKUP(F$1,q_preprocess!$1:$1048576, $D94, FALSE))</f>
        <v>4419242603.2426767</v>
      </c>
      <c r="G94" s="33">
        <f>IF(ISBLANK(HLOOKUP(G$1,q_preprocess!$1:$1048576, $D94, FALSE)), "", HLOOKUP(G$1,q_preprocess!$1:$1048576, $D94, FALSE))</f>
        <v>570720368.39938569</v>
      </c>
      <c r="H94" s="33">
        <f>IF(ISBLANK(HLOOKUP(H$1,q_preprocess!$1:$1048576, $D94, FALSE)), "", HLOOKUP(H$1,q_preprocess!$1:$1048576, $D94, FALSE))</f>
        <v>1092881811.714849</v>
      </c>
      <c r="I94" s="33">
        <f>IF(ISBLANK(HLOOKUP(I$1,q_preprocess!$1:$1048576, $D94, FALSE)), "", HLOOKUP(I$1,q_preprocess!$1:$1048576, $D94, FALSE))</f>
        <v>1049535122.7396057</v>
      </c>
      <c r="J94" s="33">
        <f>IF(ISBLANK(HLOOKUP(J$1,q_preprocess!$1:$1048576, $D94, FALSE)), "", HLOOKUP(J$1,q_preprocess!$1:$1048576, $D94, FALSE))</f>
        <v>43346688.975243419</v>
      </c>
      <c r="K94" s="33">
        <f>IF(ISBLANK(HLOOKUP(K$1,q_preprocess!$1:$1048576, $D94, FALSE)), "", HLOOKUP(K$1,q_preprocess!$1:$1048576, $D94, FALSE))</f>
        <v>3932194240.2258096</v>
      </c>
      <c r="L94" s="33">
        <f>IF(ISBLANK(HLOOKUP(L$1,q_preprocess!$1:$1048576, $D94, FALSE)), "", HLOOKUP(L$1,q_preprocess!$1:$1048576, $D94, FALSE))</f>
        <v>3290349165.0360241</v>
      </c>
      <c r="M94" s="33">
        <f>IF(ISBLANK(HLOOKUP(M$1,q_preprocess!$1:$1048576, $D94, FALSE)), "", HLOOKUP(M$1,q_preprocess!$1:$1048576, $D94, FALSE))</f>
        <v>1864222415.3680799</v>
      </c>
      <c r="N94" s="33">
        <f>IF(ISBLANK(HLOOKUP(N$1,q_preprocess!$1:$1048576, $D94, FALSE)), "", HLOOKUP(N$1,q_preprocess!$1:$1048576, $D94, FALSE))</f>
        <v>870489445.731282</v>
      </c>
      <c r="O94" s="33">
        <f>IF(ISBLANK(HLOOKUP(O$1,q_preprocess!$1:$1048576, $D94, FALSE)), "", HLOOKUP(O$1,q_preprocess!$1:$1048576, $D94, FALSE))</f>
        <v>3590076888.7106395</v>
      </c>
      <c r="P94" s="33">
        <f>IF(ISBLANK(HLOOKUP(P$1,q_preprocess!$1:$1048576, $D94, FALSE)), "", HLOOKUP(P$1,q_preprocess!$1:$1048576, $D94, FALSE))</f>
        <v>6685474812.5552502</v>
      </c>
    </row>
    <row r="95" spans="1:16" x14ac:dyDescent="0.25">
      <c r="A95" s="65">
        <v>41426</v>
      </c>
      <c r="B95">
        <v>2013</v>
      </c>
      <c r="C95">
        <v>2</v>
      </c>
      <c r="D95">
        <v>95</v>
      </c>
      <c r="E95" s="33">
        <f>IF(ISBLANK(HLOOKUP(E$1,q_preprocess!$1:$1048576, $D95, FALSE)), "", HLOOKUP(E$1,q_preprocess!$1:$1048576, $D95, FALSE))</f>
        <v>6495995357.896615</v>
      </c>
      <c r="F95" s="33">
        <f>IF(ISBLANK(HLOOKUP(F$1,q_preprocess!$1:$1048576, $D95, FALSE)), "", HLOOKUP(F$1,q_preprocess!$1:$1048576, $D95, FALSE))</f>
        <v>4048956432.7589116</v>
      </c>
      <c r="G95" s="33">
        <f>IF(ISBLANK(HLOOKUP(G$1,q_preprocess!$1:$1048576, $D95, FALSE)), "", HLOOKUP(G$1,q_preprocess!$1:$1048576, $D95, FALSE))</f>
        <v>605272566.74423075</v>
      </c>
      <c r="H95" s="33">
        <f>IF(ISBLANK(HLOOKUP(H$1,q_preprocess!$1:$1048576, $D95, FALSE)), "", HLOOKUP(H$1,q_preprocess!$1:$1048576, $D95, FALSE))</f>
        <v>1166172390.3915031</v>
      </c>
      <c r="I95" s="33">
        <f>IF(ISBLANK(HLOOKUP(I$1,q_preprocess!$1:$1048576, $D95, FALSE)), "", HLOOKUP(I$1,q_preprocess!$1:$1048576, $D95, FALSE))</f>
        <v>1091441957.506932</v>
      </c>
      <c r="J95" s="33">
        <f>IF(ISBLANK(HLOOKUP(J$1,q_preprocess!$1:$1048576, $D95, FALSE)), "", HLOOKUP(J$1,q_preprocess!$1:$1048576, $D95, FALSE))</f>
        <v>74730432.88457109</v>
      </c>
      <c r="K95" s="33">
        <f>IF(ISBLANK(HLOOKUP(K$1,q_preprocess!$1:$1048576, $D95, FALSE)), "", HLOOKUP(K$1,q_preprocess!$1:$1048576, $D95, FALSE))</f>
        <v>4327663550.5065079</v>
      </c>
      <c r="L95" s="33">
        <f>IF(ISBLANK(HLOOKUP(L$1,q_preprocess!$1:$1048576, $D95, FALSE)), "", HLOOKUP(L$1,q_preprocess!$1:$1048576, $D95, FALSE))</f>
        <v>3652069582.5045385</v>
      </c>
      <c r="M95" s="33">
        <f>IF(ISBLANK(HLOOKUP(M$1,q_preprocess!$1:$1048576, $D95, FALSE)), "", HLOOKUP(M$1,q_preprocess!$1:$1048576, $D95, FALSE))</f>
        <v>1579380978.0364377</v>
      </c>
      <c r="N95" s="33">
        <f>IF(ISBLANK(HLOOKUP(N$1,q_preprocess!$1:$1048576, $D95, FALSE)), "", HLOOKUP(N$1,q_preprocess!$1:$1048576, $D95, FALSE))</f>
        <v>847368196.87693882</v>
      </c>
      <c r="O95" s="33">
        <f>IF(ISBLANK(HLOOKUP(O$1,q_preprocess!$1:$1048576, $D95, FALSE)), "", HLOOKUP(O$1,q_preprocess!$1:$1048576, $D95, FALSE))</f>
        <v>3644651310.1612816</v>
      </c>
      <c r="P95" s="33">
        <f>IF(ISBLANK(HLOOKUP(P$1,q_preprocess!$1:$1048576, $D95, FALSE)), "", HLOOKUP(P$1,q_preprocess!$1:$1048576, $D95, FALSE))</f>
        <v>6722553878.1305799</v>
      </c>
    </row>
    <row r="96" spans="1:16" x14ac:dyDescent="0.25">
      <c r="A96" s="65">
        <v>41518</v>
      </c>
      <c r="B96">
        <v>2013</v>
      </c>
      <c r="C96">
        <v>3</v>
      </c>
      <c r="D96">
        <v>96</v>
      </c>
      <c r="E96" s="33">
        <f>IF(ISBLANK(HLOOKUP(E$1,q_preprocess!$1:$1048576, $D96, FALSE)), "", HLOOKUP(E$1,q_preprocess!$1:$1048576, $D96, FALSE))</f>
        <v>6541620384.0550022</v>
      </c>
      <c r="F96" s="33">
        <f>IF(ISBLANK(HLOOKUP(F$1,q_preprocess!$1:$1048576, $D96, FALSE)), "", HLOOKUP(F$1,q_preprocess!$1:$1048576, $D96, FALSE))</f>
        <v>4202534356.864048</v>
      </c>
      <c r="G96" s="33">
        <f>IF(ISBLANK(HLOOKUP(G$1,q_preprocess!$1:$1048576, $D96, FALSE)), "", HLOOKUP(G$1,q_preprocess!$1:$1048576, $D96, FALSE))</f>
        <v>571369779.79310441</v>
      </c>
      <c r="H96" s="33">
        <f>IF(ISBLANK(HLOOKUP(H$1,q_preprocess!$1:$1048576, $D96, FALSE)), "", HLOOKUP(H$1,q_preprocess!$1:$1048576, $D96, FALSE))</f>
        <v>1309816721.0231318</v>
      </c>
      <c r="I96" s="33">
        <f>IF(ISBLANK(HLOOKUP(I$1,q_preprocess!$1:$1048576, $D96, FALSE)), "", HLOOKUP(I$1,q_preprocess!$1:$1048576, $D96, FALSE))</f>
        <v>1212492766.7058434</v>
      </c>
      <c r="J96" s="33">
        <f>IF(ISBLANK(HLOOKUP(J$1,q_preprocess!$1:$1048576, $D96, FALSE)), "", HLOOKUP(J$1,q_preprocess!$1:$1048576, $D96, FALSE))</f>
        <v>97323954.317288429</v>
      </c>
      <c r="K96" s="33">
        <f>IF(ISBLANK(HLOOKUP(K$1,q_preprocess!$1:$1048576, $D96, FALSE)), "", HLOOKUP(K$1,q_preprocess!$1:$1048576, $D96, FALSE))</f>
        <v>4116119854.3823309</v>
      </c>
      <c r="L96" s="33">
        <f>IF(ISBLANK(HLOOKUP(L$1,q_preprocess!$1:$1048576, $D96, FALSE)), "", HLOOKUP(L$1,q_preprocess!$1:$1048576, $D96, FALSE))</f>
        <v>3658220328.0076122</v>
      </c>
      <c r="M96" s="33">
        <f>IF(ISBLANK(HLOOKUP(M$1,q_preprocess!$1:$1048576, $D96, FALSE)), "", HLOOKUP(M$1,q_preprocess!$1:$1048576, $D96, FALSE))</f>
        <v>1478045504.4665232</v>
      </c>
      <c r="N96" s="33">
        <f>IF(ISBLANK(HLOOKUP(N$1,q_preprocess!$1:$1048576, $D96, FALSE)), "", HLOOKUP(N$1,q_preprocess!$1:$1048576, $D96, FALSE))</f>
        <v>962363559.33904314</v>
      </c>
      <c r="O96" s="33">
        <f>IF(ISBLANK(HLOOKUP(O$1,q_preprocess!$1:$1048576, $D96, FALSE)), "", HLOOKUP(O$1,q_preprocess!$1:$1048576, $D96, FALSE))</f>
        <v>3660670149.9963794</v>
      </c>
      <c r="P96" s="33">
        <f>IF(ISBLANK(HLOOKUP(P$1,q_preprocess!$1:$1048576, $D96, FALSE)), "", HLOOKUP(P$1,q_preprocess!$1:$1048576, $D96, FALSE))</f>
        <v>6769232330.5931196</v>
      </c>
    </row>
    <row r="97" spans="1:16" x14ac:dyDescent="0.25">
      <c r="A97" s="65">
        <v>41609</v>
      </c>
      <c r="B97">
        <v>2013</v>
      </c>
      <c r="C97">
        <v>4</v>
      </c>
      <c r="D97">
        <v>97</v>
      </c>
      <c r="E97" s="33">
        <f>IF(ISBLANK(HLOOKUP(E$1,q_preprocess!$1:$1048576, $D97, FALSE)), "", HLOOKUP(E$1,q_preprocess!$1:$1048576, $D97, FALSE))</f>
        <v>7192823392.1683903</v>
      </c>
      <c r="F97" s="33">
        <f>IF(ISBLANK(HLOOKUP(F$1,q_preprocess!$1:$1048576, $D97, FALSE)), "", HLOOKUP(F$1,q_preprocess!$1:$1048576, $D97, FALSE))</f>
        <v>4729492469.762886</v>
      </c>
      <c r="G97" s="33">
        <f>IF(ISBLANK(HLOOKUP(G$1,q_preprocess!$1:$1048576, $D97, FALSE)), "", HLOOKUP(G$1,q_preprocess!$1:$1048576, $D97, FALSE))</f>
        <v>765361985.19616091</v>
      </c>
      <c r="H97" s="33">
        <f>IF(ISBLANK(HLOOKUP(H$1,q_preprocess!$1:$1048576, $D97, FALSE)), "", HLOOKUP(H$1,q_preprocess!$1:$1048576, $D97, FALSE))</f>
        <v>1637559804.1342149</v>
      </c>
      <c r="I97" s="33">
        <f>IF(ISBLANK(HLOOKUP(I$1,q_preprocess!$1:$1048576, $D97, FALSE)), "", HLOOKUP(I$1,q_preprocess!$1:$1048576, $D97, FALSE))</f>
        <v>1526432550.8608193</v>
      </c>
      <c r="J97" s="33">
        <f>IF(ISBLANK(HLOOKUP(J$1,q_preprocess!$1:$1048576, $D97, FALSE)), "", HLOOKUP(J$1,q_preprocess!$1:$1048576, $D97, FALSE))</f>
        <v>111127253.27339546</v>
      </c>
      <c r="K97" s="33">
        <f>IF(ISBLANK(HLOOKUP(K$1,q_preprocess!$1:$1048576, $D97, FALSE)), "", HLOOKUP(K$1,q_preprocess!$1:$1048576, $D97, FALSE))</f>
        <v>3687681395.5163484</v>
      </c>
      <c r="L97" s="33">
        <f>IF(ISBLANK(HLOOKUP(L$1,q_preprocess!$1:$1048576, $D97, FALSE)), "", HLOOKUP(L$1,q_preprocess!$1:$1048576, $D97, FALSE))</f>
        <v>3627272262.4412189</v>
      </c>
      <c r="M97" s="33">
        <f>IF(ISBLANK(HLOOKUP(M$1,q_preprocess!$1:$1048576, $D97, FALSE)), "", HLOOKUP(M$1,q_preprocess!$1:$1048576, $D97, FALSE))</f>
        <v>1805016821.5997806</v>
      </c>
      <c r="N97" s="33">
        <f>IF(ISBLANK(HLOOKUP(N$1,q_preprocess!$1:$1048576, $D97, FALSE)), "", HLOOKUP(N$1,q_preprocess!$1:$1048576, $D97, FALSE))</f>
        <v>991122457.51322126</v>
      </c>
      <c r="O97" s="33">
        <f>IF(ISBLANK(HLOOKUP(O$1,q_preprocess!$1:$1048576, $D97, FALSE)), "", HLOOKUP(O$1,q_preprocess!$1:$1048576, $D97, FALSE))</f>
        <v>3942784467.095161</v>
      </c>
      <c r="P97" s="33">
        <f>IF(ISBLANK(HLOOKUP(P$1,q_preprocess!$1:$1048576, $D97, FALSE)), "", HLOOKUP(P$1,q_preprocess!$1:$1048576, $D97, FALSE))</f>
        <v>6793736047.1412401</v>
      </c>
    </row>
    <row r="98" spans="1:16" x14ac:dyDescent="0.25">
      <c r="A98" s="65">
        <v>41699</v>
      </c>
      <c r="B98">
        <v>2014</v>
      </c>
      <c r="C98">
        <v>1</v>
      </c>
      <c r="D98">
        <v>98</v>
      </c>
      <c r="E98" s="33">
        <f>IF(ISBLANK(HLOOKUP(E$1,q_preprocess!$1:$1048576, $D98, FALSE)), "", HLOOKUP(E$1,q_preprocess!$1:$1048576, $D98, FALSE))</f>
        <v>6971733944.2816353</v>
      </c>
      <c r="F98" s="33">
        <f>IF(ISBLANK(HLOOKUP(F$1,q_preprocess!$1:$1048576, $D98, FALSE)), "", HLOOKUP(F$1,q_preprocess!$1:$1048576, $D98, FALSE))</f>
        <v>4449107114.6831474</v>
      </c>
      <c r="G98" s="33">
        <f>IF(ISBLANK(HLOOKUP(G$1,q_preprocess!$1:$1048576, $D98, FALSE)), "", HLOOKUP(G$1,q_preprocess!$1:$1048576, $D98, FALSE))</f>
        <v>554046506.42899835</v>
      </c>
      <c r="H98" s="33">
        <f>IF(ISBLANK(HLOOKUP(H$1,q_preprocess!$1:$1048576, $D98, FALSE)), "", HLOOKUP(H$1,q_preprocess!$1:$1048576, $D98, FALSE))</f>
        <v>1180983434.3557982</v>
      </c>
      <c r="I98" s="33">
        <f>IF(ISBLANK(HLOOKUP(I$1,q_preprocess!$1:$1048576, $D98, FALSE)), "", HLOOKUP(I$1,q_preprocess!$1:$1048576, $D98, FALSE))</f>
        <v>1064843104.602906</v>
      </c>
      <c r="J98" s="33">
        <f>IF(ISBLANK(HLOOKUP(J$1,q_preprocess!$1:$1048576, $D98, FALSE)), "", HLOOKUP(J$1,q_preprocess!$1:$1048576, $D98, FALSE))</f>
        <v>116140329.75289217</v>
      </c>
      <c r="K98" s="33">
        <f>IF(ISBLANK(HLOOKUP(K$1,q_preprocess!$1:$1048576, $D98, FALSE)), "", HLOOKUP(K$1,q_preprocess!$1:$1048576, $D98, FALSE))</f>
        <v>4232112414.4543085</v>
      </c>
      <c r="L98" s="33">
        <f>IF(ISBLANK(HLOOKUP(L$1,q_preprocess!$1:$1048576, $D98, FALSE)), "", HLOOKUP(L$1,q_preprocess!$1:$1048576, $D98, FALSE))</f>
        <v>3444515525.6406169</v>
      </c>
      <c r="M98" s="33">
        <f>IF(ISBLANK(HLOOKUP(M$1,q_preprocess!$1:$1048576, $D98, FALSE)), "", HLOOKUP(M$1,q_preprocess!$1:$1048576, $D98, FALSE))</f>
        <v>1891936540.8672254</v>
      </c>
      <c r="N98" s="33">
        <f>IF(ISBLANK(HLOOKUP(N$1,q_preprocess!$1:$1048576, $D98, FALSE)), "", HLOOKUP(N$1,q_preprocess!$1:$1048576, $D98, FALSE))</f>
        <v>954970904.00562263</v>
      </c>
      <c r="O98" s="33">
        <f>IF(ISBLANK(HLOOKUP(O$1,q_preprocess!$1:$1048576, $D98, FALSE)), "", HLOOKUP(O$1,q_preprocess!$1:$1048576, $D98, FALSE))</f>
        <v>3691178143.8380241</v>
      </c>
      <c r="P98" s="33">
        <f>IF(ISBLANK(HLOOKUP(P$1,q_preprocess!$1:$1048576, $D98, FALSE)), "", HLOOKUP(P$1,q_preprocess!$1:$1048576, $D98, FALSE))</f>
        <v>6891162540.4414701</v>
      </c>
    </row>
    <row r="99" spans="1:16" x14ac:dyDescent="0.25">
      <c r="A99" s="65">
        <v>41791</v>
      </c>
      <c r="B99">
        <v>2014</v>
      </c>
      <c r="C99">
        <v>2</v>
      </c>
      <c r="D99">
        <v>99</v>
      </c>
      <c r="E99" s="33">
        <f>IF(ISBLANK(HLOOKUP(E$1,q_preprocess!$1:$1048576, $D99, FALSE)), "", HLOOKUP(E$1,q_preprocess!$1:$1048576, $D99, FALSE))</f>
        <v>6687356044.533493</v>
      </c>
      <c r="F99" s="33">
        <f>IF(ISBLANK(HLOOKUP(F$1,q_preprocess!$1:$1048576, $D99, FALSE)), "", HLOOKUP(F$1,q_preprocess!$1:$1048576, $D99, FALSE))</f>
        <v>4141979805.8780975</v>
      </c>
      <c r="G99" s="33">
        <f>IF(ISBLANK(HLOOKUP(G$1,q_preprocess!$1:$1048576, $D99, FALSE)), "", HLOOKUP(G$1,q_preprocess!$1:$1048576, $D99, FALSE))</f>
        <v>616802808.82256067</v>
      </c>
      <c r="H99" s="33">
        <f>IF(ISBLANK(HLOOKUP(H$1,q_preprocess!$1:$1048576, $D99, FALSE)), "", HLOOKUP(H$1,q_preprocess!$1:$1048576, $D99, FALSE))</f>
        <v>1222441541.8020077</v>
      </c>
      <c r="I99" s="33">
        <f>IF(ISBLANK(HLOOKUP(I$1,q_preprocess!$1:$1048576, $D99, FALSE)), "", HLOOKUP(I$1,q_preprocess!$1:$1048576, $D99, FALSE))</f>
        <v>1103829196.8353989</v>
      </c>
      <c r="J99" s="33">
        <f>IF(ISBLANK(HLOOKUP(J$1,q_preprocess!$1:$1048576, $D99, FALSE)), "", HLOOKUP(J$1,q_preprocess!$1:$1048576, $D99, FALSE))</f>
        <v>118612344.96660873</v>
      </c>
      <c r="K99" s="33">
        <f>IF(ISBLANK(HLOOKUP(K$1,q_preprocess!$1:$1048576, $D99, FALSE)), "", HLOOKUP(K$1,q_preprocess!$1:$1048576, $D99, FALSE))</f>
        <v>4384316968.5264101</v>
      </c>
      <c r="L99" s="33">
        <f>IF(ISBLANK(HLOOKUP(L$1,q_preprocess!$1:$1048576, $D99, FALSE)), "", HLOOKUP(L$1,q_preprocess!$1:$1048576, $D99, FALSE))</f>
        <v>3678185080.4955826</v>
      </c>
      <c r="M99" s="33">
        <f>IF(ISBLANK(HLOOKUP(M$1,q_preprocess!$1:$1048576, $D99, FALSE)), "", HLOOKUP(M$1,q_preprocess!$1:$1048576, $D99, FALSE))</f>
        <v>1653460777.2880268</v>
      </c>
      <c r="N99" s="33">
        <f>IF(ISBLANK(HLOOKUP(N$1,q_preprocess!$1:$1048576, $D99, FALSE)), "", HLOOKUP(N$1,q_preprocess!$1:$1048576, $D99, FALSE))</f>
        <v>909525554.39454877</v>
      </c>
      <c r="O99" s="33">
        <f>IF(ISBLANK(HLOOKUP(O$1,q_preprocess!$1:$1048576, $D99, FALSE)), "", HLOOKUP(O$1,q_preprocess!$1:$1048576, $D99, FALSE))</f>
        <v>3685980607.0212603</v>
      </c>
      <c r="P99" s="33">
        <f>IF(ISBLANK(HLOOKUP(P$1,q_preprocess!$1:$1048576, $D99, FALSE)), "", HLOOKUP(P$1,q_preprocess!$1:$1048576, $D99, FALSE))</f>
        <v>6946880855.88515</v>
      </c>
    </row>
    <row r="100" spans="1:16" x14ac:dyDescent="0.25">
      <c r="A100" s="65">
        <v>41883</v>
      </c>
      <c r="B100">
        <v>2014</v>
      </c>
      <c r="C100">
        <v>3</v>
      </c>
      <c r="D100">
        <v>100</v>
      </c>
      <c r="E100" s="33">
        <f>IF(ISBLANK(HLOOKUP(E$1,q_preprocess!$1:$1048576, $D100, FALSE)), "", HLOOKUP(E$1,q_preprocess!$1:$1048576, $D100, FALSE))</f>
        <v>6881012919.4949036</v>
      </c>
      <c r="F100" s="33">
        <f>IF(ISBLANK(HLOOKUP(F$1,q_preprocess!$1:$1048576, $D100, FALSE)), "", HLOOKUP(F$1,q_preprocess!$1:$1048576, $D100, FALSE))</f>
        <v>4442380264.8883705</v>
      </c>
      <c r="G100" s="33">
        <f>IF(ISBLANK(HLOOKUP(G$1,q_preprocess!$1:$1048576, $D100, FALSE)), "", HLOOKUP(G$1,q_preprocess!$1:$1048576, $D100, FALSE))</f>
        <v>632910450.80290318</v>
      </c>
      <c r="H100" s="33">
        <f>IF(ISBLANK(HLOOKUP(H$1,q_preprocess!$1:$1048576, $D100, FALSE)), "", HLOOKUP(H$1,q_preprocess!$1:$1048576, $D100, FALSE))</f>
        <v>1522591584.8912194</v>
      </c>
      <c r="I100" s="33">
        <f>IF(ISBLANK(HLOOKUP(I$1,q_preprocess!$1:$1048576, $D100, FALSE)), "", HLOOKUP(I$1,q_preprocess!$1:$1048576, $D100, FALSE))</f>
        <v>1404048285.9766743</v>
      </c>
      <c r="J100" s="33">
        <f>IF(ISBLANK(HLOOKUP(J$1,q_preprocess!$1:$1048576, $D100, FALSE)), "", HLOOKUP(J$1,q_preprocess!$1:$1048576, $D100, FALSE))</f>
        <v>118543298.91454513</v>
      </c>
      <c r="K100" s="33">
        <f>IF(ISBLANK(HLOOKUP(K$1,q_preprocess!$1:$1048576, $D100, FALSE)), "", HLOOKUP(K$1,q_preprocess!$1:$1048576, $D100, FALSE))</f>
        <v>4213626297.7721572</v>
      </c>
      <c r="L100" s="33">
        <f>IF(ISBLANK(HLOOKUP(L$1,q_preprocess!$1:$1048576, $D100, FALSE)), "", HLOOKUP(L$1,q_preprocess!$1:$1048576, $D100, FALSE))</f>
        <v>3930495678.8597474</v>
      </c>
      <c r="M100" s="33">
        <f>IF(ISBLANK(HLOOKUP(M$1,q_preprocess!$1:$1048576, $D100, FALSE)), "", HLOOKUP(M$1,q_preprocess!$1:$1048576, $D100, FALSE))</f>
        <v>1553879759.1978259</v>
      </c>
      <c r="N100" s="33">
        <f>IF(ISBLANK(HLOOKUP(N$1,q_preprocess!$1:$1048576, $D100, FALSE)), "", HLOOKUP(N$1,q_preprocess!$1:$1048576, $D100, FALSE))</f>
        <v>1059265317.4068274</v>
      </c>
      <c r="O100" s="33">
        <f>IF(ISBLANK(HLOOKUP(O$1,q_preprocess!$1:$1048576, $D100, FALSE)), "", HLOOKUP(O$1,q_preprocess!$1:$1048576, $D100, FALSE))</f>
        <v>3806878916.5197382</v>
      </c>
      <c r="P100" s="33">
        <f>IF(ISBLANK(HLOOKUP(P$1,q_preprocess!$1:$1048576, $D100, FALSE)), "", HLOOKUP(P$1,q_preprocess!$1:$1048576, $D100, FALSE))</f>
        <v>7113372477.9525499</v>
      </c>
    </row>
    <row r="101" spans="1:16" x14ac:dyDescent="0.25">
      <c r="A101" s="65">
        <v>41974</v>
      </c>
      <c r="B101">
        <v>2014</v>
      </c>
      <c r="C101">
        <v>4</v>
      </c>
      <c r="D101">
        <v>101</v>
      </c>
      <c r="E101" s="33">
        <f>IF(ISBLANK(HLOOKUP(E$1,q_preprocess!$1:$1048576, $D101, FALSE)), "", HLOOKUP(E$1,q_preprocess!$1:$1048576, $D101, FALSE))</f>
        <v>7687937236.7880611</v>
      </c>
      <c r="F101" s="33">
        <f>IF(ISBLANK(HLOOKUP(F$1,q_preprocess!$1:$1048576, $D101, FALSE)), "", HLOOKUP(F$1,q_preprocess!$1:$1048576, $D101, FALSE))</f>
        <v>5017842399.2723341</v>
      </c>
      <c r="G101" s="33">
        <f>IF(ISBLANK(HLOOKUP(G$1,q_preprocess!$1:$1048576, $D101, FALSE)), "", HLOOKUP(G$1,q_preprocess!$1:$1048576, $D101, FALSE))</f>
        <v>813463881.91003311</v>
      </c>
      <c r="H101" s="33">
        <f>IF(ISBLANK(HLOOKUP(H$1,q_preprocess!$1:$1048576, $D101, FALSE)), "", HLOOKUP(H$1,q_preprocess!$1:$1048576, $D101, FALSE))</f>
        <v>1854891438.8312092</v>
      </c>
      <c r="I101" s="33">
        <f>IF(ISBLANK(HLOOKUP(I$1,q_preprocess!$1:$1048576, $D101, FALSE)), "", HLOOKUP(I$1,q_preprocess!$1:$1048576, $D101, FALSE))</f>
        <v>1738958247.2345078</v>
      </c>
      <c r="J101" s="33">
        <f>IF(ISBLANK(HLOOKUP(J$1,q_preprocess!$1:$1048576, $D101, FALSE)), "", HLOOKUP(J$1,q_preprocess!$1:$1048576, $D101, FALSE))</f>
        <v>115933191.59670137</v>
      </c>
      <c r="K101" s="33">
        <f>IF(ISBLANK(HLOOKUP(K$1,q_preprocess!$1:$1048576, $D101, FALSE)), "", HLOOKUP(K$1,q_preprocess!$1:$1048576, $D101, FALSE))</f>
        <v>3926765190.7454028</v>
      </c>
      <c r="L101" s="33">
        <f>IF(ISBLANK(HLOOKUP(L$1,q_preprocess!$1:$1048576, $D101, FALSE)), "", HLOOKUP(L$1,q_preprocess!$1:$1048576, $D101, FALSE))</f>
        <v>3925025673.9709187</v>
      </c>
      <c r="M101" s="33">
        <f>IF(ISBLANK(HLOOKUP(M$1,q_preprocess!$1:$1048576, $D101, FALSE)), "", HLOOKUP(M$1,q_preprocess!$1:$1048576, $D101, FALSE))</f>
        <v>1942776786.0172725</v>
      </c>
      <c r="N101" s="33">
        <f>IF(ISBLANK(HLOOKUP(N$1,q_preprocess!$1:$1048576, $D101, FALSE)), "", HLOOKUP(N$1,q_preprocess!$1:$1048576, $D101, FALSE))</f>
        <v>1136410517.1326694</v>
      </c>
      <c r="O101" s="33">
        <f>IF(ISBLANK(HLOOKUP(O$1,q_preprocess!$1:$1048576, $D101, FALSE)), "", HLOOKUP(O$1,q_preprocess!$1:$1048576, $D101, FALSE))</f>
        <v>4119703315.7708015</v>
      </c>
      <c r="P101" s="33">
        <f>IF(ISBLANK(HLOOKUP(P$1,q_preprocess!$1:$1048576, $D101, FALSE)), "", HLOOKUP(P$1,q_preprocess!$1:$1048576, $D101, FALSE))</f>
        <v>7283557406.9359999</v>
      </c>
    </row>
    <row r="102" spans="1:16" x14ac:dyDescent="0.25">
      <c r="A102" s="65">
        <v>42064</v>
      </c>
      <c r="B102">
        <v>2015</v>
      </c>
      <c r="C102">
        <v>1</v>
      </c>
      <c r="D102">
        <v>102</v>
      </c>
      <c r="E102" s="33">
        <f>IF(ISBLANK(HLOOKUP(E$1,q_preprocess!$1:$1048576, $D102, FALSE)), "", HLOOKUP(E$1,q_preprocess!$1:$1048576, $D102, FALSE))</f>
        <v>7440988023.8225269</v>
      </c>
      <c r="F102" s="33">
        <f>IF(ISBLANK(HLOOKUP(F$1,q_preprocess!$1:$1048576, $D102, FALSE)), "", HLOOKUP(F$1,q_preprocess!$1:$1048576, $D102, FALSE))</f>
        <v>4561300393.0666037</v>
      </c>
      <c r="G102" s="33">
        <f>IF(ISBLANK(HLOOKUP(G$1,q_preprocess!$1:$1048576, $D102, FALSE)), "", HLOOKUP(G$1,q_preprocess!$1:$1048576, $D102, FALSE))</f>
        <v>618034737.63128829</v>
      </c>
      <c r="H102" s="33">
        <f>IF(ISBLANK(HLOOKUP(H$1,q_preprocess!$1:$1048576, $D102, FALSE)), "", HLOOKUP(H$1,q_preprocess!$1:$1048576, $D102, FALSE))</f>
        <v>1317006144.7342377</v>
      </c>
      <c r="I102" s="33">
        <f>IF(ISBLANK(HLOOKUP(I$1,q_preprocess!$1:$1048576, $D102, FALSE)), "", HLOOKUP(I$1,q_preprocess!$1:$1048576, $D102, FALSE))</f>
        <v>1206224121.7211602</v>
      </c>
      <c r="J102" s="33">
        <f>IF(ISBLANK(HLOOKUP(J$1,q_preprocess!$1:$1048576, $D102, FALSE)), "", HLOOKUP(J$1,q_preprocess!$1:$1048576, $D102, FALSE))</f>
        <v>110782023.01307742</v>
      </c>
      <c r="K102" s="33">
        <f>IF(ISBLANK(HLOOKUP(K$1,q_preprocess!$1:$1048576, $D102, FALSE)), "", HLOOKUP(K$1,q_preprocess!$1:$1048576, $D102, FALSE))</f>
        <v>4451865025.0487804</v>
      </c>
      <c r="L102" s="33">
        <f>IF(ISBLANK(HLOOKUP(L$1,q_preprocess!$1:$1048576, $D102, FALSE)), "", HLOOKUP(L$1,q_preprocess!$1:$1048576, $D102, FALSE))</f>
        <v>3507218276.6583838</v>
      </c>
      <c r="M102" s="33">
        <f>IF(ISBLANK(HLOOKUP(M$1,q_preprocess!$1:$1048576, $D102, FALSE)), "", HLOOKUP(M$1,q_preprocess!$1:$1048576, $D102, FALSE))</f>
        <v>2050224705.7269711</v>
      </c>
      <c r="N102" s="33">
        <f>IF(ISBLANK(HLOOKUP(N$1,q_preprocess!$1:$1048576, $D102, FALSE)), "", HLOOKUP(N$1,q_preprocess!$1:$1048576, $D102, FALSE))</f>
        <v>1072374771.8808372</v>
      </c>
      <c r="O102" s="33">
        <f>IF(ISBLANK(HLOOKUP(O$1,q_preprocess!$1:$1048576, $D102, FALSE)), "", HLOOKUP(O$1,q_preprocess!$1:$1048576, $D102, FALSE))</f>
        <v>3872827204.4024234</v>
      </c>
      <c r="P102" s="33">
        <f>IF(ISBLANK(HLOOKUP(P$1,q_preprocess!$1:$1048576, $D102, FALSE)), "", HLOOKUP(P$1,q_preprocess!$1:$1048576, $D102, FALSE))</f>
        <v>7315425787.6679602</v>
      </c>
    </row>
    <row r="103" spans="1:16" x14ac:dyDescent="0.25">
      <c r="A103" s="65">
        <v>42156</v>
      </c>
      <c r="B103">
        <v>2015</v>
      </c>
      <c r="C103">
        <v>2</v>
      </c>
      <c r="D103">
        <v>103</v>
      </c>
      <c r="E103" s="33">
        <f>IF(ISBLANK(HLOOKUP(E$1,q_preprocess!$1:$1048576, $D103, FALSE)), "", HLOOKUP(E$1,q_preprocess!$1:$1048576, $D103, FALSE))</f>
        <v>6867419828.6160126</v>
      </c>
      <c r="F103" s="33">
        <f>IF(ISBLANK(HLOOKUP(F$1,q_preprocess!$1:$1048576, $D103, FALSE)), "", HLOOKUP(F$1,q_preprocess!$1:$1048576, $D103, FALSE))</f>
        <v>4254842671.9195466</v>
      </c>
      <c r="G103" s="33">
        <f>IF(ISBLANK(HLOOKUP(G$1,q_preprocess!$1:$1048576, $D103, FALSE)), "", HLOOKUP(G$1,q_preprocess!$1:$1048576, $D103, FALSE))</f>
        <v>649368187.54260886</v>
      </c>
      <c r="H103" s="33">
        <f>IF(ISBLANK(HLOOKUP(H$1,q_preprocess!$1:$1048576, $D103, FALSE)), "", HLOOKUP(H$1,q_preprocess!$1:$1048576, $D103, FALSE))</f>
        <v>1304736901.1216173</v>
      </c>
      <c r="I103" s="33">
        <f>IF(ISBLANK(HLOOKUP(I$1,q_preprocess!$1:$1048576, $D103, FALSE)), "", HLOOKUP(I$1,q_preprocess!$1:$1048576, $D103, FALSE))</f>
        <v>1197818254.5462577</v>
      </c>
      <c r="J103" s="33">
        <f>IF(ISBLANK(HLOOKUP(J$1,q_preprocess!$1:$1048576, $D103, FALSE)), "", HLOOKUP(J$1,q_preprocess!$1:$1048576, $D103, FALSE))</f>
        <v>106918646.57535948</v>
      </c>
      <c r="K103" s="33">
        <f>IF(ISBLANK(HLOOKUP(K$1,q_preprocess!$1:$1048576, $D103, FALSE)), "", HLOOKUP(K$1,q_preprocess!$1:$1048576, $D103, FALSE))</f>
        <v>4085281782.810842</v>
      </c>
      <c r="L103" s="33">
        <f>IF(ISBLANK(HLOOKUP(L$1,q_preprocess!$1:$1048576, $D103, FALSE)), "", HLOOKUP(L$1,q_preprocess!$1:$1048576, $D103, FALSE))</f>
        <v>3426809714.7786026</v>
      </c>
      <c r="M103" s="33">
        <f>IF(ISBLANK(HLOOKUP(M$1,q_preprocess!$1:$1048576, $D103, FALSE)), "", HLOOKUP(M$1,q_preprocess!$1:$1048576, $D103, FALSE))</f>
        <v>1727167106.6217754</v>
      </c>
      <c r="N103" s="33">
        <f>IF(ISBLANK(HLOOKUP(N$1,q_preprocess!$1:$1048576, $D103, FALSE)), "", HLOOKUP(N$1,q_preprocess!$1:$1048576, $D103, FALSE))</f>
        <v>943060664.94687843</v>
      </c>
      <c r="O103" s="33">
        <f>IF(ISBLANK(HLOOKUP(O$1,q_preprocess!$1:$1048576, $D103, FALSE)), "", HLOOKUP(O$1,q_preprocess!$1:$1048576, $D103, FALSE))</f>
        <v>3753998504.030005</v>
      </c>
      <c r="P103" s="33">
        <f>IF(ISBLANK(HLOOKUP(P$1,q_preprocess!$1:$1048576, $D103, FALSE)), "", HLOOKUP(P$1,q_preprocess!$1:$1048576, $D103, FALSE))</f>
        <v>7156803855.9816198</v>
      </c>
    </row>
    <row r="104" spans="1:16" x14ac:dyDescent="0.25">
      <c r="A104" s="65">
        <v>42248</v>
      </c>
      <c r="B104">
        <v>2015</v>
      </c>
      <c r="C104">
        <v>3</v>
      </c>
      <c r="D104">
        <v>104</v>
      </c>
      <c r="E104" s="33">
        <f>IF(ISBLANK(HLOOKUP(E$1,q_preprocess!$1:$1048576, $D104, FALSE)), "", HLOOKUP(E$1,q_preprocess!$1:$1048576, $D104, FALSE))</f>
        <v>7013872726.4585781</v>
      </c>
      <c r="F104" s="33">
        <f>IF(ISBLANK(HLOOKUP(F$1,q_preprocess!$1:$1048576, $D104, FALSE)), "", HLOOKUP(F$1,q_preprocess!$1:$1048576, $D104, FALSE))</f>
        <v>4482081572.6021242</v>
      </c>
      <c r="G104" s="33">
        <f>IF(ISBLANK(HLOOKUP(G$1,q_preprocess!$1:$1048576, $D104, FALSE)), "", HLOOKUP(G$1,q_preprocess!$1:$1048576, $D104, FALSE))</f>
        <v>645020116.73917496</v>
      </c>
      <c r="H104" s="33">
        <f>IF(ISBLANK(HLOOKUP(H$1,q_preprocess!$1:$1048576, $D104, FALSE)), "", HLOOKUP(H$1,q_preprocess!$1:$1048576, $D104, FALSE))</f>
        <v>1522017469.8680062</v>
      </c>
      <c r="I104" s="33">
        <f>IF(ISBLANK(HLOOKUP(I$1,q_preprocess!$1:$1048576, $D104, FALSE)), "", HLOOKUP(I$1,q_preprocess!$1:$1048576, $D104, FALSE))</f>
        <v>1417674407.5844588</v>
      </c>
      <c r="J104" s="33">
        <f>IF(ISBLANK(HLOOKUP(J$1,q_preprocess!$1:$1048576, $D104, FALSE)), "", HLOOKUP(J$1,q_preprocess!$1:$1048576, $D104, FALSE))</f>
        <v>104343062.28354752</v>
      </c>
      <c r="K104" s="33">
        <f>IF(ISBLANK(HLOOKUP(K$1,q_preprocess!$1:$1048576, $D104, FALSE)), "", HLOOKUP(K$1,q_preprocess!$1:$1048576, $D104, FALSE))</f>
        <v>3951882816.7784662</v>
      </c>
      <c r="L104" s="33">
        <f>IF(ISBLANK(HLOOKUP(L$1,q_preprocess!$1:$1048576, $D104, FALSE)), "", HLOOKUP(L$1,q_preprocess!$1:$1048576, $D104, FALSE))</f>
        <v>3587129249.529192</v>
      </c>
      <c r="M104" s="33">
        <f>IF(ISBLANK(HLOOKUP(M$1,q_preprocess!$1:$1048576, $D104, FALSE)), "", HLOOKUP(M$1,q_preprocess!$1:$1048576, $D104, FALSE))</f>
        <v>1627429637.7250195</v>
      </c>
      <c r="N104" s="33">
        <f>IF(ISBLANK(HLOOKUP(N$1,q_preprocess!$1:$1048576, $D104, FALSE)), "", HLOOKUP(N$1,q_preprocess!$1:$1048576, $D104, FALSE))</f>
        <v>1064524417.0749084</v>
      </c>
      <c r="O104" s="33">
        <f>IF(ISBLANK(HLOOKUP(O$1,q_preprocess!$1:$1048576, $D104, FALSE)), "", HLOOKUP(O$1,q_preprocess!$1:$1048576, $D104, FALSE))</f>
        <v>3857451961.8187704</v>
      </c>
      <c r="P104" s="33">
        <f>IF(ISBLANK(HLOOKUP(P$1,q_preprocess!$1:$1048576, $D104, FALSE)), "", HLOOKUP(P$1,q_preprocess!$1:$1048576, $D104, FALSE))</f>
        <v>7244603108.0472097</v>
      </c>
    </row>
    <row r="105" spans="1:16" x14ac:dyDescent="0.25">
      <c r="A105" s="65">
        <v>42339</v>
      </c>
      <c r="B105">
        <v>2015</v>
      </c>
      <c r="C105">
        <v>4</v>
      </c>
      <c r="D105">
        <v>105</v>
      </c>
      <c r="E105" s="33">
        <f>IF(ISBLANK(HLOOKUP(E$1,q_preprocess!$1:$1048576, $D105, FALSE)), "", HLOOKUP(E$1,q_preprocess!$1:$1048576, $D105, FALSE))</f>
        <v>7741940821.3126173</v>
      </c>
      <c r="F105" s="33">
        <f>IF(ISBLANK(HLOOKUP(F$1,q_preprocess!$1:$1048576, $D105, FALSE)), "", HLOOKUP(F$1,q_preprocess!$1:$1048576, $D105, FALSE))</f>
        <v>5023854590.9045048</v>
      </c>
      <c r="G105" s="33">
        <f>IF(ISBLANK(HLOOKUP(G$1,q_preprocess!$1:$1048576, $D105, FALSE)), "", HLOOKUP(G$1,q_preprocess!$1:$1048576, $D105, FALSE))</f>
        <v>817930098.23468888</v>
      </c>
      <c r="H105" s="33">
        <f>IF(ISBLANK(HLOOKUP(H$1,q_preprocess!$1:$1048576, $D105, FALSE)), "", HLOOKUP(H$1,q_preprocess!$1:$1048576, $D105, FALSE))</f>
        <v>1707218415.8802178</v>
      </c>
      <c r="I105" s="33">
        <f>IF(ISBLANK(HLOOKUP(I$1,q_preprocess!$1:$1048576, $D105, FALSE)), "", HLOOKUP(I$1,q_preprocess!$1:$1048576, $D105, FALSE))</f>
        <v>1604163145.7425764</v>
      </c>
      <c r="J105" s="33">
        <f>IF(ISBLANK(HLOOKUP(J$1,q_preprocess!$1:$1048576, $D105, FALSE)), "", HLOOKUP(J$1,q_preprocess!$1:$1048576, $D105, FALSE))</f>
        <v>103055270.13764152</v>
      </c>
      <c r="K105" s="33">
        <f>IF(ISBLANK(HLOOKUP(K$1,q_preprocess!$1:$1048576, $D105, FALSE)), "", HLOOKUP(K$1,q_preprocess!$1:$1048576, $D105, FALSE))</f>
        <v>4045209857.3194489</v>
      </c>
      <c r="L105" s="33">
        <f>IF(ISBLANK(HLOOKUP(L$1,q_preprocess!$1:$1048576, $D105, FALSE)), "", HLOOKUP(L$1,q_preprocess!$1:$1048576, $D105, FALSE))</f>
        <v>3852272141.0262423</v>
      </c>
      <c r="M105" s="33">
        <f>IF(ISBLANK(HLOOKUP(M$1,q_preprocess!$1:$1048576, $D105, FALSE)), "", HLOOKUP(M$1,q_preprocess!$1:$1048576, $D105, FALSE))</f>
        <v>2002292318.0174201</v>
      </c>
      <c r="N105" s="33">
        <f>IF(ISBLANK(HLOOKUP(N$1,q_preprocess!$1:$1048576, $D105, FALSE)), "", HLOOKUP(N$1,q_preprocess!$1:$1048576, $D105, FALSE))</f>
        <v>1098242608.5223615</v>
      </c>
      <c r="O105" s="33">
        <f>IF(ISBLANK(HLOOKUP(O$1,q_preprocess!$1:$1048576, $D105, FALSE)), "", HLOOKUP(O$1,q_preprocess!$1:$1048576, $D105, FALSE))</f>
        <v>4163444128.7759204</v>
      </c>
      <c r="P105" s="33">
        <f>IF(ISBLANK(HLOOKUP(P$1,q_preprocess!$1:$1048576, $D105, FALSE)), "", HLOOKUP(P$1,q_preprocess!$1:$1048576, $D105, FALSE))</f>
        <v>7355054367.0978298</v>
      </c>
    </row>
    <row r="106" spans="1:16" x14ac:dyDescent="0.25">
      <c r="A106" s="65">
        <v>42430</v>
      </c>
      <c r="B106">
        <v>2016</v>
      </c>
      <c r="C106">
        <v>1</v>
      </c>
      <c r="D106">
        <v>106</v>
      </c>
      <c r="E106" s="33">
        <f>IF(ISBLANK(HLOOKUP(E$1,q_preprocess!$1:$1048576, $D106, FALSE)), "", HLOOKUP(E$1,q_preprocess!$1:$1048576, $D106, FALSE))</f>
        <v>7549140222.1678257</v>
      </c>
      <c r="F106" s="33">
        <f>IF(ISBLANK(HLOOKUP(F$1,q_preprocess!$1:$1048576, $D106, FALSE)), "", HLOOKUP(F$1,q_preprocess!$1:$1048576, $D106, FALSE))</f>
        <v>4613927833.5505867</v>
      </c>
      <c r="G106" s="33">
        <f>IF(ISBLANK(HLOOKUP(G$1,q_preprocess!$1:$1048576, $D106, FALSE)), "", HLOOKUP(G$1,q_preprocess!$1:$1048576, $D106, FALSE))</f>
        <v>614595074.3840096</v>
      </c>
      <c r="H106" s="33">
        <f>IF(ISBLANK(HLOOKUP(H$1,q_preprocess!$1:$1048576, $D106, FALSE)), "", HLOOKUP(H$1,q_preprocess!$1:$1048576, $D106, FALSE))</f>
        <v>1209190913.8881738</v>
      </c>
      <c r="I106" s="33">
        <f>IF(ISBLANK(HLOOKUP(I$1,q_preprocess!$1:$1048576, $D106, FALSE)), "", HLOOKUP(I$1,q_preprocess!$1:$1048576, $D106, FALSE))</f>
        <v>1120565295.4777119</v>
      </c>
      <c r="J106" s="33">
        <f>IF(ISBLANK(HLOOKUP(J$1,q_preprocess!$1:$1048576, $D106, FALSE)), "", HLOOKUP(J$1,q_preprocess!$1:$1048576, $D106, FALSE))</f>
        <v>88625618.410461947</v>
      </c>
      <c r="K106" s="33">
        <f>IF(ISBLANK(HLOOKUP(K$1,q_preprocess!$1:$1048576, $D106, FALSE)), "", HLOOKUP(K$1,q_preprocess!$1:$1048576, $D106, FALSE))</f>
        <v>4449683611.1865063</v>
      </c>
      <c r="L106" s="33">
        <f>IF(ISBLANK(HLOOKUP(L$1,q_preprocess!$1:$1048576, $D106, FALSE)), "", HLOOKUP(L$1,q_preprocess!$1:$1048576, $D106, FALSE))</f>
        <v>3338257210.8414512</v>
      </c>
      <c r="M106" s="33">
        <f>IF(ISBLANK(HLOOKUP(M$1,q_preprocess!$1:$1048576, $D106, FALSE)), "", HLOOKUP(M$1,q_preprocess!$1:$1048576, $D106, FALSE))</f>
        <v>2090703722.7119458</v>
      </c>
      <c r="N106" s="33">
        <f>IF(ISBLANK(HLOOKUP(N$1,q_preprocess!$1:$1048576, $D106, FALSE)), "", HLOOKUP(N$1,q_preprocess!$1:$1048576, $D106, FALSE))</f>
        <v>1061108431.3385632</v>
      </c>
      <c r="O106" s="33">
        <f>IF(ISBLANK(HLOOKUP(O$1,q_preprocess!$1:$1048576, $D106, FALSE)), "", HLOOKUP(O$1,q_preprocess!$1:$1048576, $D106, FALSE))</f>
        <v>3954589571.1977377</v>
      </c>
      <c r="P106" s="33">
        <f>IF(ISBLANK(HLOOKUP(P$1,q_preprocess!$1:$1048576, $D106, FALSE)), "", HLOOKUP(P$1,q_preprocess!$1:$1048576, $D106, FALSE))</f>
        <v>7385888875.5762196</v>
      </c>
    </row>
    <row r="107" spans="1:16" x14ac:dyDescent="0.25">
      <c r="A107" s="65">
        <v>42522</v>
      </c>
      <c r="B107">
        <v>2016</v>
      </c>
      <c r="C107">
        <v>2</v>
      </c>
      <c r="D107">
        <v>107</v>
      </c>
      <c r="E107" s="33">
        <f>IF(ISBLANK(HLOOKUP(E$1,q_preprocess!$1:$1048576, $D107, FALSE)), "", HLOOKUP(E$1,q_preprocess!$1:$1048576, $D107, FALSE))</f>
        <v>7298053677.2666264</v>
      </c>
      <c r="F107" s="33">
        <f>IF(ISBLANK(HLOOKUP(F$1,q_preprocess!$1:$1048576, $D107, FALSE)), "", HLOOKUP(F$1,q_preprocess!$1:$1048576, $D107, FALSE))</f>
        <v>4327718760.5259676</v>
      </c>
      <c r="G107" s="33">
        <f>IF(ISBLANK(HLOOKUP(G$1,q_preprocess!$1:$1048576, $D107, FALSE)), "", HLOOKUP(G$1,q_preprocess!$1:$1048576, $D107, FALSE))</f>
        <v>623477048.50512743</v>
      </c>
      <c r="H107" s="33">
        <f>IF(ISBLANK(HLOOKUP(H$1,q_preprocess!$1:$1048576, $D107, FALSE)), "", HLOOKUP(H$1,q_preprocess!$1:$1048576, $D107, FALSE))</f>
        <v>1352560120.3055012</v>
      </c>
      <c r="I107" s="33">
        <f>IF(ISBLANK(HLOOKUP(I$1,q_preprocess!$1:$1048576, $D107, FALSE)), "", HLOOKUP(I$1,q_preprocess!$1:$1048576, $D107, FALSE))</f>
        <v>1329979930.0075488</v>
      </c>
      <c r="J107" s="33">
        <f>IF(ISBLANK(HLOOKUP(J$1,q_preprocess!$1:$1048576, $D107, FALSE)), "", HLOOKUP(J$1,q_preprocess!$1:$1048576, $D107, FALSE))</f>
        <v>22580190.297952525</v>
      </c>
      <c r="K107" s="33">
        <f>IF(ISBLANK(HLOOKUP(K$1,q_preprocess!$1:$1048576, $D107, FALSE)), "", HLOOKUP(K$1,q_preprocess!$1:$1048576, $D107, FALSE))</f>
        <v>4319599206.1254873</v>
      </c>
      <c r="L107" s="33">
        <f>IF(ISBLANK(HLOOKUP(L$1,q_preprocess!$1:$1048576, $D107, FALSE)), "", HLOOKUP(L$1,q_preprocess!$1:$1048576, $D107, FALSE))</f>
        <v>3325301458.1954579</v>
      </c>
      <c r="M107" s="33">
        <f>IF(ISBLANK(HLOOKUP(M$1,q_preprocess!$1:$1048576, $D107, FALSE)), "", HLOOKUP(M$1,q_preprocess!$1:$1048576, $D107, FALSE))</f>
        <v>1814808551.8020144</v>
      </c>
      <c r="N107" s="33">
        <f>IF(ISBLANK(HLOOKUP(N$1,q_preprocess!$1:$1048576, $D107, FALSE)), "", HLOOKUP(N$1,q_preprocess!$1:$1048576, $D107, FALSE))</f>
        <v>1075474464.0999229</v>
      </c>
      <c r="O107" s="33">
        <f>IF(ISBLANK(HLOOKUP(O$1,q_preprocess!$1:$1048576, $D107, FALSE)), "", HLOOKUP(O$1,q_preprocess!$1:$1048576, $D107, FALSE))</f>
        <v>3961615521.5526781</v>
      </c>
      <c r="P107" s="33">
        <f>IF(ISBLANK(HLOOKUP(P$1,q_preprocess!$1:$1048576, $D107, FALSE)), "", HLOOKUP(P$1,q_preprocess!$1:$1048576, $D107, FALSE))</f>
        <v>7628214099.4962397</v>
      </c>
    </row>
    <row r="108" spans="1:16" x14ac:dyDescent="0.25">
      <c r="A108" s="65">
        <v>42614</v>
      </c>
      <c r="B108">
        <v>2016</v>
      </c>
      <c r="C108">
        <v>3</v>
      </c>
      <c r="D108">
        <v>108</v>
      </c>
      <c r="E108" s="33">
        <f>IF(ISBLANK(HLOOKUP(E$1,q_preprocess!$1:$1048576, $D108, FALSE)), "", HLOOKUP(E$1,q_preprocess!$1:$1048576, $D108, FALSE))</f>
        <v>7382561441.7940149</v>
      </c>
      <c r="F108" s="33">
        <f>IF(ISBLANK(HLOOKUP(F$1,q_preprocess!$1:$1048576, $D108, FALSE)), "", HLOOKUP(F$1,q_preprocess!$1:$1048576, $D108, FALSE))</f>
        <v>4550248931.6615667</v>
      </c>
      <c r="G108" s="33">
        <f>IF(ISBLANK(HLOOKUP(G$1,q_preprocess!$1:$1048576, $D108, FALSE)), "", HLOOKUP(G$1,q_preprocess!$1:$1048576, $D108, FALSE))</f>
        <v>610222695.37585402</v>
      </c>
      <c r="H108" s="33">
        <f>IF(ISBLANK(HLOOKUP(H$1,q_preprocess!$1:$1048576, $D108, FALSE)), "", HLOOKUP(H$1,q_preprocess!$1:$1048576, $D108, FALSE))</f>
        <v>1623011815.6044571</v>
      </c>
      <c r="I108" s="33">
        <f>IF(ISBLANK(HLOOKUP(I$1,q_preprocess!$1:$1048576, $D108, FALSE)), "", HLOOKUP(I$1,q_preprocess!$1:$1048576, $D108, FALSE))</f>
        <v>1555188825.1201513</v>
      </c>
      <c r="J108" s="33">
        <f>IF(ISBLANK(HLOOKUP(J$1,q_preprocess!$1:$1048576, $D108, FALSE)), "", HLOOKUP(J$1,q_preprocess!$1:$1048576, $D108, FALSE))</f>
        <v>67822990.484305888</v>
      </c>
      <c r="K108" s="33">
        <f>IF(ISBLANK(HLOOKUP(K$1,q_preprocess!$1:$1048576, $D108, FALSE)), "", HLOOKUP(K$1,q_preprocess!$1:$1048576, $D108, FALSE))</f>
        <v>4160708977.2114272</v>
      </c>
      <c r="L108" s="33">
        <f>IF(ISBLANK(HLOOKUP(L$1,q_preprocess!$1:$1048576, $D108, FALSE)), "", HLOOKUP(L$1,q_preprocess!$1:$1048576, $D108, FALSE))</f>
        <v>3561630978.059289</v>
      </c>
      <c r="M108" s="33">
        <f>IF(ISBLANK(HLOOKUP(M$1,q_preprocess!$1:$1048576, $D108, FALSE)), "", HLOOKUP(M$1,q_preprocess!$1:$1048576, $D108, FALSE))</f>
        <v>1682358680.8694961</v>
      </c>
      <c r="N108" s="33">
        <f>IF(ISBLANK(HLOOKUP(N$1,q_preprocess!$1:$1048576, $D108, FALSE)), "", HLOOKUP(N$1,q_preprocess!$1:$1048576, $D108, FALSE))</f>
        <v>1211945625.3865395</v>
      </c>
      <c r="O108" s="33">
        <f>IF(ISBLANK(HLOOKUP(O$1,q_preprocess!$1:$1048576, $D108, FALSE)), "", HLOOKUP(O$1,q_preprocess!$1:$1048576, $D108, FALSE))</f>
        <v>4019730139.421092</v>
      </c>
      <c r="P108" s="33">
        <f>IF(ISBLANK(HLOOKUP(P$1,q_preprocess!$1:$1048576, $D108, FALSE)), "", HLOOKUP(P$1,q_preprocess!$1:$1048576, $D108, FALSE))</f>
        <v>7625029723.7429705</v>
      </c>
    </row>
    <row r="109" spans="1:16" x14ac:dyDescent="0.25">
      <c r="A109" s="65">
        <v>42705</v>
      </c>
      <c r="B109">
        <v>2016</v>
      </c>
      <c r="C109">
        <v>4</v>
      </c>
      <c r="D109">
        <v>109</v>
      </c>
      <c r="E109" s="33">
        <f>IF(ISBLANK(HLOOKUP(E$1,q_preprocess!$1:$1048576, $D109, FALSE)), "", HLOOKUP(E$1,q_preprocess!$1:$1048576, $D109, FALSE))</f>
        <v>8002718409.1564484</v>
      </c>
      <c r="F109" s="33">
        <f>IF(ISBLANK(HLOOKUP(F$1,q_preprocess!$1:$1048576, $D109, FALSE)), "", HLOOKUP(F$1,q_preprocess!$1:$1048576, $D109, FALSE))</f>
        <v>5150234555.8172665</v>
      </c>
      <c r="G109" s="33">
        <f>IF(ISBLANK(HLOOKUP(G$1,q_preprocess!$1:$1048576, $D109, FALSE)), "", HLOOKUP(G$1,q_preprocess!$1:$1048576, $D109, FALSE))</f>
        <v>806193765.66343749</v>
      </c>
      <c r="H109" s="33">
        <f>IF(ISBLANK(HLOOKUP(H$1,q_preprocess!$1:$1048576, $D109, FALSE)), "", HLOOKUP(H$1,q_preprocess!$1:$1048576, $D109, FALSE))</f>
        <v>2042529022.1771908</v>
      </c>
      <c r="I109" s="33">
        <f>IF(ISBLANK(HLOOKUP(I$1,q_preprocess!$1:$1048576, $D109, FALSE)), "", HLOOKUP(I$1,q_preprocess!$1:$1048576, $D109, FALSE))</f>
        <v>1846724008.9156718</v>
      </c>
      <c r="J109" s="33">
        <f>IF(ISBLANK(HLOOKUP(J$1,q_preprocess!$1:$1048576, $D109, FALSE)), "", HLOOKUP(J$1,q_preprocess!$1:$1048576, $D109, FALSE))</f>
        <v>195805013.26151887</v>
      </c>
      <c r="K109" s="33">
        <f>IF(ISBLANK(HLOOKUP(K$1,q_preprocess!$1:$1048576, $D109, FALSE)), "", HLOOKUP(K$1,q_preprocess!$1:$1048576, $D109, FALSE))</f>
        <v>4047232421.79601</v>
      </c>
      <c r="L109" s="33">
        <f>IF(ISBLANK(HLOOKUP(L$1,q_preprocess!$1:$1048576, $D109, FALSE)), "", HLOOKUP(L$1,q_preprocess!$1:$1048576, $D109, FALSE))</f>
        <v>4043471356.2974572</v>
      </c>
      <c r="M109" s="33">
        <f>IF(ISBLANK(HLOOKUP(M$1,q_preprocess!$1:$1048576, $D109, FALSE)), "", HLOOKUP(M$1,q_preprocess!$1:$1048576, $D109, FALSE))</f>
        <v>2033004179.6535349</v>
      </c>
      <c r="N109" s="33">
        <f>IF(ISBLANK(HLOOKUP(N$1,q_preprocess!$1:$1048576, $D109, FALSE)), "", HLOOKUP(N$1,q_preprocess!$1:$1048576, $D109, FALSE))</f>
        <v>1196958761.5509307</v>
      </c>
      <c r="O109" s="33">
        <f>IF(ISBLANK(HLOOKUP(O$1,q_preprocess!$1:$1048576, $D109, FALSE)), "", HLOOKUP(O$1,q_preprocess!$1:$1048576, $D109, FALSE))</f>
        <v>4282866892.3246155</v>
      </c>
      <c r="P109" s="33">
        <f>IF(ISBLANK(HLOOKUP(P$1,q_preprocess!$1:$1048576, $D109, FALSE)), "", HLOOKUP(P$1,q_preprocess!$1:$1048576, $D109, FALSE))</f>
        <v>7604427273.5618</v>
      </c>
    </row>
    <row r="110" spans="1:16" x14ac:dyDescent="0.25">
      <c r="A110" s="65">
        <v>42795</v>
      </c>
      <c r="B110">
        <f>B106+1</f>
        <v>2017</v>
      </c>
      <c r="C110">
        <f>C106</f>
        <v>1</v>
      </c>
      <c r="D110">
        <v>110</v>
      </c>
      <c r="E110" s="33">
        <f>IF(ISBLANK(HLOOKUP(E$1,q_preprocess!$1:$1048576, $D110, FALSE)), "", HLOOKUP(E$1,q_preprocess!$1:$1048576, $D110, FALSE))</f>
        <v>8088005961.3727856</v>
      </c>
      <c r="F110" s="33">
        <f>IF(ISBLANK(HLOOKUP(F$1,q_preprocess!$1:$1048576, $D110, FALSE)), "", HLOOKUP(F$1,q_preprocess!$1:$1048576, $D110, FALSE))</f>
        <v>4774700174.8391113</v>
      </c>
      <c r="G110" s="33">
        <f>IF(ISBLANK(HLOOKUP(G$1,q_preprocess!$1:$1048576, $D110, FALSE)), "", HLOOKUP(G$1,q_preprocess!$1:$1048576, $D110, FALSE))</f>
        <v>596522462.85501158</v>
      </c>
      <c r="H110" s="33">
        <f>IF(ISBLANK(HLOOKUP(H$1,q_preprocess!$1:$1048576, $D110, FALSE)), "", HLOOKUP(H$1,q_preprocess!$1:$1048576, $D110, FALSE))</f>
        <v>1528035961.9971955</v>
      </c>
      <c r="I110" s="33">
        <f>IF(ISBLANK(HLOOKUP(I$1,q_preprocess!$1:$1048576, $D110, FALSE)), "", HLOOKUP(I$1,q_preprocess!$1:$1048576, $D110, FALSE))</f>
        <v>1478405615.6873367</v>
      </c>
      <c r="J110" s="33">
        <f>IF(ISBLANK(HLOOKUP(J$1,q_preprocess!$1:$1048576, $D110, FALSE)), "", HLOOKUP(J$1,q_preprocess!$1:$1048576, $D110, FALSE))</f>
        <v>49630346.309858695</v>
      </c>
      <c r="K110" s="33">
        <f>IF(ISBLANK(HLOOKUP(K$1,q_preprocess!$1:$1048576, $D110, FALSE)), "", HLOOKUP(K$1,q_preprocess!$1:$1048576, $D110, FALSE))</f>
        <v>4833427571.8817978</v>
      </c>
      <c r="L110" s="33">
        <f>IF(ISBLANK(HLOOKUP(L$1,q_preprocess!$1:$1048576, $D110, FALSE)), "", HLOOKUP(L$1,q_preprocess!$1:$1048576, $D110, FALSE))</f>
        <v>3644680210.2003307</v>
      </c>
      <c r="M110" s="33">
        <f>IF(ISBLANK(HLOOKUP(M$1,q_preprocess!$1:$1048576, $D110, FALSE)), "", HLOOKUP(M$1,q_preprocess!$1:$1048576, $D110, FALSE))</f>
        <v>2205008626.4579964</v>
      </c>
      <c r="N110" s="33">
        <f>IF(ISBLANK(HLOOKUP(N$1,q_preprocess!$1:$1048576, $D110, FALSE)), "", HLOOKUP(N$1,q_preprocess!$1:$1048576, $D110, FALSE))</f>
        <v>1256573205.9192543</v>
      </c>
      <c r="O110" s="33">
        <f>IF(ISBLANK(HLOOKUP(O$1,q_preprocess!$1:$1048576, $D110, FALSE)), "", HLOOKUP(O$1,q_preprocess!$1:$1048576, $D110, FALSE))</f>
        <v>4166562973.7939906</v>
      </c>
      <c r="P110" s="33">
        <f>IF(ISBLANK(HLOOKUP(P$1,q_preprocess!$1:$1048576, $D110, FALSE)), "", HLOOKUP(P$1,q_preprocess!$1:$1048576, $D110, FALSE))</f>
        <v>7872629376.7219496</v>
      </c>
    </row>
    <row r="111" spans="1:16" x14ac:dyDescent="0.25">
      <c r="A111" s="65">
        <v>42887</v>
      </c>
      <c r="B111">
        <f>B107+1</f>
        <v>2017</v>
      </c>
      <c r="C111">
        <f>C107</f>
        <v>2</v>
      </c>
      <c r="D111">
        <v>111</v>
      </c>
      <c r="E111" s="33">
        <f>IF(ISBLANK(HLOOKUP(E$1,q_preprocess!$1:$1048576, $D111, FALSE)), "", HLOOKUP(E$1,q_preprocess!$1:$1048576, $D111, FALSE))</f>
        <v>7379564535.7875996</v>
      </c>
      <c r="F111" s="33">
        <f>IF(ISBLANK(HLOOKUP(F$1,q_preprocess!$1:$1048576, $D111, FALSE)), "", HLOOKUP(F$1,q_preprocess!$1:$1048576, $D111, FALSE))</f>
        <v>4502991370.3272696</v>
      </c>
      <c r="G111" s="33">
        <f>IF(ISBLANK(HLOOKUP(G$1,q_preprocess!$1:$1048576, $D111, FALSE)), "", HLOOKUP(G$1,q_preprocess!$1:$1048576, $D111, FALSE))</f>
        <v>649078290.93375146</v>
      </c>
      <c r="H111" s="33">
        <f>IF(ISBLANK(HLOOKUP(H$1,q_preprocess!$1:$1048576, $D111, FALSE)), "", HLOOKUP(H$1,q_preprocess!$1:$1048576, $D111, FALSE))</f>
        <v>1440063947.3412051</v>
      </c>
      <c r="I111" s="33">
        <f>IF(ISBLANK(HLOOKUP(I$1,q_preprocess!$1:$1048576, $D111, FALSE)), "", HLOOKUP(I$1,q_preprocess!$1:$1048576, $D111, FALSE))</f>
        <v>1324845683.025537</v>
      </c>
      <c r="J111" s="33">
        <f>IF(ISBLANK(HLOOKUP(J$1,q_preprocess!$1:$1048576, $D111, FALSE)), "", HLOOKUP(J$1,q_preprocess!$1:$1048576, $D111, FALSE))</f>
        <v>115218264.31566815</v>
      </c>
      <c r="K111" s="33">
        <f>IF(ISBLANK(HLOOKUP(K$1,q_preprocess!$1:$1048576, $D111, FALSE)), "", HLOOKUP(K$1,q_preprocess!$1:$1048576, $D111, FALSE))</f>
        <v>4255358952.0961933</v>
      </c>
      <c r="L111" s="33">
        <f>IF(ISBLANK(HLOOKUP(L$1,q_preprocess!$1:$1048576, $D111, FALSE)), "", HLOOKUP(L$1,q_preprocess!$1:$1048576, $D111, FALSE))</f>
        <v>3467928024.91082</v>
      </c>
      <c r="M111" s="33">
        <f>IF(ISBLANK(HLOOKUP(M$1,q_preprocess!$1:$1048576, $D111, FALSE)), "", HLOOKUP(M$1,q_preprocess!$1:$1048576, $D111, FALSE))</f>
        <v>1857685097.6576915</v>
      </c>
      <c r="N111" s="33">
        <f>IF(ISBLANK(HLOOKUP(N$1,q_preprocess!$1:$1048576, $D111, FALSE)), "", HLOOKUP(N$1,q_preprocess!$1:$1048576, $D111, FALSE))</f>
        <v>1068611395.6761155</v>
      </c>
      <c r="O111" s="33">
        <f>IF(ISBLANK(HLOOKUP(O$1,q_preprocess!$1:$1048576, $D111, FALSE)), "", HLOOKUP(O$1,q_preprocess!$1:$1048576, $D111, FALSE))</f>
        <v>3976772660.0340729</v>
      </c>
      <c r="P111" s="33">
        <f>IF(ISBLANK(HLOOKUP(P$1,q_preprocess!$1:$1048576, $D111, FALSE)), "", HLOOKUP(P$1,q_preprocess!$1:$1048576, $D111, FALSE))</f>
        <v>7707729311.0393295</v>
      </c>
    </row>
    <row r="112" spans="1:16" x14ac:dyDescent="0.25">
      <c r="A112" s="65">
        <v>42979</v>
      </c>
      <c r="B112">
        <f>B108+1</f>
        <v>2017</v>
      </c>
      <c r="C112">
        <f>C108</f>
        <v>3</v>
      </c>
      <c r="D112">
        <v>112</v>
      </c>
      <c r="E112" s="33">
        <f>IF(ISBLANK(HLOOKUP(E$1,q_preprocess!$1:$1048576, $D112, FALSE)), "", HLOOKUP(E$1,q_preprocess!$1:$1048576, $D112, FALSE))</f>
        <v>7606171585.5858326</v>
      </c>
      <c r="F112" s="33">
        <f>IF(ISBLANK(HLOOKUP(F$1,q_preprocess!$1:$1048576, $D112, FALSE)), "", HLOOKUP(F$1,q_preprocess!$1:$1048576, $D112, FALSE))</f>
        <v>4739084262.3255224</v>
      </c>
      <c r="G112" s="33">
        <f>IF(ISBLANK(HLOOKUP(G$1,q_preprocess!$1:$1048576, $D112, FALSE)), "", HLOOKUP(G$1,q_preprocess!$1:$1048576, $D112, FALSE))</f>
        <v>628747076.82273436</v>
      </c>
      <c r="H112" s="33">
        <f>IF(ISBLANK(HLOOKUP(H$1,q_preprocess!$1:$1048576, $D112, FALSE)), "", HLOOKUP(H$1,q_preprocess!$1:$1048576, $D112, FALSE))</f>
        <v>1744027958.160274</v>
      </c>
      <c r="I112" s="33">
        <f>IF(ISBLANK(HLOOKUP(I$1,q_preprocess!$1:$1048576, $D112, FALSE)), "", HLOOKUP(I$1,q_preprocess!$1:$1048576, $D112, FALSE))</f>
        <v>1635511173.3853846</v>
      </c>
      <c r="J112" s="33">
        <f>IF(ISBLANK(HLOOKUP(J$1,q_preprocess!$1:$1048576, $D112, FALSE)), "", HLOOKUP(J$1,q_preprocess!$1:$1048576, $D112, FALSE))</f>
        <v>108516784.77488942</v>
      </c>
      <c r="K112" s="33">
        <f>IF(ISBLANK(HLOOKUP(K$1,q_preprocess!$1:$1048576, $D112, FALSE)), "", HLOOKUP(K$1,q_preprocess!$1:$1048576, $D112, FALSE))</f>
        <v>4492019507.6093321</v>
      </c>
      <c r="L112" s="33">
        <f>IF(ISBLANK(HLOOKUP(L$1,q_preprocess!$1:$1048576, $D112, FALSE)), "", HLOOKUP(L$1,q_preprocess!$1:$1048576, $D112, FALSE))</f>
        <v>3997707219.3320289</v>
      </c>
      <c r="M112" s="33">
        <f>IF(ISBLANK(HLOOKUP(M$1,q_preprocess!$1:$1048576, $D112, FALSE)), "", HLOOKUP(M$1,q_preprocess!$1:$1048576, $D112, FALSE))</f>
        <v>1729921418.7801232</v>
      </c>
      <c r="N112" s="33">
        <f>IF(ISBLANK(HLOOKUP(N$1,q_preprocess!$1:$1048576, $D112, FALSE)), "", HLOOKUP(N$1,q_preprocess!$1:$1048576, $D112, FALSE))</f>
        <v>1284666340.9948809</v>
      </c>
      <c r="O112" s="33">
        <f>IF(ISBLANK(HLOOKUP(O$1,q_preprocess!$1:$1048576, $D112, FALSE)), "", HLOOKUP(O$1,q_preprocess!$1:$1048576, $D112, FALSE))</f>
        <v>4092329397.034802</v>
      </c>
      <c r="P112" s="33" t="str">
        <f>IF(ISBLANK(HLOOKUP(P$1,q_preprocess!$1:$1048576, $D112, FALSE)), "", HLOOKUP(P$1,q_preprocess!$1:$1048576, $D112, FALSE))</f>
        <v/>
      </c>
    </row>
    <row r="113" spans="1:16" x14ac:dyDescent="0.25">
      <c r="A113" s="65">
        <v>43070</v>
      </c>
      <c r="B113">
        <f>B109+1</f>
        <v>2017</v>
      </c>
      <c r="C113">
        <f>C109</f>
        <v>4</v>
      </c>
      <c r="D113">
        <v>113</v>
      </c>
      <c r="E113" s="33" t="str">
        <f>IF(ISBLANK(HLOOKUP(E$1,q_preprocess!$1:$1048576, $D113, FALSE)), "", HLOOKUP(E$1,q_preprocess!$1:$1048576, $D113, FALSE))</f>
        <v/>
      </c>
      <c r="F113" s="33" t="str">
        <f>IF(ISBLANK(HLOOKUP(F$1,q_preprocess!$1:$1048576, $D113, FALSE)), "", HLOOKUP(F$1,q_preprocess!$1:$1048576, $D113, FALSE))</f>
        <v/>
      </c>
      <c r="G113" s="33" t="str">
        <f>IF(ISBLANK(HLOOKUP(G$1,q_preprocess!$1:$1048576, $D113, FALSE)), "", HLOOKUP(G$1,q_preprocess!$1:$1048576, $D113, FALSE))</f>
        <v/>
      </c>
      <c r="H113" s="33" t="str">
        <f>IF(ISBLANK(HLOOKUP(H$1,q_preprocess!$1:$1048576, $D113, FALSE)), "", HLOOKUP(H$1,q_preprocess!$1:$1048576, $D113, FALSE))</f>
        <v/>
      </c>
      <c r="I113" s="33" t="str">
        <f>IF(ISBLANK(HLOOKUP(I$1,q_preprocess!$1:$1048576, $D113, FALSE)), "", HLOOKUP(I$1,q_preprocess!$1:$1048576, $D113, FALSE))</f>
        <v/>
      </c>
      <c r="J113" s="33" t="str">
        <f>IF(ISBLANK(HLOOKUP(J$1,q_preprocess!$1:$1048576, $D113, FALSE)), "", HLOOKUP(J$1,q_preprocess!$1:$1048576, $D113, FALSE))</f>
        <v/>
      </c>
      <c r="K113" s="33" t="str">
        <f>IF(ISBLANK(HLOOKUP(K$1,q_preprocess!$1:$1048576, $D113, FALSE)), "", HLOOKUP(K$1,q_preprocess!$1:$1048576, $D113, FALSE))</f>
        <v/>
      </c>
      <c r="L113" s="33" t="str">
        <f>IF(ISBLANK(HLOOKUP(L$1,q_preprocess!$1:$1048576, $D113, FALSE)), "", HLOOKUP(L$1,q_preprocess!$1:$1048576, $D113, FALSE))</f>
        <v/>
      </c>
      <c r="M113" s="33" t="str">
        <f>IF(ISBLANK(HLOOKUP(M$1,q_preprocess!$1:$1048576, $D113, FALSE)), "", HLOOKUP(M$1,q_preprocess!$1:$1048576, $D113, FALSE))</f>
        <v/>
      </c>
      <c r="N113" s="33" t="str">
        <f>IF(ISBLANK(HLOOKUP(N$1,q_preprocess!$1:$1048576, $D113, FALSE)), "", HLOOKUP(N$1,q_preprocess!$1:$1048576, $D113, FALSE))</f>
        <v/>
      </c>
      <c r="O113" s="33" t="str">
        <f>IF(ISBLANK(HLOOKUP(O$1,q_preprocess!$1:$1048576, $D113, FALSE)), "", HLOOKUP(O$1,q_preprocess!$1:$1048576, $D113, FALSE))</f>
        <v/>
      </c>
      <c r="P113" s="33" t="str">
        <f>IF(ISBLANK(HLOOKUP(P$1,q_preprocess!$1:$1048576, $D113, FALSE)), "", HLOOKUP(P$1,q_preprocess!$1:$1048576, $D113, FALSE))</f>
        <v/>
      </c>
    </row>
    <row r="114" spans="1:16" x14ac:dyDescent="0.25">
      <c r="A114" s="65">
        <v>43160</v>
      </c>
      <c r="B114" s="6">
        <v>2018</v>
      </c>
      <c r="C114" s="6">
        <v>1</v>
      </c>
      <c r="D114">
        <v>114</v>
      </c>
    </row>
    <row r="115" spans="1:16" x14ac:dyDescent="0.25">
      <c r="A115" s="65">
        <v>43252</v>
      </c>
      <c r="B115" s="6">
        <v>2018</v>
      </c>
      <c r="C115" s="6">
        <v>2</v>
      </c>
      <c r="D115">
        <v>115</v>
      </c>
    </row>
    <row r="116" spans="1:16" x14ac:dyDescent="0.25">
      <c r="A116" s="65">
        <v>43344</v>
      </c>
      <c r="B116" s="6">
        <v>2018</v>
      </c>
      <c r="C116" s="6">
        <v>3</v>
      </c>
      <c r="D116">
        <v>116</v>
      </c>
    </row>
    <row r="117" spans="1:16" x14ac:dyDescent="0.25">
      <c r="A117" s="65">
        <v>43435</v>
      </c>
      <c r="B117" s="6">
        <v>2018</v>
      </c>
      <c r="C117" s="6">
        <v>4</v>
      </c>
      <c r="D117">
        <v>117</v>
      </c>
    </row>
    <row r="118" spans="1:16" x14ac:dyDescent="0.25">
      <c r="A118" s="6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6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6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6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2"/>
  <sheetViews>
    <sheetView zoomScale="85" zoomScaleNormal="85" workbookViewId="0">
      <pane xSplit="3" ySplit="1" topLeftCell="D92" activePane="bottomRight" state="frozen"/>
      <selection activeCell="E93" sqref="E93"/>
      <selection pane="topRight" activeCell="E93" sqref="E93"/>
      <selection pane="bottomLeft" activeCell="E93" sqref="E93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3" width="9.140625" customWidth="1"/>
    <col min="4" max="14" width="13.28515625" customWidth="1"/>
    <col min="15" max="17" width="14" customWidth="1"/>
    <col min="18" max="18" width="10.28515625" bestFit="1" customWidth="1"/>
  </cols>
  <sheetData>
    <row r="1" spans="1:17" s="2" customFormat="1" x14ac:dyDescent="0.25">
      <c r="A1" s="5" t="s">
        <v>4</v>
      </c>
      <c r="B1" s="2" t="s">
        <v>0</v>
      </c>
      <c r="C1" s="2" t="s">
        <v>1</v>
      </c>
      <c r="D1" s="2" t="s">
        <v>2</v>
      </c>
      <c r="F1" s="2" t="s">
        <v>180</v>
      </c>
      <c r="G1" s="2" t="s">
        <v>147</v>
      </c>
      <c r="H1" s="2" t="s">
        <v>3</v>
      </c>
      <c r="I1" s="2" t="s">
        <v>9</v>
      </c>
      <c r="J1" s="2" t="s">
        <v>10</v>
      </c>
      <c r="K1" s="2" t="s">
        <v>167</v>
      </c>
      <c r="L1" s="2" t="s">
        <v>168</v>
      </c>
      <c r="M1" s="2" t="s">
        <v>11</v>
      </c>
      <c r="N1" s="2" t="s">
        <v>12</v>
      </c>
      <c r="O1" s="2" t="s">
        <v>109</v>
      </c>
      <c r="P1" s="2" t="s">
        <v>110</v>
      </c>
      <c r="Q1" s="2" t="s">
        <v>111</v>
      </c>
    </row>
    <row r="2" spans="1:17" x14ac:dyDescent="0.25">
      <c r="A2" s="65">
        <v>32933</v>
      </c>
      <c r="B2">
        <v>1990</v>
      </c>
      <c r="C2">
        <v>1</v>
      </c>
    </row>
    <row r="3" spans="1:17" x14ac:dyDescent="0.25">
      <c r="A3" s="65">
        <v>33025</v>
      </c>
      <c r="B3">
        <v>1990</v>
      </c>
      <c r="C3">
        <v>2</v>
      </c>
    </row>
    <row r="4" spans="1:17" x14ac:dyDescent="0.25">
      <c r="A4" s="65">
        <v>33117</v>
      </c>
      <c r="B4">
        <v>1990</v>
      </c>
      <c r="C4">
        <v>3</v>
      </c>
    </row>
    <row r="5" spans="1:17" x14ac:dyDescent="0.25">
      <c r="A5" s="65">
        <v>33208</v>
      </c>
      <c r="B5">
        <v>1990</v>
      </c>
      <c r="C5">
        <v>4</v>
      </c>
    </row>
    <row r="6" spans="1:17" x14ac:dyDescent="0.25">
      <c r="A6" s="65">
        <v>33298</v>
      </c>
      <c r="B6">
        <v>1991</v>
      </c>
      <c r="C6">
        <v>1</v>
      </c>
    </row>
    <row r="7" spans="1:17" x14ac:dyDescent="0.25">
      <c r="A7" s="65">
        <v>33390</v>
      </c>
      <c r="B7">
        <v>1991</v>
      </c>
      <c r="C7">
        <v>2</v>
      </c>
    </row>
    <row r="8" spans="1:17" x14ac:dyDescent="0.25">
      <c r="A8" s="65">
        <v>33482</v>
      </c>
      <c r="B8">
        <v>1991</v>
      </c>
      <c r="C8">
        <v>3</v>
      </c>
    </row>
    <row r="9" spans="1:17" x14ac:dyDescent="0.25">
      <c r="A9" s="65">
        <v>33573</v>
      </c>
      <c r="B9">
        <v>1991</v>
      </c>
      <c r="C9">
        <v>4</v>
      </c>
    </row>
    <row r="10" spans="1:17" x14ac:dyDescent="0.25">
      <c r="A10" s="65">
        <v>33664</v>
      </c>
      <c r="B10">
        <v>1992</v>
      </c>
      <c r="C10">
        <v>1</v>
      </c>
    </row>
    <row r="11" spans="1:17" x14ac:dyDescent="0.25">
      <c r="A11" s="65">
        <v>33756</v>
      </c>
      <c r="B11">
        <v>1992</v>
      </c>
      <c r="C11">
        <v>2</v>
      </c>
    </row>
    <row r="12" spans="1:17" x14ac:dyDescent="0.25">
      <c r="A12" s="65">
        <v>33848</v>
      </c>
      <c r="B12">
        <v>1992</v>
      </c>
      <c r="C12">
        <v>3</v>
      </c>
    </row>
    <row r="13" spans="1:17" x14ac:dyDescent="0.25">
      <c r="A13" s="65">
        <v>33939</v>
      </c>
      <c r="B13">
        <v>1992</v>
      </c>
      <c r="C13">
        <v>4</v>
      </c>
    </row>
    <row r="14" spans="1:17" x14ac:dyDescent="0.25">
      <c r="A14" s="65">
        <v>34029</v>
      </c>
      <c r="B14">
        <v>1993</v>
      </c>
      <c r="C14">
        <v>1</v>
      </c>
    </row>
    <row r="15" spans="1:17" x14ac:dyDescent="0.25">
      <c r="A15" s="65">
        <v>34121</v>
      </c>
      <c r="B15">
        <v>1993</v>
      </c>
      <c r="C15">
        <v>2</v>
      </c>
    </row>
    <row r="16" spans="1:17" x14ac:dyDescent="0.25">
      <c r="A16" s="65">
        <v>34213</v>
      </c>
      <c r="B16">
        <v>1993</v>
      </c>
      <c r="C16">
        <v>3</v>
      </c>
    </row>
    <row r="17" spans="1:17" x14ac:dyDescent="0.25">
      <c r="A17" s="65">
        <v>34304</v>
      </c>
      <c r="B17">
        <v>1993</v>
      </c>
      <c r="C17">
        <v>4</v>
      </c>
    </row>
    <row r="18" spans="1:17" x14ac:dyDescent="0.25">
      <c r="A18" s="65">
        <v>34394</v>
      </c>
      <c r="B18">
        <v>1994</v>
      </c>
      <c r="C18">
        <v>1</v>
      </c>
      <c r="D18" s="33">
        <v>3381598908.7519951</v>
      </c>
      <c r="E18" s="33"/>
      <c r="F18" s="33"/>
      <c r="G18" s="33">
        <v>3568711235.5809002</v>
      </c>
      <c r="H18" s="33">
        <v>2251986947.1841564</v>
      </c>
      <c r="I18" s="33">
        <v>292618610.269059</v>
      </c>
      <c r="J18" s="33">
        <f>K18+L18</f>
        <v>855851674.87148166</v>
      </c>
      <c r="K18" s="33">
        <v>757872079.49270546</v>
      </c>
      <c r="L18" s="33">
        <v>97979595.378776222</v>
      </c>
      <c r="M18" s="33">
        <v>1889584330.243438</v>
      </c>
      <c r="N18" s="33">
        <v>1908442653.8161404</v>
      </c>
      <c r="O18">
        <v>664623408.74604082</v>
      </c>
      <c r="P18">
        <v>643778289.40504003</v>
      </c>
      <c r="Q18">
        <v>1824897338.1437242</v>
      </c>
    </row>
    <row r="19" spans="1:17" x14ac:dyDescent="0.25">
      <c r="A19" s="65">
        <v>34486</v>
      </c>
      <c r="B19">
        <v>1994</v>
      </c>
      <c r="C19">
        <v>2</v>
      </c>
      <c r="D19" s="33">
        <v>3507829679.424778</v>
      </c>
      <c r="E19" s="33"/>
      <c r="F19" s="33"/>
      <c r="G19" s="33">
        <v>3582537966.8916402</v>
      </c>
      <c r="H19" s="33">
        <v>2430586353.7934418</v>
      </c>
      <c r="I19" s="33">
        <v>301029534.77105582</v>
      </c>
      <c r="J19" s="33">
        <f t="shared" ref="J19:J82" si="0">K19+L19</f>
        <v>818113112.17845452</v>
      </c>
      <c r="K19" s="33">
        <v>720622345.35118878</v>
      </c>
      <c r="L19" s="33">
        <v>97490766.827265725</v>
      </c>
      <c r="M19" s="33">
        <v>2154498096.7272739</v>
      </c>
      <c r="N19" s="33">
        <v>2196397418.0454483</v>
      </c>
      <c r="O19">
        <v>636889992.2829988</v>
      </c>
      <c r="P19">
        <v>660721745.32970858</v>
      </c>
      <c r="Q19">
        <v>1962717310.0611393</v>
      </c>
    </row>
    <row r="20" spans="1:17" x14ac:dyDescent="0.25">
      <c r="A20" s="65">
        <v>34578</v>
      </c>
      <c r="B20">
        <v>1994</v>
      </c>
      <c r="C20">
        <v>3</v>
      </c>
      <c r="D20" s="33">
        <v>3847567042.6364722</v>
      </c>
      <c r="E20" s="33"/>
      <c r="F20" s="33"/>
      <c r="G20" s="33">
        <v>3848533481.95997</v>
      </c>
      <c r="H20" s="33">
        <v>2632563490.9667549</v>
      </c>
      <c r="I20" s="33">
        <v>314168304.51268804</v>
      </c>
      <c r="J20" s="33">
        <f t="shared" si="0"/>
        <v>926996939.97537231</v>
      </c>
      <c r="K20" s="33">
        <v>830483830.25112748</v>
      </c>
      <c r="L20" s="33">
        <v>96513109.724244773</v>
      </c>
      <c r="M20" s="33">
        <v>2411117975.5640302</v>
      </c>
      <c r="N20" s="33">
        <v>2437279668.3823733</v>
      </c>
      <c r="O20">
        <v>675185709.6025207</v>
      </c>
      <c r="P20">
        <v>749320559.26303351</v>
      </c>
      <c r="Q20">
        <v>2112285609.2328973</v>
      </c>
    </row>
    <row r="21" spans="1:17" x14ac:dyDescent="0.25">
      <c r="A21" s="65">
        <v>34669</v>
      </c>
      <c r="B21">
        <v>1994</v>
      </c>
      <c r="C21">
        <v>4</v>
      </c>
      <c r="D21" s="33">
        <v>4255336052.6932492</v>
      </c>
      <c r="E21" s="33"/>
      <c r="F21" s="33"/>
      <c r="G21" s="33">
        <v>3963325708.79457</v>
      </c>
      <c r="H21" s="33">
        <v>2900906701.0441723</v>
      </c>
      <c r="I21" s="33">
        <v>423990938.44719708</v>
      </c>
      <c r="J21" s="33">
        <f t="shared" si="0"/>
        <v>1059200971.9746916</v>
      </c>
      <c r="K21" s="33">
        <v>964154347.90497839</v>
      </c>
      <c r="L21" s="33">
        <v>95046624.069713295</v>
      </c>
      <c r="M21" s="33">
        <v>2663189302.9501948</v>
      </c>
      <c r="N21" s="33">
        <v>2791951861.7230067</v>
      </c>
      <c r="O21">
        <v>746473906.36843979</v>
      </c>
      <c r="P21">
        <v>788548983.00221789</v>
      </c>
      <c r="Q21">
        <v>2397547194.0687337</v>
      </c>
    </row>
    <row r="22" spans="1:17" x14ac:dyDescent="0.25">
      <c r="A22" s="65">
        <v>34759</v>
      </c>
      <c r="B22">
        <v>1995</v>
      </c>
      <c r="C22">
        <v>1</v>
      </c>
      <c r="D22" s="33">
        <v>3767680390.2624931</v>
      </c>
      <c r="E22" s="33"/>
      <c r="F22" s="33"/>
      <c r="G22" s="33">
        <v>3976074222.1385598</v>
      </c>
      <c r="H22" s="33">
        <v>2523759993.9803519</v>
      </c>
      <c r="I22" s="33">
        <v>287715533.99820471</v>
      </c>
      <c r="J22" s="33">
        <f t="shared" si="0"/>
        <v>814078874.67569172</v>
      </c>
      <c r="K22" s="33">
        <v>720987564.81202042</v>
      </c>
      <c r="L22" s="33">
        <v>93091309.863671333</v>
      </c>
      <c r="M22" s="33">
        <v>2640323535.7291942</v>
      </c>
      <c r="N22" s="33">
        <v>2498197548.1209488</v>
      </c>
      <c r="O22">
        <v>774323631.07015443</v>
      </c>
      <c r="P22">
        <v>654250691.30361366</v>
      </c>
      <c r="Q22">
        <v>2008871615.7768731</v>
      </c>
    </row>
    <row r="23" spans="1:17" x14ac:dyDescent="0.25">
      <c r="A23" s="65">
        <v>34851</v>
      </c>
      <c r="B23">
        <v>1995</v>
      </c>
      <c r="C23">
        <v>2</v>
      </c>
      <c r="D23" s="33">
        <v>3992601748.0705304</v>
      </c>
      <c r="E23" s="33"/>
      <c r="F23" s="33"/>
      <c r="G23" s="33">
        <v>4078196996.6616502</v>
      </c>
      <c r="H23" s="33">
        <v>2569178251.7001977</v>
      </c>
      <c r="I23" s="33">
        <v>294961176.92761904</v>
      </c>
      <c r="J23" s="33">
        <f t="shared" si="0"/>
        <v>895772215.02650571</v>
      </c>
      <c r="K23" s="33">
        <v>805462315.89071965</v>
      </c>
      <c r="L23" s="33">
        <v>90309899.135786042</v>
      </c>
      <c r="M23" s="33">
        <v>2909393286.5342937</v>
      </c>
      <c r="N23" s="33">
        <v>2676703182.1180854</v>
      </c>
      <c r="O23">
        <v>737933055.16382873</v>
      </c>
      <c r="P23">
        <v>723643128.67217362</v>
      </c>
      <c r="Q23">
        <v>2203008040.3159595</v>
      </c>
    </row>
    <row r="24" spans="1:17" x14ac:dyDescent="0.25">
      <c r="A24" s="65">
        <v>34943</v>
      </c>
      <c r="B24">
        <v>1995</v>
      </c>
      <c r="C24">
        <v>3</v>
      </c>
      <c r="D24" s="33">
        <v>4011837521.5918884</v>
      </c>
      <c r="E24" s="33"/>
      <c r="F24" s="33"/>
      <c r="G24" s="33">
        <v>4016032308.8569698</v>
      </c>
      <c r="H24" s="33">
        <v>2545908726.2008743</v>
      </c>
      <c r="I24" s="33">
        <v>302010383.61210382</v>
      </c>
      <c r="J24" s="33">
        <f t="shared" si="0"/>
        <v>940202947.11058927</v>
      </c>
      <c r="K24" s="33">
        <v>853500555.22453189</v>
      </c>
      <c r="L24" s="33">
        <v>86702391.886057377</v>
      </c>
      <c r="M24" s="33">
        <v>2760993983.1229253</v>
      </c>
      <c r="N24" s="33">
        <v>2537278518.4546051</v>
      </c>
      <c r="O24">
        <v>709507787.57303894</v>
      </c>
      <c r="P24">
        <v>731740123.69322085</v>
      </c>
      <c r="Q24">
        <v>2245584704.0338092</v>
      </c>
    </row>
    <row r="25" spans="1:17" x14ac:dyDescent="0.25">
      <c r="A25" s="65">
        <v>35034</v>
      </c>
      <c r="B25">
        <v>1995</v>
      </c>
      <c r="C25">
        <v>4</v>
      </c>
      <c r="D25" s="33">
        <v>4243110374.4367127</v>
      </c>
      <c r="E25" s="33"/>
      <c r="F25" s="33"/>
      <c r="G25" s="33">
        <v>3946316534.9980102</v>
      </c>
      <c r="H25" s="33">
        <v>2726398277.2039962</v>
      </c>
      <c r="I25" s="33">
        <v>451056780.46207231</v>
      </c>
      <c r="J25" s="33">
        <f t="shared" si="0"/>
        <v>1070124955.1872139</v>
      </c>
      <c r="K25" s="33">
        <v>987856167.07272863</v>
      </c>
      <c r="L25" s="33">
        <v>82268788.114485279</v>
      </c>
      <c r="M25" s="33">
        <v>2199265617.2370234</v>
      </c>
      <c r="N25" s="33">
        <v>2203735255.6535926</v>
      </c>
      <c r="O25">
        <v>822150071.19297743</v>
      </c>
      <c r="P25">
        <v>789127156.3309921</v>
      </c>
      <c r="Q25">
        <v>2324265768.2349839</v>
      </c>
    </row>
    <row r="26" spans="1:17" x14ac:dyDescent="0.25">
      <c r="A26" s="65">
        <v>35125</v>
      </c>
      <c r="B26">
        <v>1996</v>
      </c>
      <c r="C26">
        <v>1</v>
      </c>
      <c r="D26" s="33">
        <v>3800634276.011199</v>
      </c>
      <c r="E26" s="33"/>
      <c r="F26" s="33"/>
      <c r="G26" s="33">
        <v>4013270263.1356602</v>
      </c>
      <c r="H26" s="33">
        <v>2498723487.4171329</v>
      </c>
      <c r="I26" s="33">
        <v>306419333.21532393</v>
      </c>
      <c r="J26" s="33">
        <f t="shared" si="0"/>
        <v>768948365.74092019</v>
      </c>
      <c r="K26" s="33">
        <v>691939277.91985035</v>
      </c>
      <c r="L26" s="33">
        <v>77009087.821069881</v>
      </c>
      <c r="M26" s="33">
        <v>2146360067.3515844</v>
      </c>
      <c r="N26" s="33">
        <v>1919816977.7137625</v>
      </c>
      <c r="O26">
        <v>746389936.88215339</v>
      </c>
      <c r="P26">
        <v>681126184.47316968</v>
      </c>
      <c r="Q26">
        <v>2103846050.4859865</v>
      </c>
    </row>
    <row r="27" spans="1:17" x14ac:dyDescent="0.25">
      <c r="A27" s="65">
        <v>35217</v>
      </c>
      <c r="B27">
        <v>1996</v>
      </c>
      <c r="C27">
        <v>2</v>
      </c>
      <c r="D27" s="33">
        <v>3962501546.6851511</v>
      </c>
      <c r="E27" s="33"/>
      <c r="F27" s="33"/>
      <c r="G27" s="33">
        <v>4047080598.5865402</v>
      </c>
      <c r="H27" s="33">
        <v>2473562591.9602752</v>
      </c>
      <c r="I27" s="33">
        <v>302021416.72606212</v>
      </c>
      <c r="J27" s="33">
        <f t="shared" si="0"/>
        <v>730851726.59655547</v>
      </c>
      <c r="K27" s="33">
        <v>649160000.02127969</v>
      </c>
      <c r="L27" s="33">
        <v>81691726.575275749</v>
      </c>
      <c r="M27" s="33">
        <v>2695248215.7949758</v>
      </c>
      <c r="N27" s="33">
        <v>2239182404.3927183</v>
      </c>
      <c r="O27">
        <v>724435987.43688679</v>
      </c>
      <c r="P27">
        <v>700647096.52125394</v>
      </c>
      <c r="Q27">
        <v>2265283350.068419</v>
      </c>
    </row>
    <row r="28" spans="1:17" x14ac:dyDescent="0.25">
      <c r="A28" s="65">
        <v>35309</v>
      </c>
      <c r="B28">
        <v>1996</v>
      </c>
      <c r="C28">
        <v>3</v>
      </c>
      <c r="D28" s="33">
        <v>4042475725.3585091</v>
      </c>
      <c r="E28" s="33"/>
      <c r="F28" s="33"/>
      <c r="G28" s="33">
        <v>4055785051.3040299</v>
      </c>
      <c r="H28" s="33">
        <v>2544994818.5952353</v>
      </c>
      <c r="I28" s="33">
        <v>349416021.18804252</v>
      </c>
      <c r="J28" s="33">
        <f t="shared" si="0"/>
        <v>888472190.70392632</v>
      </c>
      <c r="K28" s="33">
        <v>792155486.32682347</v>
      </c>
      <c r="L28" s="33">
        <v>96316704.377102911</v>
      </c>
      <c r="M28" s="33">
        <v>2393032403.1338854</v>
      </c>
      <c r="N28" s="33">
        <v>2133439708.2625806</v>
      </c>
      <c r="O28">
        <v>695110219.6211952</v>
      </c>
      <c r="P28">
        <v>746610092.78209257</v>
      </c>
      <c r="Q28">
        <v>2290498905.3569336</v>
      </c>
    </row>
    <row r="29" spans="1:17" x14ac:dyDescent="0.25">
      <c r="A29" s="65">
        <v>35400</v>
      </c>
      <c r="B29">
        <v>1996</v>
      </c>
      <c r="C29">
        <v>4</v>
      </c>
      <c r="D29" s="33">
        <v>4461663795.4001083</v>
      </c>
      <c r="E29" s="33"/>
      <c r="F29" s="33"/>
      <c r="G29" s="33">
        <v>4139075641.50632</v>
      </c>
      <c r="H29" s="33">
        <v>2769750920.512567</v>
      </c>
      <c r="I29" s="33">
        <v>413481367.87057155</v>
      </c>
      <c r="J29" s="33">
        <f t="shared" si="0"/>
        <v>1128295374.9052944</v>
      </c>
      <c r="K29" s="33">
        <v>1007411353.6787431</v>
      </c>
      <c r="L29" s="33">
        <v>120884021.2265514</v>
      </c>
      <c r="M29" s="33">
        <v>2248197174.0032182</v>
      </c>
      <c r="N29" s="33">
        <v>2098061041.891542</v>
      </c>
      <c r="O29">
        <v>837942133.05976474</v>
      </c>
      <c r="P29">
        <v>762395373.2234838</v>
      </c>
      <c r="Q29">
        <v>2481456720.5436268</v>
      </c>
    </row>
    <row r="30" spans="1:17" x14ac:dyDescent="0.25">
      <c r="A30" s="65">
        <v>35490</v>
      </c>
      <c r="B30">
        <v>1997</v>
      </c>
      <c r="C30">
        <v>1</v>
      </c>
      <c r="D30" s="33">
        <v>3944088470.2702818</v>
      </c>
      <c r="E30" s="33"/>
      <c r="F30" s="33"/>
      <c r="G30" s="33">
        <v>4162821936.0349598</v>
      </c>
      <c r="H30" s="33">
        <v>2595769436.2827826</v>
      </c>
      <c r="I30" s="33">
        <v>283715759.78223449</v>
      </c>
      <c r="J30" s="33">
        <f t="shared" si="0"/>
        <v>812615796.27875316</v>
      </c>
      <c r="K30" s="33">
        <v>657222119.15513194</v>
      </c>
      <c r="L30" s="33">
        <v>155393677.12362123</v>
      </c>
      <c r="M30" s="33">
        <v>2039768032.2335331</v>
      </c>
      <c r="N30" s="33">
        <v>1787780554.3070221</v>
      </c>
      <c r="O30">
        <v>800327924.47506452</v>
      </c>
      <c r="P30">
        <v>637735709.09274185</v>
      </c>
      <c r="Q30">
        <v>2225103712.4661336</v>
      </c>
    </row>
    <row r="31" spans="1:17" x14ac:dyDescent="0.25">
      <c r="A31" s="65">
        <v>35582</v>
      </c>
      <c r="B31">
        <v>1997</v>
      </c>
      <c r="C31">
        <v>2</v>
      </c>
      <c r="D31" s="33">
        <v>4160704641.6250587</v>
      </c>
      <c r="E31" s="33"/>
      <c r="F31" s="33"/>
      <c r="G31" s="33">
        <v>4251606040.0311198</v>
      </c>
      <c r="H31" s="33">
        <v>2489414091.2964759</v>
      </c>
      <c r="I31" s="33">
        <v>307220949.25145864</v>
      </c>
      <c r="J31" s="33">
        <f t="shared" si="0"/>
        <v>864962218.55402207</v>
      </c>
      <c r="K31" s="33">
        <v>690949189.12102187</v>
      </c>
      <c r="L31" s="33">
        <v>174013029.43300024</v>
      </c>
      <c r="M31" s="33">
        <v>2387965863.4850087</v>
      </c>
      <c r="N31" s="33">
        <v>1888858480.9619069</v>
      </c>
      <c r="O31">
        <v>782080983.37149429</v>
      </c>
      <c r="P31">
        <v>735775903.783813</v>
      </c>
      <c r="Q31">
        <v>2355339470.1108742</v>
      </c>
    </row>
    <row r="32" spans="1:17" x14ac:dyDescent="0.25">
      <c r="A32" s="65">
        <v>35674</v>
      </c>
      <c r="B32">
        <v>1997</v>
      </c>
      <c r="C32">
        <v>3</v>
      </c>
      <c r="D32" s="33">
        <v>4359298544.9754448</v>
      </c>
      <c r="E32" s="33"/>
      <c r="F32" s="33"/>
      <c r="G32" s="33">
        <v>4392438680.6380701</v>
      </c>
      <c r="H32" s="33">
        <v>2589448214.1003041</v>
      </c>
      <c r="I32" s="33">
        <v>322888264.89763933</v>
      </c>
      <c r="J32" s="33">
        <f t="shared" si="0"/>
        <v>1013747441.8898423</v>
      </c>
      <c r="K32" s="33">
        <v>837005363.73515368</v>
      </c>
      <c r="L32" s="33">
        <v>176742078.15468854</v>
      </c>
      <c r="M32" s="33">
        <v>2336469789.9495039</v>
      </c>
      <c r="N32" s="33">
        <v>1903255165.8618453</v>
      </c>
      <c r="O32">
        <v>754430694.41220737</v>
      </c>
      <c r="P32">
        <v>768500726.69636369</v>
      </c>
      <c r="Q32">
        <v>2508231689.8171864</v>
      </c>
    </row>
    <row r="33" spans="1:17" x14ac:dyDescent="0.25">
      <c r="A33" s="65">
        <v>35765</v>
      </c>
      <c r="B33">
        <v>1997</v>
      </c>
      <c r="C33">
        <v>4</v>
      </c>
      <c r="D33" s="33">
        <v>4493325462.5067654</v>
      </c>
      <c r="E33" s="33"/>
      <c r="F33" s="33"/>
      <c r="G33" s="33">
        <v>4151824662.0002198</v>
      </c>
      <c r="H33" s="33">
        <v>2768387181.1685872</v>
      </c>
      <c r="I33" s="33">
        <v>435535382.06866741</v>
      </c>
      <c r="J33" s="33">
        <f t="shared" si="0"/>
        <v>1166118169.5285528</v>
      </c>
      <c r="K33" s="33">
        <v>1002537346.2398666</v>
      </c>
      <c r="L33" s="33">
        <v>163580823.28868619</v>
      </c>
      <c r="M33" s="33">
        <v>2057002428.1415551</v>
      </c>
      <c r="N33" s="33">
        <v>1933717698.4005961</v>
      </c>
      <c r="O33">
        <v>873311540.74123406</v>
      </c>
      <c r="P33">
        <v>749884859.42708111</v>
      </c>
      <c r="Q33">
        <v>2532955947.9833555</v>
      </c>
    </row>
    <row r="34" spans="1:17" x14ac:dyDescent="0.25">
      <c r="A34" s="65">
        <v>35855</v>
      </c>
      <c r="B34">
        <v>1998</v>
      </c>
      <c r="C34">
        <v>1</v>
      </c>
      <c r="D34" s="33">
        <v>4093662385.2459583</v>
      </c>
      <c r="E34" s="33"/>
      <c r="F34" s="33"/>
      <c r="G34" s="33">
        <v>4316242329.9221401</v>
      </c>
      <c r="H34" s="33">
        <v>2530455736.1058679</v>
      </c>
      <c r="I34" s="33">
        <v>304977193.12231594</v>
      </c>
      <c r="J34" s="33">
        <f t="shared" si="0"/>
        <v>785615968.66969097</v>
      </c>
      <c r="K34" s="33">
        <v>651086703.83469784</v>
      </c>
      <c r="L34" s="33">
        <v>134529264.83499312</v>
      </c>
      <c r="M34" s="33">
        <v>2245180882.5271239</v>
      </c>
      <c r="N34" s="33">
        <v>1772567395.1790409</v>
      </c>
      <c r="O34">
        <v>819926333.6751945</v>
      </c>
      <c r="P34">
        <v>693639493.39309657</v>
      </c>
      <c r="Q34">
        <v>2303640614.7480855</v>
      </c>
    </row>
    <row r="35" spans="1:17" x14ac:dyDescent="0.25">
      <c r="A35" s="65">
        <v>35947</v>
      </c>
      <c r="B35">
        <v>1998</v>
      </c>
      <c r="C35">
        <v>2</v>
      </c>
      <c r="D35" s="33">
        <v>4174905889.4320607</v>
      </c>
      <c r="E35" s="33"/>
      <c r="F35" s="33"/>
      <c r="G35" s="33">
        <v>4267712481.5529599</v>
      </c>
      <c r="H35" s="33">
        <v>2447796773.0635509</v>
      </c>
      <c r="I35" s="33">
        <v>332763639.10442203</v>
      </c>
      <c r="J35" s="33">
        <f t="shared" si="0"/>
        <v>796596292.29593015</v>
      </c>
      <c r="K35" s="33">
        <v>669401958.43015885</v>
      </c>
      <c r="L35" s="33">
        <v>127194333.86577125</v>
      </c>
      <c r="M35" s="33">
        <v>2610477285.4971042</v>
      </c>
      <c r="N35" s="33">
        <v>2012728100.5289474</v>
      </c>
      <c r="O35">
        <v>783519751.38879597</v>
      </c>
      <c r="P35">
        <v>725712427.1487515</v>
      </c>
      <c r="Q35">
        <v>2384256775.8925552</v>
      </c>
    </row>
    <row r="36" spans="1:17" x14ac:dyDescent="0.25">
      <c r="A36" s="65">
        <v>36039</v>
      </c>
      <c r="B36">
        <v>1998</v>
      </c>
      <c r="C36">
        <v>3</v>
      </c>
      <c r="D36" s="33">
        <v>4183634373.9365244</v>
      </c>
      <c r="E36" s="33"/>
      <c r="F36" s="33"/>
      <c r="G36" s="33">
        <v>4236440859.0511398</v>
      </c>
      <c r="H36" s="33">
        <v>2503473740.6011214</v>
      </c>
      <c r="I36" s="33">
        <v>314053021.80108148</v>
      </c>
      <c r="J36" s="33">
        <f t="shared" si="0"/>
        <v>794324978.24088907</v>
      </c>
      <c r="K36" s="33">
        <v>652748947.85986841</v>
      </c>
      <c r="L36" s="33">
        <v>141576030.38102067</v>
      </c>
      <c r="M36" s="33">
        <v>2583228135.4737959</v>
      </c>
      <c r="N36" s="33">
        <v>2011445502.1803639</v>
      </c>
      <c r="O36">
        <v>754404548.92564952</v>
      </c>
      <c r="P36">
        <v>717209743.71545947</v>
      </c>
      <c r="Q36">
        <v>2415812955.2713113</v>
      </c>
    </row>
    <row r="37" spans="1:17" x14ac:dyDescent="0.25">
      <c r="A37" s="65">
        <v>36130</v>
      </c>
      <c r="B37">
        <v>1998</v>
      </c>
      <c r="C37">
        <v>4</v>
      </c>
      <c r="D37" s="33">
        <v>4516751917.2679644</v>
      </c>
      <c r="E37" s="33"/>
      <c r="F37" s="33"/>
      <c r="G37" s="33">
        <v>4164538491.9519801</v>
      </c>
      <c r="H37" s="33">
        <v>2778141580.8221207</v>
      </c>
      <c r="I37" s="33">
        <v>412867887.97218055</v>
      </c>
      <c r="J37" s="33">
        <f t="shared" si="0"/>
        <v>1021007997.2560167</v>
      </c>
      <c r="K37" s="33">
        <v>843333642.87527525</v>
      </c>
      <c r="L37" s="33">
        <v>177674354.38074145</v>
      </c>
      <c r="M37" s="33">
        <v>2454973900.7448568</v>
      </c>
      <c r="N37" s="33">
        <v>2150239449.5272102</v>
      </c>
      <c r="O37">
        <v>891724619.01035988</v>
      </c>
      <c r="P37">
        <v>746898366.74269295</v>
      </c>
      <c r="Q37">
        <v>2514500667.1214237</v>
      </c>
    </row>
    <row r="38" spans="1:17" x14ac:dyDescent="0.25">
      <c r="A38" s="65">
        <v>36220</v>
      </c>
      <c r="B38">
        <v>1999</v>
      </c>
      <c r="C38">
        <v>1</v>
      </c>
      <c r="D38" s="33">
        <v>3862863779.0072398</v>
      </c>
      <c r="E38" s="33"/>
      <c r="F38" s="33"/>
      <c r="G38" s="33">
        <v>4056991505.1504898</v>
      </c>
      <c r="H38" s="33">
        <v>2313300024.5600448</v>
      </c>
      <c r="I38" s="33">
        <v>305097713.92096543</v>
      </c>
      <c r="J38" s="33">
        <f t="shared" si="0"/>
        <v>781160690.38805306</v>
      </c>
      <c r="K38" s="33">
        <v>545671384.52311969</v>
      </c>
      <c r="L38" s="33">
        <v>235489305.8649334</v>
      </c>
      <c r="M38" s="33">
        <v>2008920686.2710469</v>
      </c>
      <c r="N38" s="33">
        <v>1545615336.1328702</v>
      </c>
      <c r="O38">
        <v>845299010.88748658</v>
      </c>
      <c r="P38">
        <v>668486591.45453894</v>
      </c>
      <c r="Q38">
        <v>2105172674.5643992</v>
      </c>
    </row>
    <row r="39" spans="1:17" x14ac:dyDescent="0.25">
      <c r="A39" s="65">
        <v>36312</v>
      </c>
      <c r="B39">
        <v>1999</v>
      </c>
      <c r="C39">
        <v>2</v>
      </c>
      <c r="D39" s="33">
        <v>3989922923.0372972</v>
      </c>
      <c r="E39" s="33"/>
      <c r="F39" s="33"/>
      <c r="G39" s="33">
        <v>4078952548.0201602</v>
      </c>
      <c r="H39" s="33">
        <v>2373518938.4814935</v>
      </c>
      <c r="I39" s="33">
        <v>297508438.43037403</v>
      </c>
      <c r="J39" s="33">
        <f t="shared" si="0"/>
        <v>810176782.42133987</v>
      </c>
      <c r="K39" s="33">
        <v>554162049.05479205</v>
      </c>
      <c r="L39" s="33">
        <v>256014733.36654779</v>
      </c>
      <c r="M39" s="33">
        <v>2190077359.2751851</v>
      </c>
      <c r="N39" s="33">
        <v>1681358595.5710955</v>
      </c>
      <c r="O39">
        <v>778816771.13462591</v>
      </c>
      <c r="P39">
        <v>655128367.07346606</v>
      </c>
      <c r="Q39">
        <v>2282488667.0336847</v>
      </c>
    </row>
    <row r="40" spans="1:17" x14ac:dyDescent="0.25">
      <c r="A40" s="65">
        <v>36404</v>
      </c>
      <c r="B40">
        <v>1999</v>
      </c>
      <c r="C40">
        <v>3</v>
      </c>
      <c r="D40" s="33">
        <v>4203437773.4487758</v>
      </c>
      <c r="E40" s="33"/>
      <c r="F40" s="33"/>
      <c r="G40" s="33">
        <v>4279885419.9609599</v>
      </c>
      <c r="H40" s="33">
        <v>2540567424.5053935</v>
      </c>
      <c r="I40" s="33">
        <v>310684820.99744862</v>
      </c>
      <c r="J40" s="33">
        <f t="shared" si="0"/>
        <v>854035454.10569036</v>
      </c>
      <c r="K40" s="33">
        <v>614784817.22010565</v>
      </c>
      <c r="L40" s="33">
        <v>239250636.88558468</v>
      </c>
      <c r="M40" s="33">
        <v>2074920928.0430112</v>
      </c>
      <c r="N40" s="33">
        <v>1576770854.2027678</v>
      </c>
      <c r="O40">
        <v>792648872.75929868</v>
      </c>
      <c r="P40">
        <v>719893923.60002208</v>
      </c>
      <c r="Q40">
        <v>2404777018.9027562</v>
      </c>
    </row>
    <row r="41" spans="1:17" x14ac:dyDescent="0.25">
      <c r="A41" s="65">
        <v>36495</v>
      </c>
      <c r="B41">
        <v>1999</v>
      </c>
      <c r="C41">
        <v>4</v>
      </c>
      <c r="D41" s="33">
        <v>4680920643.9531279</v>
      </c>
      <c r="E41" s="33"/>
      <c r="F41" s="33"/>
      <c r="G41" s="33">
        <v>4314648823.70084</v>
      </c>
      <c r="H41" s="33">
        <v>2737521599.7356286</v>
      </c>
      <c r="I41" s="33">
        <v>439774963.65121162</v>
      </c>
      <c r="J41" s="33">
        <f t="shared" si="0"/>
        <v>940183013.62402642</v>
      </c>
      <c r="K41" s="33">
        <v>754985997.20198226</v>
      </c>
      <c r="L41" s="33">
        <v>185197016.42204416</v>
      </c>
      <c r="M41" s="33">
        <v>2121153739.9094582</v>
      </c>
      <c r="N41" s="33">
        <v>1557712672.9671962</v>
      </c>
      <c r="O41">
        <v>873438865.21858895</v>
      </c>
      <c r="P41">
        <v>790688801.70237327</v>
      </c>
      <c r="Q41">
        <v>2663105629.1913443</v>
      </c>
    </row>
    <row r="42" spans="1:17" x14ac:dyDescent="0.25">
      <c r="A42" s="65">
        <v>36586</v>
      </c>
      <c r="B42">
        <v>2000</v>
      </c>
      <c r="C42">
        <v>1</v>
      </c>
      <c r="D42" s="33">
        <v>3893168843.9246368</v>
      </c>
      <c r="E42" s="33"/>
      <c r="F42" s="33"/>
      <c r="G42" s="33">
        <v>4069113803.7283001</v>
      </c>
      <c r="H42" s="33">
        <v>2280952462.9979281</v>
      </c>
      <c r="I42" s="33">
        <v>309513171.48308247</v>
      </c>
      <c r="J42" s="33">
        <f t="shared" si="0"/>
        <v>652229537.04677951</v>
      </c>
      <c r="K42" s="33">
        <v>558375665.07085347</v>
      </c>
      <c r="L42" s="33">
        <v>93853871.975926086</v>
      </c>
      <c r="M42" s="33">
        <v>1987722791.5497415</v>
      </c>
      <c r="N42" s="33">
        <v>1337249119.1528947</v>
      </c>
      <c r="O42">
        <v>795012270.05150294</v>
      </c>
      <c r="P42">
        <v>666220995.22858918</v>
      </c>
      <c r="Q42">
        <v>2151122741.340373</v>
      </c>
    </row>
    <row r="43" spans="1:17" x14ac:dyDescent="0.25">
      <c r="A43" s="65">
        <v>36678</v>
      </c>
      <c r="B43">
        <v>2000</v>
      </c>
      <c r="C43">
        <v>2</v>
      </c>
      <c r="D43" s="33">
        <v>4024308212.2264309</v>
      </c>
      <c r="E43" s="33"/>
      <c r="F43" s="33"/>
      <c r="G43" s="33">
        <v>4109285233.4383101</v>
      </c>
      <c r="H43" s="33">
        <v>2396047495.8332257</v>
      </c>
      <c r="I43" s="33">
        <v>298604298.39741921</v>
      </c>
      <c r="J43" s="33">
        <f t="shared" si="0"/>
        <v>636111579.38537836</v>
      </c>
      <c r="K43" s="33">
        <v>595775138.51154578</v>
      </c>
      <c r="L43" s="33">
        <v>40336440.873832606</v>
      </c>
      <c r="M43" s="33">
        <v>2233981662.8863301</v>
      </c>
      <c r="N43" s="33">
        <v>1540436824.2759228</v>
      </c>
      <c r="O43">
        <v>750171868.02817917</v>
      </c>
      <c r="P43">
        <v>677908361.30044794</v>
      </c>
      <c r="Q43">
        <v>2330681001.3801317</v>
      </c>
    </row>
    <row r="44" spans="1:17" x14ac:dyDescent="0.25">
      <c r="A44" s="65">
        <v>36770</v>
      </c>
      <c r="B44">
        <v>2000</v>
      </c>
      <c r="C44">
        <v>3</v>
      </c>
      <c r="D44" s="33">
        <v>3926249318.8651276</v>
      </c>
      <c r="E44" s="33"/>
      <c r="F44" s="33"/>
      <c r="G44" s="33">
        <v>4016018080.8909001</v>
      </c>
      <c r="H44" s="33">
        <v>2379829938.1665144</v>
      </c>
      <c r="I44" s="33">
        <v>305217255.08126062</v>
      </c>
      <c r="J44" s="33">
        <f t="shared" si="0"/>
        <v>624867463.52243912</v>
      </c>
      <c r="K44" s="33">
        <v>600222740.40667534</v>
      </c>
      <c r="L44" s="33">
        <v>24644723.115763802</v>
      </c>
      <c r="M44" s="33">
        <v>2312221404.5753641</v>
      </c>
      <c r="N44" s="33">
        <v>1695886742.4804504</v>
      </c>
      <c r="O44">
        <v>692075392.80601549</v>
      </c>
      <c r="P44">
        <v>641991406.72866738</v>
      </c>
      <c r="Q44">
        <v>2318570494.25491</v>
      </c>
    </row>
    <row r="45" spans="1:17" x14ac:dyDescent="0.25">
      <c r="A45" s="65">
        <v>36861</v>
      </c>
      <c r="B45">
        <v>2000</v>
      </c>
      <c r="C45">
        <v>4</v>
      </c>
      <c r="D45" s="33">
        <v>4506097679.1705027</v>
      </c>
      <c r="E45" s="33"/>
      <c r="F45" s="33"/>
      <c r="G45" s="33">
        <v>4163010593.4541702</v>
      </c>
      <c r="H45" s="33">
        <v>2870247753.1783962</v>
      </c>
      <c r="I45" s="33">
        <v>404354337.03823763</v>
      </c>
      <c r="J45" s="33">
        <f t="shared" si="0"/>
        <v>739420334.71264505</v>
      </c>
      <c r="K45" s="33">
        <v>692641616.01092529</v>
      </c>
      <c r="L45" s="33">
        <v>46778718.701719701</v>
      </c>
      <c r="M45" s="33">
        <v>2139929431.7349665</v>
      </c>
      <c r="N45" s="33">
        <v>1647854177.4937427</v>
      </c>
      <c r="O45">
        <v>823876181.11430264</v>
      </c>
      <c r="P45">
        <v>750554840.61769533</v>
      </c>
      <c r="Q45">
        <v>2643653699.7596421</v>
      </c>
    </row>
    <row r="46" spans="1:17" x14ac:dyDescent="0.25">
      <c r="A46" s="65">
        <v>36951</v>
      </c>
      <c r="B46">
        <v>2001</v>
      </c>
      <c r="C46">
        <v>1</v>
      </c>
      <c r="D46" s="33">
        <v>3976578898.5710826</v>
      </c>
      <c r="E46" s="33"/>
      <c r="F46" s="33"/>
      <c r="G46" s="33">
        <v>4136052840.3192301</v>
      </c>
      <c r="H46" s="33">
        <v>2588124914.5723896</v>
      </c>
      <c r="I46" s="33">
        <v>260683362.79737905</v>
      </c>
      <c r="J46" s="33">
        <f t="shared" si="0"/>
        <v>602034747.74017024</v>
      </c>
      <c r="K46" s="33">
        <v>495296320.10846996</v>
      </c>
      <c r="L46" s="33">
        <v>106738427.63170025</v>
      </c>
      <c r="M46" s="33">
        <v>1947046677.3717458</v>
      </c>
      <c r="N46" s="33">
        <v>1421310803.9106021</v>
      </c>
      <c r="O46">
        <v>896303979.29717731</v>
      </c>
      <c r="P46">
        <v>650790501.22968757</v>
      </c>
      <c r="Q46">
        <v>2165229369.2263184</v>
      </c>
    </row>
    <row r="47" spans="1:17" x14ac:dyDescent="0.25">
      <c r="A47" s="65">
        <v>37043</v>
      </c>
      <c r="B47">
        <v>2001</v>
      </c>
      <c r="C47">
        <v>2</v>
      </c>
      <c r="D47" s="33">
        <v>3984013038.2383718</v>
      </c>
      <c r="E47" s="33"/>
      <c r="F47" s="33"/>
      <c r="G47" s="33">
        <v>4054978429.4629502</v>
      </c>
      <c r="H47" s="33">
        <v>2527102465.97683</v>
      </c>
      <c r="I47" s="33">
        <v>284699404.15357721</v>
      </c>
      <c r="J47" s="33">
        <f t="shared" si="0"/>
        <v>649869473.38725579</v>
      </c>
      <c r="K47" s="33">
        <v>496790848.10573661</v>
      </c>
      <c r="L47" s="33">
        <v>153078625.28151914</v>
      </c>
      <c r="M47" s="33">
        <v>2028285205.3811953</v>
      </c>
      <c r="N47" s="33">
        <v>1505943510.660486</v>
      </c>
      <c r="O47">
        <v>833263872.38299012</v>
      </c>
      <c r="P47">
        <v>649450936.81824362</v>
      </c>
      <c r="Q47">
        <v>2213184248.0868387</v>
      </c>
    </row>
    <row r="48" spans="1:17" x14ac:dyDescent="0.25">
      <c r="A48" s="65">
        <v>37135</v>
      </c>
      <c r="B48">
        <v>2001</v>
      </c>
      <c r="C48">
        <v>3</v>
      </c>
      <c r="D48" s="33">
        <v>3919643293.2635298</v>
      </c>
      <c r="E48" s="33"/>
      <c r="F48" s="33"/>
      <c r="G48" s="33">
        <v>4029469141.4489899</v>
      </c>
      <c r="H48" s="33">
        <v>2573876727.934052</v>
      </c>
      <c r="I48" s="33">
        <v>288881152.01193845</v>
      </c>
      <c r="J48" s="33">
        <f t="shared" si="0"/>
        <v>769297631.42505872</v>
      </c>
      <c r="K48" s="33">
        <v>583498319.77388251</v>
      </c>
      <c r="L48" s="33">
        <v>185799311.65117621</v>
      </c>
      <c r="M48" s="33">
        <v>1840692378.7291379</v>
      </c>
      <c r="N48" s="33">
        <v>1553104596.8366578</v>
      </c>
      <c r="O48">
        <v>764247898.29708123</v>
      </c>
      <c r="P48">
        <v>693994899.97143197</v>
      </c>
      <c r="Q48">
        <v>2169590428.8433309</v>
      </c>
    </row>
    <row r="49" spans="1:17" x14ac:dyDescent="0.25">
      <c r="A49" s="65">
        <v>37226</v>
      </c>
      <c r="B49">
        <v>2001</v>
      </c>
      <c r="C49">
        <v>4</v>
      </c>
      <c r="D49" s="33">
        <v>4333222346.0486307</v>
      </c>
      <c r="E49" s="33"/>
      <c r="F49" s="33"/>
      <c r="G49" s="33">
        <v>4012322475.41745</v>
      </c>
      <c r="H49" s="33">
        <v>2780922595.4365144</v>
      </c>
      <c r="I49" s="33">
        <v>370146472.03710556</v>
      </c>
      <c r="J49" s="33">
        <f t="shared" si="0"/>
        <v>923898358.75258255</v>
      </c>
      <c r="K49" s="33">
        <v>718997872.01191103</v>
      </c>
      <c r="L49" s="33">
        <v>204900486.74067158</v>
      </c>
      <c r="M49" s="33">
        <v>1754661418.0291221</v>
      </c>
      <c r="N49" s="33">
        <v>1496406498.2066936</v>
      </c>
      <c r="O49">
        <v>923697592.02275133</v>
      </c>
      <c r="P49">
        <v>717637860.03243446</v>
      </c>
      <c r="Q49">
        <v>2411988420.4483604</v>
      </c>
    </row>
    <row r="50" spans="1:17" x14ac:dyDescent="0.25">
      <c r="A50" s="65">
        <v>37316</v>
      </c>
      <c r="B50">
        <v>2002</v>
      </c>
      <c r="C50">
        <v>1</v>
      </c>
      <c r="D50" s="33">
        <v>4003862437.6042385</v>
      </c>
      <c r="E50" s="33"/>
      <c r="F50" s="33"/>
      <c r="G50" s="33">
        <v>4150194941.4163299</v>
      </c>
      <c r="H50" s="33">
        <v>2599402059.1507559</v>
      </c>
      <c r="I50" s="33">
        <v>265958145.99962309</v>
      </c>
      <c r="J50" s="33">
        <f t="shared" si="0"/>
        <v>729473832.42170286</v>
      </c>
      <c r="K50" s="33">
        <v>519091681.87169766</v>
      </c>
      <c r="L50" s="33">
        <v>210382150.5500052</v>
      </c>
      <c r="M50" s="33">
        <v>1844492301.348345</v>
      </c>
      <c r="N50" s="33">
        <v>1435463901.3161891</v>
      </c>
      <c r="O50">
        <v>919120196.50429678</v>
      </c>
      <c r="P50">
        <v>677420028.61079454</v>
      </c>
      <c r="Q50">
        <v>2140498517.0592089</v>
      </c>
    </row>
    <row r="51" spans="1:17" x14ac:dyDescent="0.25">
      <c r="A51" s="65">
        <v>37408</v>
      </c>
      <c r="B51">
        <v>2002</v>
      </c>
      <c r="C51">
        <v>2</v>
      </c>
      <c r="D51" s="33">
        <v>4050874061.4307566</v>
      </c>
      <c r="E51" s="33"/>
      <c r="F51" s="33"/>
      <c r="G51" s="33">
        <v>4109566662.18432</v>
      </c>
      <c r="H51" s="33">
        <v>2398200106.162796</v>
      </c>
      <c r="I51" s="33">
        <v>287296500.61188769</v>
      </c>
      <c r="J51" s="33">
        <f t="shared" si="0"/>
        <v>760096537.42598331</v>
      </c>
      <c r="K51" s="33">
        <v>545439950.49854219</v>
      </c>
      <c r="L51" s="33">
        <v>214656586.92744109</v>
      </c>
      <c r="M51" s="33">
        <v>2277168655.1338506</v>
      </c>
      <c r="N51" s="33">
        <v>1671887737.9037616</v>
      </c>
      <c r="O51">
        <v>888759842.96160841</v>
      </c>
      <c r="P51">
        <v>655075885.27347374</v>
      </c>
      <c r="Q51">
        <v>2221940555.1041374</v>
      </c>
    </row>
    <row r="52" spans="1:17" x14ac:dyDescent="0.25">
      <c r="A52" s="65">
        <v>37500</v>
      </c>
      <c r="B52">
        <v>2002</v>
      </c>
      <c r="C52">
        <v>3</v>
      </c>
      <c r="D52" s="33">
        <v>3880809028.1087594</v>
      </c>
      <c r="E52" s="33"/>
      <c r="F52" s="33"/>
      <c r="G52" s="33">
        <v>4003078737.96838</v>
      </c>
      <c r="H52" s="33">
        <v>2353586256.7806072</v>
      </c>
      <c r="I52" s="33">
        <v>265380070.63136381</v>
      </c>
      <c r="J52" s="33">
        <f t="shared" si="0"/>
        <v>747935745.57492042</v>
      </c>
      <c r="K52" s="33">
        <v>530211949.70194113</v>
      </c>
      <c r="L52" s="33">
        <v>217723795.87297925</v>
      </c>
      <c r="M52" s="33">
        <v>2140630338.7030892</v>
      </c>
      <c r="N52" s="33">
        <v>1626723383.5812221</v>
      </c>
      <c r="O52">
        <v>822426554.80925286</v>
      </c>
      <c r="P52">
        <v>672687097.22789919</v>
      </c>
      <c r="Q52">
        <v>2119786115.220499</v>
      </c>
    </row>
    <row r="53" spans="1:17" x14ac:dyDescent="0.25">
      <c r="A53" s="65">
        <v>37591</v>
      </c>
      <c r="B53">
        <v>2002</v>
      </c>
      <c r="C53">
        <v>4</v>
      </c>
      <c r="D53" s="33">
        <v>4274441655.9685993</v>
      </c>
      <c r="E53" s="33"/>
      <c r="F53" s="33"/>
      <c r="G53" s="33">
        <v>3966371721.8263998</v>
      </c>
      <c r="H53" s="33">
        <v>2684906955.3177128</v>
      </c>
      <c r="I53" s="33">
        <v>347643247.75712526</v>
      </c>
      <c r="J53" s="33">
        <f t="shared" si="0"/>
        <v>880862644.79772639</v>
      </c>
      <c r="K53" s="33">
        <v>661278867.41110682</v>
      </c>
      <c r="L53" s="33">
        <v>219583777.3866196</v>
      </c>
      <c r="M53" s="33">
        <v>1889247860.1043534</v>
      </c>
      <c r="N53" s="33">
        <v>1528219052.0083177</v>
      </c>
      <c r="O53">
        <v>929311168.72484183</v>
      </c>
      <c r="P53">
        <v>625866978.73802435</v>
      </c>
      <c r="Q53">
        <v>2446281548.9190722</v>
      </c>
    </row>
    <row r="54" spans="1:17" x14ac:dyDescent="0.25">
      <c r="A54" s="65">
        <v>37681</v>
      </c>
      <c r="B54">
        <v>2003</v>
      </c>
      <c r="C54">
        <v>1</v>
      </c>
      <c r="D54" s="33">
        <v>3975681079.7686138</v>
      </c>
      <c r="E54" s="33"/>
      <c r="F54" s="33"/>
      <c r="G54" s="33">
        <v>4111999989.1493101</v>
      </c>
      <c r="H54" s="33">
        <v>2601855262.2974524</v>
      </c>
      <c r="I54" s="33">
        <v>254747062.17327318</v>
      </c>
      <c r="J54" s="33">
        <f t="shared" si="0"/>
        <v>766624444.39704776</v>
      </c>
      <c r="K54" s="33">
        <v>546387912.92868531</v>
      </c>
      <c r="L54" s="33">
        <v>220236531.46836242</v>
      </c>
      <c r="M54" s="33">
        <v>1906272059.5246923</v>
      </c>
      <c r="N54" s="33">
        <v>1553817748.6238515</v>
      </c>
      <c r="O54">
        <v>980372518.59689784</v>
      </c>
      <c r="P54">
        <v>635752160.67615283</v>
      </c>
      <c r="Q54">
        <v>2101606622.2287264</v>
      </c>
    </row>
    <row r="55" spans="1:17" x14ac:dyDescent="0.25">
      <c r="A55" s="65">
        <v>37773</v>
      </c>
      <c r="B55">
        <v>2003</v>
      </c>
      <c r="C55">
        <v>2</v>
      </c>
      <c r="D55" s="33">
        <v>4126895546.1620173</v>
      </c>
      <c r="E55" s="33"/>
      <c r="F55" s="33"/>
      <c r="G55" s="33">
        <v>4177732841.8169699</v>
      </c>
      <c r="H55" s="33">
        <v>2561731822.0934348</v>
      </c>
      <c r="I55" s="33">
        <v>272030675.42128515</v>
      </c>
      <c r="J55" s="33">
        <f t="shared" si="0"/>
        <v>789107864.85874462</v>
      </c>
      <c r="K55" s="33">
        <v>566456674.87403047</v>
      </c>
      <c r="L55" s="33">
        <v>222651189.98471418</v>
      </c>
      <c r="M55" s="33">
        <v>2437123817.5259242</v>
      </c>
      <c r="N55" s="33">
        <v>1933098633.7373719</v>
      </c>
      <c r="O55">
        <v>958703585.24640608</v>
      </c>
      <c r="P55">
        <v>661373405.46710873</v>
      </c>
      <c r="Q55">
        <v>2251031236.8378201</v>
      </c>
    </row>
    <row r="56" spans="1:17" x14ac:dyDescent="0.25">
      <c r="A56" s="65">
        <v>37865</v>
      </c>
      <c r="B56">
        <v>2003</v>
      </c>
      <c r="C56">
        <v>3</v>
      </c>
      <c r="D56" s="33">
        <v>4140167744.2621136</v>
      </c>
      <c r="E56" s="33"/>
      <c r="F56" s="33"/>
      <c r="G56" s="33">
        <v>4276351358.7477698</v>
      </c>
      <c r="H56" s="33">
        <v>2768294848.8352418</v>
      </c>
      <c r="I56" s="33">
        <v>267715165.27452368</v>
      </c>
      <c r="J56" s="33">
        <f t="shared" si="0"/>
        <v>871454808.26535773</v>
      </c>
      <c r="K56" s="33">
        <v>644627055.32968283</v>
      </c>
      <c r="L56" s="33">
        <v>226827752.93567491</v>
      </c>
      <c r="M56" s="33">
        <v>2422603385.7420325</v>
      </c>
      <c r="N56" s="33">
        <v>2189900463.8550415</v>
      </c>
      <c r="O56">
        <v>859257890.19305182</v>
      </c>
      <c r="P56">
        <v>686485919.95403874</v>
      </c>
      <c r="Q56">
        <v>2302206658.3497963</v>
      </c>
    </row>
    <row r="57" spans="1:17" x14ac:dyDescent="0.25">
      <c r="A57" s="65">
        <v>37956</v>
      </c>
      <c r="B57">
        <v>2003</v>
      </c>
      <c r="C57">
        <v>4</v>
      </c>
      <c r="D57" s="33">
        <v>4667635102.5466919</v>
      </c>
      <c r="E57" s="33"/>
      <c r="F57" s="33"/>
      <c r="G57" s="33">
        <v>4339806405.9647999</v>
      </c>
      <c r="H57" s="33">
        <v>3011934312.635036</v>
      </c>
      <c r="I57" s="33">
        <v>348459502.470918</v>
      </c>
      <c r="J57" s="33">
        <f t="shared" si="0"/>
        <v>1012458109.96261</v>
      </c>
      <c r="K57" s="33">
        <v>779691889.64136517</v>
      </c>
      <c r="L57" s="33">
        <v>232766220.32124478</v>
      </c>
      <c r="M57" s="33">
        <v>2318766266.6300044</v>
      </c>
      <c r="N57" s="33">
        <v>2023983089.1518767</v>
      </c>
      <c r="O57">
        <v>1047006570.9736445</v>
      </c>
      <c r="P57">
        <v>737559897.68439305</v>
      </c>
      <c r="Q57">
        <v>2560745012.2687674</v>
      </c>
    </row>
    <row r="58" spans="1:17" x14ac:dyDescent="0.25">
      <c r="A58" s="65">
        <v>38047</v>
      </c>
      <c r="B58">
        <v>2004</v>
      </c>
      <c r="C58">
        <v>1</v>
      </c>
      <c r="D58" s="33">
        <v>4128761406.7108045</v>
      </c>
      <c r="E58" s="33"/>
      <c r="F58" s="33"/>
      <c r="G58" s="33">
        <v>4260056317.6368299</v>
      </c>
      <c r="H58" s="33">
        <v>2837320746.3216515</v>
      </c>
      <c r="I58" s="33">
        <v>255748117.37124869</v>
      </c>
      <c r="J58" s="33">
        <f t="shared" si="0"/>
        <v>768459880.01064324</v>
      </c>
      <c r="K58" s="33">
        <v>527993287.86921972</v>
      </c>
      <c r="L58" s="33">
        <v>240466592.14142355</v>
      </c>
      <c r="M58" s="33">
        <v>2206043658.4519067</v>
      </c>
      <c r="N58" s="33">
        <v>1938810995.4446464</v>
      </c>
      <c r="O58">
        <v>1007942121.6384959</v>
      </c>
      <c r="P58">
        <v>660095566.8457253</v>
      </c>
      <c r="Q58">
        <v>2187046665.0444117</v>
      </c>
    </row>
    <row r="59" spans="1:17" x14ac:dyDescent="0.25">
      <c r="A59" s="65">
        <v>38139</v>
      </c>
      <c r="B59">
        <v>2004</v>
      </c>
      <c r="C59">
        <v>2</v>
      </c>
      <c r="D59" s="33">
        <v>4409123557.3269548</v>
      </c>
      <c r="E59" s="33"/>
      <c r="F59" s="33"/>
      <c r="G59" s="33">
        <v>4469979491.0835304</v>
      </c>
      <c r="H59" s="33">
        <v>2835137372.971127</v>
      </c>
      <c r="I59" s="33">
        <v>283575891.85407585</v>
      </c>
      <c r="J59" s="33">
        <f t="shared" si="0"/>
        <v>830267416.03189015</v>
      </c>
      <c r="K59" s="33">
        <v>597635138.73958158</v>
      </c>
      <c r="L59" s="33">
        <v>232632277.29230851</v>
      </c>
      <c r="M59" s="33">
        <v>2442662101.0018339</v>
      </c>
      <c r="N59" s="33">
        <v>1982519224.5319719</v>
      </c>
      <c r="O59">
        <v>997608094.02852702</v>
      </c>
      <c r="P59">
        <v>671697762.70508695</v>
      </c>
      <c r="Q59">
        <v>2410974562.0956469</v>
      </c>
    </row>
    <row r="60" spans="1:17" x14ac:dyDescent="0.25">
      <c r="A60" s="65">
        <v>38231</v>
      </c>
      <c r="B60">
        <v>2004</v>
      </c>
      <c r="C60">
        <v>3</v>
      </c>
      <c r="D60" s="33">
        <v>4300820863.4490643</v>
      </c>
      <c r="E60" s="33"/>
      <c r="F60" s="33"/>
      <c r="G60" s="33">
        <v>4433159088.7424698</v>
      </c>
      <c r="H60" s="33">
        <v>2789237916.8435574</v>
      </c>
      <c r="I60" s="33">
        <v>277080825.69630337</v>
      </c>
      <c r="J60" s="33">
        <f t="shared" si="0"/>
        <v>857904133.17051566</v>
      </c>
      <c r="K60" s="33">
        <v>648640857.3966161</v>
      </c>
      <c r="L60" s="33">
        <v>209263275.77389956</v>
      </c>
      <c r="M60" s="33">
        <v>2646993599.1641192</v>
      </c>
      <c r="N60" s="33">
        <v>2270395611.4254317</v>
      </c>
      <c r="O60">
        <v>912277151.54135025</v>
      </c>
      <c r="P60">
        <v>710690434.78962708</v>
      </c>
      <c r="Q60">
        <v>2388781473.5244541</v>
      </c>
    </row>
    <row r="61" spans="1:17" x14ac:dyDescent="0.25">
      <c r="A61" s="65">
        <v>38322</v>
      </c>
      <c r="B61">
        <v>2004</v>
      </c>
      <c r="C61">
        <v>4</v>
      </c>
      <c r="D61" s="33">
        <v>4757798487.7995014</v>
      </c>
      <c r="E61" s="33"/>
      <c r="F61" s="33"/>
      <c r="G61" s="33">
        <v>4432946410.82868</v>
      </c>
      <c r="H61" s="33">
        <v>3048755570.3078079</v>
      </c>
      <c r="I61" s="33">
        <v>395484410.00944984</v>
      </c>
      <c r="J61" s="33">
        <f t="shared" si="0"/>
        <v>1048280313.0080999</v>
      </c>
      <c r="K61" s="33">
        <v>877920725.42190337</v>
      </c>
      <c r="L61" s="33">
        <v>170359587.58619657</v>
      </c>
      <c r="M61" s="33">
        <v>2533486373.0336256</v>
      </c>
      <c r="N61" s="33">
        <v>2268208178.5594816</v>
      </c>
      <c r="O61">
        <v>1077518187.984726</v>
      </c>
      <c r="P61">
        <v>761588614.54801178</v>
      </c>
      <c r="Q61">
        <v>2631614902.079565</v>
      </c>
    </row>
    <row r="62" spans="1:17" x14ac:dyDescent="0.25">
      <c r="A62" s="65">
        <v>38412</v>
      </c>
      <c r="B62">
        <v>2005</v>
      </c>
      <c r="C62">
        <v>1</v>
      </c>
      <c r="D62" s="33">
        <v>4211064502.0266333</v>
      </c>
      <c r="E62" s="33"/>
      <c r="F62" s="33"/>
      <c r="G62" s="33">
        <v>4336145974.8006201</v>
      </c>
      <c r="H62" s="33">
        <v>2699605952.7702088</v>
      </c>
      <c r="I62" s="33">
        <v>289101199.38300055</v>
      </c>
      <c r="J62" s="33">
        <f t="shared" si="0"/>
        <v>633420895.64161503</v>
      </c>
      <c r="K62" s="33">
        <v>517499682.91241533</v>
      </c>
      <c r="L62" s="33">
        <v>115921212.72919969</v>
      </c>
      <c r="M62" s="33">
        <v>2698565564.0367045</v>
      </c>
      <c r="N62" s="33">
        <v>2109629109.8048956</v>
      </c>
      <c r="O62">
        <v>999386955.52615404</v>
      </c>
      <c r="P62">
        <v>685045985.46052814</v>
      </c>
      <c r="Q62">
        <v>2254620533.8174658</v>
      </c>
    </row>
    <row r="63" spans="1:17" x14ac:dyDescent="0.25">
      <c r="A63" s="65">
        <v>38504</v>
      </c>
      <c r="B63">
        <v>2005</v>
      </c>
      <c r="C63">
        <v>2</v>
      </c>
      <c r="D63" s="33">
        <v>4381884702.3109112</v>
      </c>
      <c r="E63" s="33"/>
      <c r="F63" s="33"/>
      <c r="G63" s="33">
        <v>4452862408.0036201</v>
      </c>
      <c r="H63" s="33">
        <v>2861500430.331635</v>
      </c>
      <c r="I63" s="33">
        <v>320075810.91516608</v>
      </c>
      <c r="J63" s="33">
        <f t="shared" si="0"/>
        <v>671374419.3065846</v>
      </c>
      <c r="K63" s="33">
        <v>588168174.99571347</v>
      </c>
      <c r="L63" s="33">
        <v>83206244.310871184</v>
      </c>
      <c r="M63" s="33">
        <v>2766998958.8765979</v>
      </c>
      <c r="N63" s="33">
        <v>2238064917.1190724</v>
      </c>
      <c r="O63">
        <v>1000287039.4975269</v>
      </c>
      <c r="P63">
        <v>681363484.83071637</v>
      </c>
      <c r="Q63">
        <v>2408288273.8330598</v>
      </c>
    </row>
    <row r="64" spans="1:17" x14ac:dyDescent="0.25">
      <c r="A64" s="65">
        <v>38596</v>
      </c>
      <c r="B64">
        <v>2005</v>
      </c>
      <c r="C64">
        <v>3</v>
      </c>
      <c r="D64" s="33">
        <v>4354912728.409893</v>
      </c>
      <c r="E64" s="33"/>
      <c r="F64" s="33"/>
      <c r="G64" s="33">
        <v>4477311411.8633699</v>
      </c>
      <c r="H64" s="33">
        <v>2931707959.7178116</v>
      </c>
      <c r="I64" s="33">
        <v>312051944.62406749</v>
      </c>
      <c r="J64" s="33">
        <f t="shared" si="0"/>
        <v>807394161.80695355</v>
      </c>
      <c r="K64" s="33">
        <v>735179479.47574258</v>
      </c>
      <c r="L64" s="33">
        <v>72214682.331210971</v>
      </c>
      <c r="M64" s="33">
        <v>2663356249.1796136</v>
      </c>
      <c r="N64" s="33">
        <v>2359597586.9185519</v>
      </c>
      <c r="O64">
        <v>927870317.16287422</v>
      </c>
      <c r="P64">
        <v>726352910.73103237</v>
      </c>
      <c r="Q64">
        <v>2390027954.369194</v>
      </c>
    </row>
    <row r="65" spans="1:17" x14ac:dyDescent="0.25">
      <c r="A65" s="65">
        <v>38687</v>
      </c>
      <c r="B65">
        <v>2005</v>
      </c>
      <c r="C65">
        <v>4</v>
      </c>
      <c r="D65" s="33">
        <v>5024062158.9316406</v>
      </c>
      <c r="E65" s="33"/>
      <c r="F65" s="33"/>
      <c r="G65" s="33">
        <v>4690018869.2656298</v>
      </c>
      <c r="H65" s="33">
        <v>3230561294.0601959</v>
      </c>
      <c r="I65" s="33">
        <v>429430143.27776581</v>
      </c>
      <c r="J65" s="33">
        <f t="shared" si="0"/>
        <v>966717868.84229052</v>
      </c>
      <c r="K65" s="33">
        <v>883771342.05207145</v>
      </c>
      <c r="L65" s="33">
        <v>82946526.790219024</v>
      </c>
      <c r="M65" s="33">
        <v>2833145322.8330035</v>
      </c>
      <c r="N65" s="33">
        <v>2435792470.081615</v>
      </c>
      <c r="O65">
        <v>1062932670.5150322</v>
      </c>
      <c r="P65">
        <v>797840822.86301339</v>
      </c>
      <c r="Q65">
        <v>2815627619.8087401</v>
      </c>
    </row>
    <row r="66" spans="1:17" x14ac:dyDescent="0.25">
      <c r="A66" s="65">
        <v>38777</v>
      </c>
      <c r="B66">
        <v>2006</v>
      </c>
      <c r="C66">
        <v>1</v>
      </c>
      <c r="D66" s="33">
        <v>4545849341.7370033</v>
      </c>
      <c r="E66" s="33"/>
      <c r="F66" s="33"/>
      <c r="G66" s="33">
        <v>4668762232.9584398</v>
      </c>
      <c r="H66" s="33">
        <v>2936863420.02806</v>
      </c>
      <c r="I66" s="33">
        <v>286520220.36934233</v>
      </c>
      <c r="J66" s="33">
        <f t="shared" si="0"/>
        <v>700902067.46543849</v>
      </c>
      <c r="K66" s="33">
        <v>585500289.77754307</v>
      </c>
      <c r="L66" s="33">
        <v>115401777.68789546</v>
      </c>
      <c r="M66" s="33">
        <v>2768024085.5099163</v>
      </c>
      <c r="N66" s="33">
        <v>2146460451.6357536</v>
      </c>
      <c r="O66">
        <v>1054439006.5032696</v>
      </c>
      <c r="P66">
        <v>708442304.994941</v>
      </c>
      <c r="Q66">
        <v>2457919045.036521</v>
      </c>
    </row>
    <row r="67" spans="1:17" x14ac:dyDescent="0.25">
      <c r="A67" s="65">
        <v>38869</v>
      </c>
      <c r="B67">
        <v>2006</v>
      </c>
      <c r="C67">
        <v>2</v>
      </c>
      <c r="D67" s="33">
        <v>4579061840.1752081</v>
      </c>
      <c r="E67" s="33"/>
      <c r="F67" s="33"/>
      <c r="G67" s="33">
        <v>4669785205.3887501</v>
      </c>
      <c r="H67" s="33">
        <v>3009359480.0633965</v>
      </c>
      <c r="I67" s="33">
        <v>340427297.80031741</v>
      </c>
      <c r="J67" s="33">
        <f t="shared" si="0"/>
        <v>772292551.81448352</v>
      </c>
      <c r="K67" s="33">
        <v>640389616.35535491</v>
      </c>
      <c r="L67" s="33">
        <v>131902935.45912857</v>
      </c>
      <c r="M67" s="33">
        <v>2645768341.6803598</v>
      </c>
      <c r="N67" s="33">
        <v>2188785831.1833487</v>
      </c>
      <c r="O67">
        <v>1044414854.891794</v>
      </c>
      <c r="P67">
        <v>691009934.32789052</v>
      </c>
      <c r="Q67">
        <v>2534908764.7908354</v>
      </c>
    </row>
    <row r="68" spans="1:17" x14ac:dyDescent="0.25">
      <c r="A68" s="65">
        <v>38961</v>
      </c>
      <c r="B68">
        <v>2006</v>
      </c>
      <c r="C68">
        <v>3</v>
      </c>
      <c r="D68" s="33">
        <v>4638386948.537179</v>
      </c>
      <c r="E68" s="33"/>
      <c r="F68" s="33"/>
      <c r="G68" s="33">
        <v>4751646005.48701</v>
      </c>
      <c r="H68" s="33">
        <v>2945262386.5576382</v>
      </c>
      <c r="I68" s="33">
        <v>347809105.2259649</v>
      </c>
      <c r="J68" s="33">
        <f t="shared" si="0"/>
        <v>818021042.28390968</v>
      </c>
      <c r="K68" s="33">
        <v>685571042.17999136</v>
      </c>
      <c r="L68" s="33">
        <v>132450000.10391828</v>
      </c>
      <c r="M68" s="33">
        <v>2946265853.8383307</v>
      </c>
      <c r="N68" s="33">
        <v>2418971439.3686647</v>
      </c>
      <c r="O68">
        <v>974505951.49523687</v>
      </c>
      <c r="P68">
        <v>767743792.43738794</v>
      </c>
      <c r="Q68">
        <v>2570604224.7036028</v>
      </c>
    </row>
    <row r="69" spans="1:17" x14ac:dyDescent="0.25">
      <c r="A69" s="65">
        <v>39052</v>
      </c>
      <c r="B69">
        <v>2006</v>
      </c>
      <c r="C69">
        <v>4</v>
      </c>
      <c r="D69" s="33">
        <v>5072557413.6190138</v>
      </c>
      <c r="E69" s="33"/>
      <c r="F69" s="33"/>
      <c r="G69" s="33">
        <v>4752122468.0596504</v>
      </c>
      <c r="H69" s="33">
        <v>3243767079.9309731</v>
      </c>
      <c r="I69" s="33">
        <v>429791217.6043753</v>
      </c>
      <c r="J69" s="33">
        <f t="shared" si="0"/>
        <v>1040844879.8027686</v>
      </c>
      <c r="K69" s="33">
        <v>923801908.18050385</v>
      </c>
      <c r="L69" s="33">
        <v>117042971.6222647</v>
      </c>
      <c r="M69" s="33">
        <v>2925486208.8789563</v>
      </c>
      <c r="N69" s="33">
        <v>2567331972.5980597</v>
      </c>
      <c r="O69">
        <v>1061282808.4399996</v>
      </c>
      <c r="P69">
        <v>758578637.31384993</v>
      </c>
      <c r="Q69">
        <v>2937168676.1330767</v>
      </c>
    </row>
    <row r="70" spans="1:17" x14ac:dyDescent="0.25">
      <c r="A70" s="65">
        <v>39142</v>
      </c>
      <c r="B70">
        <v>2007</v>
      </c>
      <c r="C70">
        <v>1</v>
      </c>
      <c r="D70" s="33">
        <v>4813157065.0639324</v>
      </c>
      <c r="E70" s="33"/>
      <c r="F70" s="33"/>
      <c r="G70" s="33">
        <v>4922065198.3839397</v>
      </c>
      <c r="H70" s="33">
        <v>3221613080.8611159</v>
      </c>
      <c r="I70" s="33">
        <v>301690893.2876386</v>
      </c>
      <c r="J70" s="33">
        <f t="shared" si="0"/>
        <v>740142504.13382435</v>
      </c>
      <c r="K70" s="33">
        <v>654460654.11965668</v>
      </c>
      <c r="L70" s="33">
        <v>85681850.014167726</v>
      </c>
      <c r="M70" s="33">
        <v>2832356560.7827487</v>
      </c>
      <c r="N70" s="33">
        <v>2282645974.0013952</v>
      </c>
      <c r="O70">
        <v>1214913068.2837353</v>
      </c>
      <c r="P70">
        <v>686863714.30165482</v>
      </c>
      <c r="Q70">
        <v>2574911667.8097172</v>
      </c>
    </row>
    <row r="71" spans="1:17" x14ac:dyDescent="0.25">
      <c r="A71" s="65">
        <v>39234</v>
      </c>
      <c r="B71">
        <v>2007</v>
      </c>
      <c r="C71">
        <v>2</v>
      </c>
      <c r="D71" s="33">
        <v>4741202915.2210026</v>
      </c>
      <c r="E71" s="33"/>
      <c r="F71" s="33"/>
      <c r="G71" s="33">
        <v>4849450150.7550001</v>
      </c>
      <c r="H71" s="33">
        <v>2980332123.7012925</v>
      </c>
      <c r="I71" s="33">
        <v>332118208.80282193</v>
      </c>
      <c r="J71" s="33">
        <f t="shared" si="0"/>
        <v>783242680.96969604</v>
      </c>
      <c r="K71" s="33">
        <v>713956150.06351793</v>
      </c>
      <c r="L71" s="33">
        <v>69286530.906178102</v>
      </c>
      <c r="M71" s="33">
        <v>3116252928.7509646</v>
      </c>
      <c r="N71" s="33">
        <v>2470743027.0037723</v>
      </c>
      <c r="O71">
        <v>1145622106.4872432</v>
      </c>
      <c r="P71">
        <v>701131859.19760227</v>
      </c>
      <c r="Q71">
        <v>2574721413.6085153</v>
      </c>
    </row>
    <row r="72" spans="1:17" x14ac:dyDescent="0.25">
      <c r="A72" s="65">
        <v>39326</v>
      </c>
      <c r="B72">
        <v>2007</v>
      </c>
      <c r="C72">
        <v>3</v>
      </c>
      <c r="D72" s="33">
        <v>4936091367.1355419</v>
      </c>
      <c r="E72" s="33"/>
      <c r="F72" s="33"/>
      <c r="G72" s="33">
        <v>5046186337.2384501</v>
      </c>
      <c r="H72" s="33">
        <v>3184922110.9103093</v>
      </c>
      <c r="I72" s="33">
        <v>337941973.72674119</v>
      </c>
      <c r="J72" s="33">
        <f t="shared" si="0"/>
        <v>897616235.15497077</v>
      </c>
      <c r="K72" s="33">
        <v>829759220.85667491</v>
      </c>
      <c r="L72" s="33">
        <v>67857014.298295841</v>
      </c>
      <c r="M72" s="33">
        <v>3240939679.1063824</v>
      </c>
      <c r="N72" s="33">
        <v>2725328631.7628617</v>
      </c>
      <c r="O72">
        <v>1086355364.3757679</v>
      </c>
      <c r="P72">
        <v>783244557.01318336</v>
      </c>
      <c r="Q72">
        <v>2733101792.3611097</v>
      </c>
    </row>
    <row r="73" spans="1:17" x14ac:dyDescent="0.25">
      <c r="A73" s="65">
        <v>39417</v>
      </c>
      <c r="B73">
        <v>2007</v>
      </c>
      <c r="C73">
        <v>4</v>
      </c>
      <c r="D73" s="33">
        <v>5366613246.5176373</v>
      </c>
      <c r="E73" s="33"/>
      <c r="F73" s="33"/>
      <c r="G73" s="33">
        <v>5047391908.5165005</v>
      </c>
      <c r="H73" s="33">
        <v>3423781011.6960454</v>
      </c>
      <c r="I73" s="33">
        <v>474933200.18279833</v>
      </c>
      <c r="J73" s="33">
        <f t="shared" si="0"/>
        <v>1071166837.707741</v>
      </c>
      <c r="K73" s="33">
        <v>989773537.51722014</v>
      </c>
      <c r="L73" s="33">
        <v>81393300.190520883</v>
      </c>
      <c r="M73" s="33">
        <v>3142112859.6560922</v>
      </c>
      <c r="N73" s="33">
        <v>2745380662.7250404</v>
      </c>
      <c r="O73">
        <v>1280609872.8532541</v>
      </c>
      <c r="P73">
        <v>769285354.4875598</v>
      </c>
      <c r="Q73">
        <v>2961350215.5426631</v>
      </c>
    </row>
    <row r="74" spans="1:17" x14ac:dyDescent="0.25">
      <c r="A74" s="65">
        <v>39508</v>
      </c>
      <c r="B74">
        <v>2008</v>
      </c>
      <c r="C74">
        <v>1</v>
      </c>
      <c r="D74" s="33">
        <v>5138456404.0509071</v>
      </c>
      <c r="E74" s="33"/>
      <c r="F74" s="33"/>
      <c r="G74" s="33">
        <v>5224451382.7135</v>
      </c>
      <c r="H74" s="33">
        <v>3461302093.1158023</v>
      </c>
      <c r="I74" s="33">
        <v>309337409.85237348</v>
      </c>
      <c r="J74" s="33">
        <f t="shared" si="0"/>
        <v>913391926.41237688</v>
      </c>
      <c r="K74" s="33">
        <v>803496537.82952356</v>
      </c>
      <c r="L74" s="33">
        <v>109895388.58285326</v>
      </c>
      <c r="M74" s="33">
        <v>2951586971.5912495</v>
      </c>
      <c r="N74" s="33">
        <v>2497161996.9208946</v>
      </c>
      <c r="O74">
        <v>1351249574.0900054</v>
      </c>
      <c r="P74">
        <v>776008563.26861262</v>
      </c>
      <c r="Q74">
        <v>2660681280.0312166</v>
      </c>
    </row>
    <row r="75" spans="1:17" x14ac:dyDescent="0.25">
      <c r="A75" s="65">
        <v>39600</v>
      </c>
      <c r="B75">
        <v>2008</v>
      </c>
      <c r="C75">
        <v>2</v>
      </c>
      <c r="D75" s="33">
        <v>5231449099.4496317</v>
      </c>
      <c r="E75" s="33"/>
      <c r="F75" s="33"/>
      <c r="G75" s="33">
        <v>5366490651.6388302</v>
      </c>
      <c r="H75" s="33">
        <v>3306680842.7408814</v>
      </c>
      <c r="I75" s="33">
        <v>353212261.65903693</v>
      </c>
      <c r="J75" s="33">
        <f t="shared" si="0"/>
        <v>1051405340.1137512</v>
      </c>
      <c r="K75" s="33">
        <v>928601605.27610981</v>
      </c>
      <c r="L75" s="33">
        <v>122803734.8376414</v>
      </c>
      <c r="M75" s="33">
        <v>3266198920.370235</v>
      </c>
      <c r="N75" s="33">
        <v>2746048265.4342737</v>
      </c>
      <c r="O75">
        <v>1287802933.5191383</v>
      </c>
      <c r="P75">
        <v>783694830.31012082</v>
      </c>
      <c r="Q75">
        <v>2817330289.6645532</v>
      </c>
    </row>
    <row r="76" spans="1:17" x14ac:dyDescent="0.25">
      <c r="A76" s="65">
        <v>39692</v>
      </c>
      <c r="B76">
        <v>2008</v>
      </c>
      <c r="C76">
        <v>3</v>
      </c>
      <c r="D76" s="33">
        <v>5155863475.7296543</v>
      </c>
      <c r="E76" s="33"/>
      <c r="F76" s="33"/>
      <c r="G76" s="33">
        <v>5270215524.6656399</v>
      </c>
      <c r="H76" s="33">
        <v>3405732489.0811176</v>
      </c>
      <c r="I76" s="33">
        <v>350573180.13829112</v>
      </c>
      <c r="J76" s="33">
        <f t="shared" si="0"/>
        <v>1164957258.9992445</v>
      </c>
      <c r="K76" s="33">
        <v>1044838920.0443593</v>
      </c>
      <c r="L76" s="33">
        <v>120118338.95488517</v>
      </c>
      <c r="M76" s="33">
        <v>3292998600.0691328</v>
      </c>
      <c r="N76" s="33">
        <v>3058398052.5581317</v>
      </c>
      <c r="O76">
        <v>1145041020.8959675</v>
      </c>
      <c r="P76">
        <v>758425037.82048535</v>
      </c>
      <c r="Q76">
        <v>2891550668.1508665</v>
      </c>
    </row>
    <row r="77" spans="1:17" x14ac:dyDescent="0.25">
      <c r="A77" s="65">
        <v>39783</v>
      </c>
      <c r="B77">
        <v>2008</v>
      </c>
      <c r="C77">
        <v>4</v>
      </c>
      <c r="D77" s="33">
        <v>5594030341.4103565</v>
      </c>
      <c r="E77" s="33"/>
      <c r="F77" s="33"/>
      <c r="G77" s="33">
        <v>5272641645.0075598</v>
      </c>
      <c r="H77" s="33">
        <v>3744215449.9882126</v>
      </c>
      <c r="I77" s="33">
        <v>484195374.35029852</v>
      </c>
      <c r="J77" s="33">
        <f t="shared" si="0"/>
        <v>1080683894.5276406</v>
      </c>
      <c r="K77" s="33">
        <v>978844693.59305584</v>
      </c>
      <c r="L77" s="33">
        <v>101839200.93458468</v>
      </c>
      <c r="M77" s="33">
        <v>2927755399.1313238</v>
      </c>
      <c r="N77" s="33">
        <v>2642819776.5871186</v>
      </c>
      <c r="O77">
        <v>1377354328.5566044</v>
      </c>
      <c r="P77">
        <v>738049717.6007812</v>
      </c>
      <c r="Q77">
        <v>3120409788.7352848</v>
      </c>
    </row>
    <row r="78" spans="1:17" x14ac:dyDescent="0.25">
      <c r="A78" s="65">
        <v>39873</v>
      </c>
      <c r="B78">
        <v>2009</v>
      </c>
      <c r="C78">
        <v>1</v>
      </c>
      <c r="D78" s="33">
        <v>4845563693.3191891</v>
      </c>
      <c r="E78" s="33"/>
      <c r="F78" s="33"/>
      <c r="G78" s="33">
        <v>4904949468.3233404</v>
      </c>
      <c r="H78" s="33">
        <v>3260659990.4878478</v>
      </c>
      <c r="I78" s="33">
        <v>339749544.4868753</v>
      </c>
      <c r="J78" s="33">
        <f t="shared" si="0"/>
        <v>739450935.73643517</v>
      </c>
      <c r="K78" s="33">
        <v>671484614.95969522</v>
      </c>
      <c r="L78" s="33">
        <v>67966320.776739895</v>
      </c>
      <c r="M78" s="33">
        <v>2807744422.9944468</v>
      </c>
      <c r="N78" s="33">
        <v>2302041200.386416</v>
      </c>
      <c r="O78">
        <v>1077006092.1193895</v>
      </c>
      <c r="P78">
        <v>723189663.20589352</v>
      </c>
      <c r="Q78">
        <v>2718216352.7626734</v>
      </c>
    </row>
    <row r="79" spans="1:17" x14ac:dyDescent="0.25">
      <c r="A79" s="65">
        <v>39965</v>
      </c>
      <c r="B79">
        <v>2009</v>
      </c>
      <c r="C79">
        <v>2</v>
      </c>
      <c r="D79" s="33">
        <v>4826288748.517045</v>
      </c>
      <c r="E79" s="33"/>
      <c r="F79" s="33"/>
      <c r="G79" s="33">
        <v>4955062441.0851898</v>
      </c>
      <c r="H79" s="33">
        <v>3166358616.1049166</v>
      </c>
      <c r="I79" s="33">
        <v>385537890.05892831</v>
      </c>
      <c r="J79" s="33">
        <f t="shared" si="0"/>
        <v>785790871.21099257</v>
      </c>
      <c r="K79" s="33">
        <v>739973880.07033551</v>
      </c>
      <c r="L79" s="33">
        <v>45816991.14065703</v>
      </c>
      <c r="M79" s="33">
        <v>2702673982.9590778</v>
      </c>
      <c r="N79" s="33">
        <v>2214072611.8168707</v>
      </c>
      <c r="O79">
        <v>1024661850.4416488</v>
      </c>
      <c r="P79">
        <v>708135134.31006551</v>
      </c>
      <c r="Q79">
        <v>2773376956.618825</v>
      </c>
    </row>
    <row r="80" spans="1:17" x14ac:dyDescent="0.25">
      <c r="A80" s="65">
        <v>40057</v>
      </c>
      <c r="B80">
        <v>2009</v>
      </c>
      <c r="C80">
        <v>3</v>
      </c>
      <c r="D80" s="33">
        <v>5053105338.2946625</v>
      </c>
      <c r="E80" s="33"/>
      <c r="F80" s="33"/>
      <c r="G80" s="33">
        <v>5180178101.18713</v>
      </c>
      <c r="H80" s="33">
        <v>3255293531.2337642</v>
      </c>
      <c r="I80" s="33">
        <v>415377830.99401426</v>
      </c>
      <c r="J80" s="33">
        <f t="shared" si="0"/>
        <v>983583500.95763242</v>
      </c>
      <c r="K80" s="33">
        <v>948192288.93129635</v>
      </c>
      <c r="L80" s="33">
        <v>35391212.026336111</v>
      </c>
      <c r="M80" s="33">
        <v>2949330373.1083236</v>
      </c>
      <c r="N80" s="33">
        <v>2550479897.9990711</v>
      </c>
      <c r="O80">
        <v>1025168321.938976</v>
      </c>
      <c r="P80">
        <v>773812828.98802829</v>
      </c>
      <c r="Q80">
        <v>2901035585.4188762</v>
      </c>
    </row>
    <row r="81" spans="1:17" x14ac:dyDescent="0.25">
      <c r="A81" s="65">
        <v>40148</v>
      </c>
      <c r="B81">
        <v>2009</v>
      </c>
      <c r="C81">
        <v>4</v>
      </c>
      <c r="D81" s="33">
        <v>5557294617.9641666</v>
      </c>
      <c r="E81" s="33"/>
      <c r="F81" s="33"/>
      <c r="G81" s="33">
        <v>5236705719.6774902</v>
      </c>
      <c r="H81" s="33">
        <v>3818067649.800509</v>
      </c>
      <c r="I81" s="33">
        <v>561383748.5252862</v>
      </c>
      <c r="J81" s="33">
        <f t="shared" si="0"/>
        <v>1173256759.1953697</v>
      </c>
      <c r="K81" s="33">
        <v>1136567775.7615926</v>
      </c>
      <c r="L81" s="33">
        <v>36688983.433777072</v>
      </c>
      <c r="M81" s="33">
        <v>2956618939.7141132</v>
      </c>
      <c r="N81" s="33">
        <v>2952032479.271111</v>
      </c>
      <c r="O81">
        <v>1141146562.4999857</v>
      </c>
      <c r="P81">
        <v>847420237.49601245</v>
      </c>
      <c r="Q81">
        <v>3171003537.2946911</v>
      </c>
    </row>
    <row r="82" spans="1:17" x14ac:dyDescent="0.25">
      <c r="A82" s="65">
        <v>40238</v>
      </c>
      <c r="B82">
        <v>2010</v>
      </c>
      <c r="C82">
        <v>1</v>
      </c>
      <c r="D82" s="33">
        <v>5548784011.1119299</v>
      </c>
      <c r="E82" s="33"/>
      <c r="F82" s="33"/>
      <c r="G82" s="33">
        <v>5598219107.1508904</v>
      </c>
      <c r="H82" s="33">
        <v>3734487396.4806342</v>
      </c>
      <c r="I82" s="33">
        <v>390138185.92736465</v>
      </c>
      <c r="J82" s="33">
        <f t="shared" si="0"/>
        <v>918964046.29647219</v>
      </c>
      <c r="K82" s="33">
        <v>869253740.93349218</v>
      </c>
      <c r="L82" s="33">
        <v>49710305.362979986</v>
      </c>
      <c r="M82" s="33">
        <v>3262891833.9977412</v>
      </c>
      <c r="N82" s="33">
        <v>2757697451.5902834</v>
      </c>
      <c r="O82">
        <v>1527906375.5036302</v>
      </c>
      <c r="P82">
        <v>805869049.60994697</v>
      </c>
      <c r="Q82">
        <v>2841716464.0875721</v>
      </c>
    </row>
    <row r="83" spans="1:17" x14ac:dyDescent="0.25">
      <c r="A83" s="65">
        <v>40330</v>
      </c>
      <c r="B83">
        <v>2010</v>
      </c>
      <c r="C83">
        <v>2</v>
      </c>
      <c r="D83" s="33">
        <v>5549765610.0166359</v>
      </c>
      <c r="E83" s="33"/>
      <c r="F83" s="33"/>
      <c r="G83" s="33">
        <v>5700678646.9769802</v>
      </c>
      <c r="H83" s="33">
        <v>3584086442.6753325</v>
      </c>
      <c r="I83" s="33">
        <v>441085897.45440352</v>
      </c>
      <c r="J83" s="33">
        <f t="shared" ref="J83:J112" si="1">K83+L83</f>
        <v>1043435234.762439</v>
      </c>
      <c r="K83" s="33">
        <v>982012037.02560067</v>
      </c>
      <c r="L83" s="33">
        <v>61423197.736838385</v>
      </c>
      <c r="M83" s="33">
        <v>3522144155.7912049</v>
      </c>
      <c r="N83" s="33">
        <v>3040986120.6667438</v>
      </c>
      <c r="O83">
        <v>1372710347.2659171</v>
      </c>
      <c r="P83">
        <v>796140380.01530707</v>
      </c>
      <c r="Q83">
        <v>2993054729.6770687</v>
      </c>
    </row>
    <row r="84" spans="1:17" x14ac:dyDescent="0.25">
      <c r="A84" s="65">
        <v>40422</v>
      </c>
      <c r="B84">
        <v>2010</v>
      </c>
      <c r="C84">
        <v>3</v>
      </c>
      <c r="D84" s="33">
        <v>5568772057.6291637</v>
      </c>
      <c r="E84" s="33"/>
      <c r="F84" s="33"/>
      <c r="G84" s="33">
        <v>5729673669.3722401</v>
      </c>
      <c r="H84" s="33">
        <v>3776634349.6510701</v>
      </c>
      <c r="I84" s="33">
        <v>444973431.6721065</v>
      </c>
      <c r="J84" s="33">
        <f t="shared" si="1"/>
        <v>1133734550.8401284</v>
      </c>
      <c r="K84" s="33">
        <v>1061906890.2847761</v>
      </c>
      <c r="L84" s="33">
        <v>71827660.555352226</v>
      </c>
      <c r="M84" s="33">
        <v>3406510339.7317104</v>
      </c>
      <c r="N84" s="33">
        <v>3193080614.265852</v>
      </c>
      <c r="O84">
        <v>1275983799.8604541</v>
      </c>
      <c r="P84">
        <v>829591966.9401691</v>
      </c>
      <c r="Q84">
        <v>3074893873.6065235</v>
      </c>
    </row>
    <row r="85" spans="1:17" x14ac:dyDescent="0.25">
      <c r="A85" s="65">
        <v>40513</v>
      </c>
      <c r="B85">
        <v>2010</v>
      </c>
      <c r="C85">
        <v>4</v>
      </c>
      <c r="D85" s="33">
        <v>6270486333.3760948</v>
      </c>
      <c r="E85" s="33"/>
      <c r="F85" s="33"/>
      <c r="G85" s="33">
        <v>5905558063.7096004</v>
      </c>
      <c r="H85" s="33">
        <v>4234267208.5981183</v>
      </c>
      <c r="I85" s="33">
        <v>630097380.69904149</v>
      </c>
      <c r="J85" s="33">
        <f t="shared" si="1"/>
        <v>1422782493.8514404</v>
      </c>
      <c r="K85" s="33">
        <v>1341858800.0329189</v>
      </c>
      <c r="L85" s="33">
        <v>80923693.818521559</v>
      </c>
      <c r="M85" s="33">
        <v>3494991297.8348207</v>
      </c>
      <c r="N85" s="33">
        <v>3511652047.607327</v>
      </c>
      <c r="O85">
        <v>1552619592.1953821</v>
      </c>
      <c r="P85">
        <v>860634298.12457728</v>
      </c>
      <c r="Q85">
        <v>3440838347.1162939</v>
      </c>
    </row>
    <row r="86" spans="1:17" x14ac:dyDescent="0.25">
      <c r="A86" s="65">
        <v>40603</v>
      </c>
      <c r="B86">
        <v>2011</v>
      </c>
      <c r="C86">
        <v>1</v>
      </c>
      <c r="D86" s="33">
        <v>5964870761.1176949</v>
      </c>
      <c r="E86" s="33"/>
      <c r="F86" s="33"/>
      <c r="G86" s="33">
        <v>5993840977.4320803</v>
      </c>
      <c r="H86" s="33">
        <v>4110672655.2887778</v>
      </c>
      <c r="I86" s="33">
        <v>400414083.60525036</v>
      </c>
      <c r="J86" s="33">
        <f t="shared" si="1"/>
        <v>1056456571.1811686</v>
      </c>
      <c r="K86" s="33">
        <v>967745273.65482223</v>
      </c>
      <c r="L86" s="33">
        <v>88711297.526346371</v>
      </c>
      <c r="M86" s="33">
        <v>3363981160.6676836</v>
      </c>
      <c r="N86" s="33">
        <v>2966653709.625185</v>
      </c>
      <c r="O86">
        <v>1648380160.3179319</v>
      </c>
      <c r="P86">
        <v>800212113.68560243</v>
      </c>
      <c r="Q86">
        <v>3127540291.6625185</v>
      </c>
    </row>
    <row r="87" spans="1:17" x14ac:dyDescent="0.25">
      <c r="A87" s="65">
        <v>40695</v>
      </c>
      <c r="B87">
        <v>2011</v>
      </c>
      <c r="C87">
        <v>2</v>
      </c>
      <c r="D87" s="33">
        <v>5807287731.0020599</v>
      </c>
      <c r="E87" s="33"/>
      <c r="F87" s="33"/>
      <c r="G87" s="33">
        <v>5971997932.4340401</v>
      </c>
      <c r="H87" s="33">
        <v>3860556456.7700453</v>
      </c>
      <c r="I87" s="33">
        <v>475089675.04372066</v>
      </c>
      <c r="J87" s="33">
        <f t="shared" si="1"/>
        <v>1192719821.1233933</v>
      </c>
      <c r="K87" s="33">
        <v>1108010378.9460337</v>
      </c>
      <c r="L87" s="33">
        <v>84709442.177359641</v>
      </c>
      <c r="M87" s="33">
        <v>3727513730.3274517</v>
      </c>
      <c r="N87" s="33">
        <v>3448591952.2625504</v>
      </c>
      <c r="O87">
        <v>1429543627.1092567</v>
      </c>
      <c r="P87">
        <v>785686303.40284777</v>
      </c>
      <c r="Q87">
        <v>3199537638.4974709</v>
      </c>
    </row>
    <row r="88" spans="1:17" x14ac:dyDescent="0.25">
      <c r="A88" s="65">
        <v>40787</v>
      </c>
      <c r="B88">
        <v>2011</v>
      </c>
      <c r="C88">
        <v>3</v>
      </c>
      <c r="D88" s="29">
        <v>5742851226.0849686</v>
      </c>
      <c r="E88" s="29"/>
      <c r="F88" s="29"/>
      <c r="G88" s="29">
        <v>5929786970.0613298</v>
      </c>
      <c r="H88" s="29">
        <v>3853068859.7461996</v>
      </c>
      <c r="I88" s="29">
        <v>466792949.95130408</v>
      </c>
      <c r="J88" s="29">
        <f t="shared" si="1"/>
        <v>1229567169.979749</v>
      </c>
      <c r="K88" s="29">
        <v>1160649042.2081876</v>
      </c>
      <c r="L88" s="29">
        <v>68918127.771561399</v>
      </c>
      <c r="M88" s="29">
        <v>3948442273.1377692</v>
      </c>
      <c r="N88" s="29">
        <v>3755020026.7300534</v>
      </c>
      <c r="O88">
        <v>1310968147.6112497</v>
      </c>
      <c r="P88">
        <v>816460515.93292701</v>
      </c>
      <c r="Q88">
        <v>3226354080.8118377</v>
      </c>
    </row>
    <row r="89" spans="1:17" x14ac:dyDescent="0.25">
      <c r="A89" s="65">
        <v>40878</v>
      </c>
      <c r="B89">
        <v>2011</v>
      </c>
      <c r="C89">
        <v>4</v>
      </c>
      <c r="D89" s="29">
        <v>6418851319.1080074</v>
      </c>
      <c r="E89" s="29"/>
      <c r="F89" s="29"/>
      <c r="G89" s="29">
        <v>6045671145.8185902</v>
      </c>
      <c r="H89" s="29">
        <v>4357644643.6296921</v>
      </c>
      <c r="I89" s="29">
        <v>665031816.62754595</v>
      </c>
      <c r="J89" s="29">
        <f t="shared" si="1"/>
        <v>1528017589.2871428</v>
      </c>
      <c r="K89" s="29">
        <v>1486680234.9781911</v>
      </c>
      <c r="L89" s="29">
        <v>41337354.308951654</v>
      </c>
      <c r="M89" s="29">
        <v>3498790292.2784262</v>
      </c>
      <c r="N89" s="29">
        <v>3630633022.7147999</v>
      </c>
      <c r="O89">
        <v>1554534139.653502</v>
      </c>
      <c r="P89">
        <v>864915276.67911792</v>
      </c>
      <c r="Q89">
        <v>3556904490.1735606</v>
      </c>
    </row>
    <row r="90" spans="1:17" x14ac:dyDescent="0.25">
      <c r="A90" s="78">
        <v>40969</v>
      </c>
      <c r="B90" s="79">
        <v>2012</v>
      </c>
      <c r="C90" s="79">
        <v>1</v>
      </c>
      <c r="D90" s="80">
        <v>5776168135.7162037</v>
      </c>
      <c r="E90" s="80"/>
      <c r="F90" s="80"/>
      <c r="G90" s="80">
        <v>5771313667.2314596</v>
      </c>
      <c r="H90" s="80">
        <v>4151551718.3058796</v>
      </c>
      <c r="I90" s="80">
        <v>513547105.42501318</v>
      </c>
      <c r="J90" s="80">
        <f t="shared" si="1"/>
        <v>828954872.37060368</v>
      </c>
      <c r="K90" s="80">
        <v>826987750.58107328</v>
      </c>
      <c r="L90" s="80">
        <v>1967121.7895303874</v>
      </c>
      <c r="M90" s="80">
        <v>3242173819.1021028</v>
      </c>
      <c r="N90" s="80">
        <v>2960059379.4873958</v>
      </c>
      <c r="O90" s="80">
        <v>1250852630.5362723</v>
      </c>
      <c r="P90" s="80">
        <v>806282963.58643389</v>
      </c>
      <c r="Q90" s="80">
        <v>3336037642.4959993</v>
      </c>
    </row>
    <row r="91" spans="1:17" x14ac:dyDescent="0.25">
      <c r="A91" s="65">
        <v>41061</v>
      </c>
      <c r="B91">
        <v>2012</v>
      </c>
      <c r="C91">
        <v>2</v>
      </c>
      <c r="D91" s="29">
        <v>5687423407.6311836</v>
      </c>
      <c r="E91" s="29"/>
      <c r="F91" s="29"/>
      <c r="G91" s="29">
        <v>5868150888.1122103</v>
      </c>
      <c r="H91" s="29">
        <v>3957651079.7000208</v>
      </c>
      <c r="I91" s="29">
        <v>570463129.10290003</v>
      </c>
      <c r="J91" s="29">
        <f t="shared" si="1"/>
        <v>913039322.27828372</v>
      </c>
      <c r="K91" s="29">
        <v>930556383.28183484</v>
      </c>
      <c r="L91" s="29">
        <v>-17517061.003551077</v>
      </c>
      <c r="M91" s="29">
        <v>3541650294.0240688</v>
      </c>
      <c r="N91" s="29">
        <v>3295380417.4740906</v>
      </c>
      <c r="O91" s="29">
        <v>1107071282.4330826</v>
      </c>
      <c r="P91" s="29">
        <v>787086374.98627901</v>
      </c>
      <c r="Q91" s="29">
        <v>3402771265.2667794</v>
      </c>
    </row>
    <row r="92" spans="1:17" x14ac:dyDescent="0.25">
      <c r="A92" s="65">
        <v>41153</v>
      </c>
      <c r="B92">
        <v>2012</v>
      </c>
      <c r="C92">
        <v>3</v>
      </c>
      <c r="D92" s="29">
        <v>5930575257.0164394</v>
      </c>
      <c r="E92" s="29"/>
      <c r="F92" s="29"/>
      <c r="G92" s="29">
        <v>6134311643.6015596</v>
      </c>
      <c r="H92" s="29">
        <v>4129562817.011785</v>
      </c>
      <c r="I92" s="29">
        <v>579845107.05437183</v>
      </c>
      <c r="J92" s="29">
        <f t="shared" si="1"/>
        <v>1121148548.3200662</v>
      </c>
      <c r="K92" s="29">
        <v>1138263742.3903589</v>
      </c>
      <c r="L92" s="29">
        <v>-17115194.070292722</v>
      </c>
      <c r="M92" s="29">
        <v>3502356716.2106743</v>
      </c>
      <c r="N92" s="29">
        <v>3402337931.5804582</v>
      </c>
      <c r="O92" s="29">
        <v>1142853375.683496</v>
      </c>
      <c r="P92" s="29">
        <v>883580594.10749507</v>
      </c>
      <c r="Q92" s="29">
        <v>3488226783.760715</v>
      </c>
    </row>
    <row r="93" spans="1:17" x14ac:dyDescent="0.25">
      <c r="A93" s="65">
        <v>41244</v>
      </c>
      <c r="B93">
        <v>2012</v>
      </c>
      <c r="C93">
        <v>4</v>
      </c>
      <c r="D93" s="29">
        <v>6243161394.4071455</v>
      </c>
      <c r="E93" s="29"/>
      <c r="F93" s="29"/>
      <c r="G93" s="29">
        <v>5883821125.7975197</v>
      </c>
      <c r="H93" s="29">
        <v>4395890276.6536694</v>
      </c>
      <c r="I93" s="29">
        <v>765012173.94337821</v>
      </c>
      <c r="J93" s="29">
        <f t="shared" si="1"/>
        <v>1466772236.5296574</v>
      </c>
      <c r="K93" s="29">
        <v>1463599513.940352</v>
      </c>
      <c r="L93" s="29">
        <v>3172722.5893054432</v>
      </c>
      <c r="M93" s="29">
        <v>3275576235.1744432</v>
      </c>
      <c r="N93" s="29">
        <v>3660089527.894002</v>
      </c>
      <c r="O93" s="29">
        <v>1264230230.6487854</v>
      </c>
      <c r="P93" s="29">
        <v>911128017.68766129</v>
      </c>
      <c r="Q93" s="29">
        <v>3649221254.5583897</v>
      </c>
    </row>
    <row r="94" spans="1:17" x14ac:dyDescent="0.25">
      <c r="A94" s="78">
        <v>41334</v>
      </c>
      <c r="B94" s="79">
        <v>2013</v>
      </c>
      <c r="C94" s="79">
        <v>1</v>
      </c>
      <c r="D94" s="80">
        <v>6724689858.5466957</v>
      </c>
      <c r="E94" s="80"/>
      <c r="F94" s="80"/>
      <c r="G94" s="80">
        <v>6685474812.5552502</v>
      </c>
      <c r="H94" s="80">
        <v>4419242603.2426767</v>
      </c>
      <c r="I94" s="80">
        <v>570720368.39938569</v>
      </c>
      <c r="J94" s="80">
        <f t="shared" si="1"/>
        <v>1092881811.714849</v>
      </c>
      <c r="K94" s="80">
        <v>1049535122.7396057</v>
      </c>
      <c r="L94" s="80">
        <v>43346688.975243419</v>
      </c>
      <c r="M94" s="80">
        <v>3932194240.2258096</v>
      </c>
      <c r="N94" s="80">
        <v>3290349165.0360241</v>
      </c>
      <c r="O94" s="80">
        <v>1864222415.3680799</v>
      </c>
      <c r="P94" s="80">
        <v>870489445.731282</v>
      </c>
      <c r="Q94" s="80">
        <v>3590076888.7106395</v>
      </c>
    </row>
    <row r="95" spans="1:17" x14ac:dyDescent="0.25">
      <c r="A95" s="65">
        <v>41426</v>
      </c>
      <c r="B95">
        <v>2013</v>
      </c>
      <c r="C95">
        <v>2</v>
      </c>
      <c r="D95" s="29">
        <v>6495995357.896615</v>
      </c>
      <c r="E95" s="29"/>
      <c r="F95" s="29"/>
      <c r="G95" s="29">
        <v>6722553878.1305799</v>
      </c>
      <c r="H95" s="29">
        <v>4048956432.7589116</v>
      </c>
      <c r="I95" s="29">
        <v>605272566.74423075</v>
      </c>
      <c r="J95" s="29">
        <f t="shared" si="1"/>
        <v>1166172390.3915031</v>
      </c>
      <c r="K95" s="29">
        <v>1091441957.506932</v>
      </c>
      <c r="L95" s="29">
        <v>74730432.88457109</v>
      </c>
      <c r="M95" s="29">
        <v>4327663550.5065079</v>
      </c>
      <c r="N95" s="29">
        <v>3652069582.5045385</v>
      </c>
      <c r="O95" s="29">
        <v>1579380978.0364377</v>
      </c>
      <c r="P95" s="29">
        <v>847368196.87693882</v>
      </c>
      <c r="Q95" s="29">
        <v>3644651310.1612816</v>
      </c>
    </row>
    <row r="96" spans="1:17" x14ac:dyDescent="0.25">
      <c r="A96" s="65">
        <v>41518</v>
      </c>
      <c r="B96">
        <v>2013</v>
      </c>
      <c r="C96">
        <v>3</v>
      </c>
      <c r="D96" s="29">
        <v>6541620384.0550022</v>
      </c>
      <c r="E96" s="29"/>
      <c r="F96" s="29"/>
      <c r="G96" s="29">
        <v>6769232330.5931196</v>
      </c>
      <c r="H96" s="29">
        <v>4202534356.864048</v>
      </c>
      <c r="I96" s="29">
        <v>571369779.79310441</v>
      </c>
      <c r="J96" s="29">
        <f t="shared" si="1"/>
        <v>1309816721.0231318</v>
      </c>
      <c r="K96" s="29">
        <v>1212492766.7058434</v>
      </c>
      <c r="L96" s="29">
        <v>97323954.317288429</v>
      </c>
      <c r="M96" s="29">
        <v>4116119854.3823309</v>
      </c>
      <c r="N96" s="29">
        <v>3658220328.0076122</v>
      </c>
      <c r="O96" s="29">
        <v>1478045504.4665232</v>
      </c>
      <c r="P96" s="29">
        <v>962363559.33904314</v>
      </c>
      <c r="Q96" s="29">
        <v>3660670149.9963794</v>
      </c>
    </row>
    <row r="97" spans="1:17" x14ac:dyDescent="0.25">
      <c r="A97" s="65">
        <v>41609</v>
      </c>
      <c r="B97">
        <v>2013</v>
      </c>
      <c r="C97">
        <v>4</v>
      </c>
      <c r="D97" s="29">
        <v>7192823392.1683903</v>
      </c>
      <c r="E97" s="29"/>
      <c r="F97" s="29"/>
      <c r="G97" s="29">
        <v>6793736047.1412401</v>
      </c>
      <c r="H97" s="29">
        <v>4729492469.762886</v>
      </c>
      <c r="I97" s="29">
        <v>765361985.19616091</v>
      </c>
      <c r="J97" s="29">
        <f t="shared" si="1"/>
        <v>1637559804.1342149</v>
      </c>
      <c r="K97" s="29">
        <v>1526432550.8608193</v>
      </c>
      <c r="L97" s="29">
        <v>111127253.27339546</v>
      </c>
      <c r="M97" s="29">
        <v>3687681395.5163484</v>
      </c>
      <c r="N97" s="29">
        <v>3627272262.4412189</v>
      </c>
      <c r="O97" s="29">
        <v>1805016821.5997806</v>
      </c>
      <c r="P97" s="29">
        <v>991122457.51322126</v>
      </c>
      <c r="Q97" s="29">
        <v>3942784467.095161</v>
      </c>
    </row>
    <row r="98" spans="1:17" x14ac:dyDescent="0.25">
      <c r="A98" s="78">
        <v>41699</v>
      </c>
      <c r="B98" s="79">
        <v>2014</v>
      </c>
      <c r="C98" s="79">
        <v>1</v>
      </c>
      <c r="D98" s="80">
        <v>6971733944.2816353</v>
      </c>
      <c r="E98" s="80"/>
      <c r="F98" s="80"/>
      <c r="G98" s="80">
        <v>6891162540.4414701</v>
      </c>
      <c r="H98" s="80">
        <v>4449107114.6831474</v>
      </c>
      <c r="I98" s="80">
        <v>554046506.42899835</v>
      </c>
      <c r="J98" s="80">
        <f t="shared" si="1"/>
        <v>1180983434.3557982</v>
      </c>
      <c r="K98" s="80">
        <v>1064843104.602906</v>
      </c>
      <c r="L98" s="80">
        <v>116140329.75289217</v>
      </c>
      <c r="M98" s="80">
        <v>4232112414.4543085</v>
      </c>
      <c r="N98" s="80">
        <v>3444515525.6406169</v>
      </c>
      <c r="O98" s="80">
        <v>1891936540.8672254</v>
      </c>
      <c r="P98" s="80">
        <v>954970904.00562263</v>
      </c>
      <c r="Q98" s="80">
        <v>3691178143.8380241</v>
      </c>
    </row>
    <row r="99" spans="1:17" x14ac:dyDescent="0.25">
      <c r="A99" s="65">
        <v>41791</v>
      </c>
      <c r="B99">
        <v>2014</v>
      </c>
      <c r="C99">
        <v>2</v>
      </c>
      <c r="D99" s="29">
        <v>6687356044.533493</v>
      </c>
      <c r="E99" s="29"/>
      <c r="F99" s="29"/>
      <c r="G99" s="29">
        <v>6946880855.88515</v>
      </c>
      <c r="H99" s="29">
        <v>4141979805.8780975</v>
      </c>
      <c r="I99" s="29">
        <v>616802808.82256067</v>
      </c>
      <c r="J99" s="29">
        <f t="shared" si="1"/>
        <v>1222441541.8020077</v>
      </c>
      <c r="K99" s="29">
        <v>1103829196.8353989</v>
      </c>
      <c r="L99" s="29">
        <v>118612344.96660873</v>
      </c>
      <c r="M99" s="29">
        <v>4384316968.5264101</v>
      </c>
      <c r="N99" s="29">
        <v>3678185080.4955826</v>
      </c>
      <c r="O99" s="29">
        <v>1653460777.2880268</v>
      </c>
      <c r="P99" s="29">
        <v>909525554.39454877</v>
      </c>
      <c r="Q99" s="29">
        <v>3685980607.0212603</v>
      </c>
    </row>
    <row r="100" spans="1:17" x14ac:dyDescent="0.25">
      <c r="A100" s="65">
        <v>41883</v>
      </c>
      <c r="B100">
        <v>2014</v>
      </c>
      <c r="C100">
        <v>3</v>
      </c>
      <c r="D100" s="29">
        <v>6881012919.4949036</v>
      </c>
      <c r="E100" s="29"/>
      <c r="F100" s="29"/>
      <c r="G100" s="29">
        <v>7113372477.9525499</v>
      </c>
      <c r="H100" s="29">
        <v>4442380264.8883705</v>
      </c>
      <c r="I100" s="29">
        <v>632910450.80290318</v>
      </c>
      <c r="J100" s="29">
        <f t="shared" si="1"/>
        <v>1522591584.8912194</v>
      </c>
      <c r="K100" s="29">
        <v>1404048285.9766743</v>
      </c>
      <c r="L100" s="29">
        <v>118543298.91454513</v>
      </c>
      <c r="M100" s="29">
        <v>4213626297.7721572</v>
      </c>
      <c r="N100" s="29">
        <v>3930495678.8597474</v>
      </c>
      <c r="O100" s="29">
        <v>1553879759.1978259</v>
      </c>
      <c r="P100" s="29">
        <v>1059265317.4068274</v>
      </c>
      <c r="Q100" s="29">
        <v>3806878916.5197382</v>
      </c>
    </row>
    <row r="101" spans="1:17" x14ac:dyDescent="0.25">
      <c r="A101" s="65">
        <v>41974</v>
      </c>
      <c r="B101">
        <v>2014</v>
      </c>
      <c r="C101">
        <v>4</v>
      </c>
      <c r="D101" s="29">
        <v>7687937236.7880611</v>
      </c>
      <c r="E101" s="29"/>
      <c r="F101" s="29"/>
      <c r="G101" s="29">
        <v>7283557406.9359999</v>
      </c>
      <c r="H101" s="29">
        <v>5017842399.2723341</v>
      </c>
      <c r="I101" s="29">
        <v>813463881.91003311</v>
      </c>
      <c r="J101" s="29">
        <f t="shared" si="1"/>
        <v>1854891438.8312092</v>
      </c>
      <c r="K101" s="29">
        <v>1738958247.2345078</v>
      </c>
      <c r="L101" s="29">
        <v>115933191.59670137</v>
      </c>
      <c r="M101" s="29">
        <v>3926765190.7454028</v>
      </c>
      <c r="N101" s="29">
        <v>3925025673.9709187</v>
      </c>
      <c r="O101" s="29">
        <v>1942776786.0172725</v>
      </c>
      <c r="P101" s="29">
        <v>1136410517.1326694</v>
      </c>
      <c r="Q101" s="29">
        <v>4119703315.7708015</v>
      </c>
    </row>
    <row r="102" spans="1:17" x14ac:dyDescent="0.25">
      <c r="A102" s="78">
        <v>42064</v>
      </c>
      <c r="B102" s="79">
        <v>2015</v>
      </c>
      <c r="C102" s="79">
        <v>1</v>
      </c>
      <c r="D102" s="80">
        <v>7440988023.8225269</v>
      </c>
      <c r="E102" s="80"/>
      <c r="F102" s="80"/>
      <c r="G102" s="80">
        <v>7315425787.6679602</v>
      </c>
      <c r="H102" s="80">
        <v>4561300393.0666037</v>
      </c>
      <c r="I102" s="80">
        <v>618034737.63128829</v>
      </c>
      <c r="J102" s="80">
        <f t="shared" si="1"/>
        <v>1317006144.7342377</v>
      </c>
      <c r="K102" s="80">
        <v>1206224121.7211602</v>
      </c>
      <c r="L102" s="80">
        <v>110782023.01307742</v>
      </c>
      <c r="M102" s="80">
        <v>4451865025.0487804</v>
      </c>
      <c r="N102" s="80">
        <v>3507218276.6583838</v>
      </c>
      <c r="O102" s="80">
        <v>2050224705.7269711</v>
      </c>
      <c r="P102" s="80">
        <v>1072374771.8808372</v>
      </c>
      <c r="Q102" s="80">
        <v>3872827204.4024234</v>
      </c>
    </row>
    <row r="103" spans="1:17" x14ac:dyDescent="0.25">
      <c r="A103" s="65">
        <v>42156</v>
      </c>
      <c r="B103">
        <v>2015</v>
      </c>
      <c r="C103">
        <v>2</v>
      </c>
      <c r="D103" s="29">
        <v>6867419828.6160126</v>
      </c>
      <c r="E103" s="29"/>
      <c r="F103" s="29"/>
      <c r="G103" s="29">
        <v>7156803855.9816198</v>
      </c>
      <c r="H103" s="29">
        <v>4254842671.9195466</v>
      </c>
      <c r="I103" s="29">
        <v>649368187.54260886</v>
      </c>
      <c r="J103" s="29">
        <f t="shared" si="1"/>
        <v>1304736901.1216173</v>
      </c>
      <c r="K103" s="29">
        <v>1197818254.5462577</v>
      </c>
      <c r="L103" s="29">
        <v>106918646.57535948</v>
      </c>
      <c r="M103" s="29">
        <v>4085281782.810842</v>
      </c>
      <c r="N103" s="29">
        <v>3426809714.7786026</v>
      </c>
      <c r="O103" s="29">
        <v>1727167106.6217754</v>
      </c>
      <c r="P103" s="29">
        <v>943060664.94687843</v>
      </c>
      <c r="Q103" s="29">
        <v>3753998504.030005</v>
      </c>
    </row>
    <row r="104" spans="1:17" x14ac:dyDescent="0.25">
      <c r="A104" s="65">
        <v>42248</v>
      </c>
      <c r="B104">
        <v>2015</v>
      </c>
      <c r="C104">
        <v>3</v>
      </c>
      <c r="D104" s="29">
        <v>7013872726.4585781</v>
      </c>
      <c r="E104" s="29"/>
      <c r="F104" s="29"/>
      <c r="G104" s="29">
        <v>7244603108.0472097</v>
      </c>
      <c r="H104" s="29">
        <v>4482081572.6021242</v>
      </c>
      <c r="I104" s="29">
        <v>645020116.73917496</v>
      </c>
      <c r="J104" s="29">
        <f t="shared" si="1"/>
        <v>1522017469.8680062</v>
      </c>
      <c r="K104" s="29">
        <v>1417674407.5844588</v>
      </c>
      <c r="L104" s="29">
        <v>104343062.28354752</v>
      </c>
      <c r="M104" s="29">
        <v>3951882816.7784662</v>
      </c>
      <c r="N104" s="29">
        <v>3587129249.529192</v>
      </c>
      <c r="O104" s="29">
        <v>1627429637.7250195</v>
      </c>
      <c r="P104" s="29">
        <v>1064524417.0749084</v>
      </c>
      <c r="Q104" s="29">
        <v>3857451961.8187704</v>
      </c>
    </row>
    <row r="105" spans="1:17" x14ac:dyDescent="0.25">
      <c r="A105" s="65">
        <v>42339</v>
      </c>
      <c r="B105">
        <v>2015</v>
      </c>
      <c r="C105">
        <v>4</v>
      </c>
      <c r="D105" s="29">
        <v>7741940821.3126173</v>
      </c>
      <c r="E105" s="29"/>
      <c r="F105" s="29"/>
      <c r="G105" s="29">
        <v>7355054367.0978298</v>
      </c>
      <c r="H105" s="29">
        <v>5023854590.9045048</v>
      </c>
      <c r="I105" s="29">
        <v>817930098.23468888</v>
      </c>
      <c r="J105" s="29">
        <f t="shared" si="1"/>
        <v>1707218415.8802178</v>
      </c>
      <c r="K105" s="29">
        <v>1604163145.7425764</v>
      </c>
      <c r="L105" s="29">
        <v>103055270.13764152</v>
      </c>
      <c r="M105" s="29">
        <v>4045209857.3194489</v>
      </c>
      <c r="N105" s="29">
        <v>3852272141.0262423</v>
      </c>
      <c r="O105" s="29">
        <v>2002292318.0174201</v>
      </c>
      <c r="P105" s="29">
        <v>1098242608.5223615</v>
      </c>
      <c r="Q105" s="29">
        <v>4163444128.7759204</v>
      </c>
    </row>
    <row r="106" spans="1:17" x14ac:dyDescent="0.25">
      <c r="A106" s="78">
        <v>42430</v>
      </c>
      <c r="B106" s="79">
        <f>B102+1</f>
        <v>2016</v>
      </c>
      <c r="C106" s="79">
        <f>C102</f>
        <v>1</v>
      </c>
      <c r="D106" s="80">
        <v>7549140222.1678257</v>
      </c>
      <c r="E106" s="80"/>
      <c r="F106" s="80"/>
      <c r="G106" s="80">
        <v>7385888875.5762196</v>
      </c>
      <c r="H106" s="80">
        <v>4613927833.5505867</v>
      </c>
      <c r="I106" s="80">
        <v>614595074.3840096</v>
      </c>
      <c r="J106" s="80">
        <f t="shared" si="1"/>
        <v>1209190913.8881738</v>
      </c>
      <c r="K106" s="80">
        <v>1120565295.4777119</v>
      </c>
      <c r="L106" s="80">
        <v>88625618.410461947</v>
      </c>
      <c r="M106" s="80">
        <v>4449683611.1865063</v>
      </c>
      <c r="N106" s="80">
        <v>3338257210.8414512</v>
      </c>
      <c r="O106" s="80">
        <v>2090703722.7119458</v>
      </c>
      <c r="P106" s="80">
        <v>1061108431.3385632</v>
      </c>
      <c r="Q106" s="80">
        <v>3954589571.1977377</v>
      </c>
    </row>
    <row r="107" spans="1:17" x14ac:dyDescent="0.25">
      <c r="A107" s="65">
        <v>42522</v>
      </c>
      <c r="B107">
        <f t="shared" ref="B107:B113" si="2">B103+1</f>
        <v>2016</v>
      </c>
      <c r="C107">
        <f t="shared" ref="C107:C113" si="3">C103</f>
        <v>2</v>
      </c>
      <c r="D107" s="33">
        <v>7298053677.2666264</v>
      </c>
      <c r="E107" s="33"/>
      <c r="F107" s="33"/>
      <c r="G107" s="33">
        <v>7628214099.4962397</v>
      </c>
      <c r="H107" s="33">
        <v>4327718760.5259676</v>
      </c>
      <c r="I107" s="33">
        <v>623477048.50512743</v>
      </c>
      <c r="J107" s="33">
        <f t="shared" si="1"/>
        <v>1352560120.3055012</v>
      </c>
      <c r="K107" s="33">
        <v>1329979930.0075488</v>
      </c>
      <c r="L107" s="33">
        <v>22580190.297952525</v>
      </c>
      <c r="M107" s="33">
        <v>4319599206.1254873</v>
      </c>
      <c r="N107" s="33">
        <v>3325301458.1954579</v>
      </c>
      <c r="O107">
        <v>1814808551.8020144</v>
      </c>
      <c r="P107">
        <v>1075474464.0999229</v>
      </c>
      <c r="Q107">
        <v>3961615521.5526781</v>
      </c>
    </row>
    <row r="108" spans="1:17" x14ac:dyDescent="0.25">
      <c r="A108" s="65">
        <v>42614</v>
      </c>
      <c r="B108">
        <f t="shared" si="2"/>
        <v>2016</v>
      </c>
      <c r="C108">
        <f t="shared" si="3"/>
        <v>3</v>
      </c>
      <c r="D108" s="33">
        <v>7382561441.7940149</v>
      </c>
      <c r="E108" s="33"/>
      <c r="F108" s="33"/>
      <c r="G108" s="33">
        <v>7625029723.7429705</v>
      </c>
      <c r="H108" s="33">
        <v>4550248931.6615667</v>
      </c>
      <c r="I108" s="33">
        <v>610222695.37585402</v>
      </c>
      <c r="J108" s="33">
        <f t="shared" si="1"/>
        <v>1623011815.6044571</v>
      </c>
      <c r="K108" s="33">
        <v>1555188825.1201513</v>
      </c>
      <c r="L108" s="33">
        <v>67822990.484305888</v>
      </c>
      <c r="M108" s="33">
        <v>4160708977.2114272</v>
      </c>
      <c r="N108" s="33">
        <v>3561630978.059289</v>
      </c>
      <c r="O108">
        <v>1682358680.8694961</v>
      </c>
      <c r="P108">
        <v>1211945625.3865395</v>
      </c>
      <c r="Q108">
        <v>4019730139.421092</v>
      </c>
    </row>
    <row r="109" spans="1:17" x14ac:dyDescent="0.25">
      <c r="A109" s="65">
        <v>42705</v>
      </c>
      <c r="B109">
        <f t="shared" si="2"/>
        <v>2016</v>
      </c>
      <c r="C109">
        <f t="shared" si="3"/>
        <v>4</v>
      </c>
      <c r="D109" s="33">
        <v>8002718409.1564484</v>
      </c>
      <c r="E109" s="33"/>
      <c r="F109" s="33"/>
      <c r="G109" s="33">
        <v>7604427273.5618</v>
      </c>
      <c r="H109" s="33">
        <v>5150234555.8172665</v>
      </c>
      <c r="I109" s="33">
        <v>806193765.66343749</v>
      </c>
      <c r="J109" s="33">
        <f t="shared" si="1"/>
        <v>2042529022.1771908</v>
      </c>
      <c r="K109" s="33">
        <v>1846724008.9156718</v>
      </c>
      <c r="L109" s="33">
        <v>195805013.26151887</v>
      </c>
      <c r="M109" s="33">
        <v>4047232421.79601</v>
      </c>
      <c r="N109" s="33">
        <v>4043471356.2974572</v>
      </c>
      <c r="O109">
        <v>2033004179.6535349</v>
      </c>
      <c r="P109">
        <v>1196958761.5509307</v>
      </c>
      <c r="Q109">
        <v>4282866892.3246155</v>
      </c>
    </row>
    <row r="110" spans="1:17" x14ac:dyDescent="0.25">
      <c r="A110" s="78">
        <v>42795</v>
      </c>
      <c r="B110" s="79">
        <f t="shared" si="2"/>
        <v>2017</v>
      </c>
      <c r="C110" s="79">
        <f t="shared" si="3"/>
        <v>1</v>
      </c>
      <c r="D110" s="80">
        <v>8088005961.3727856</v>
      </c>
      <c r="E110" s="80"/>
      <c r="F110" s="80"/>
      <c r="G110" s="80">
        <v>7872629376.7219496</v>
      </c>
      <c r="H110" s="80">
        <v>4774700174.8391113</v>
      </c>
      <c r="I110" s="80">
        <v>596522462.85501158</v>
      </c>
      <c r="J110" s="80">
        <f t="shared" si="1"/>
        <v>1528035961.9971955</v>
      </c>
      <c r="K110" s="80">
        <v>1478405615.6873367</v>
      </c>
      <c r="L110" s="80">
        <v>49630346.309858695</v>
      </c>
      <c r="M110" s="80">
        <v>4833427571.8817978</v>
      </c>
      <c r="N110" s="80">
        <v>3644680210.2003307</v>
      </c>
      <c r="O110" s="80">
        <v>2205008626.4579964</v>
      </c>
      <c r="P110" s="80">
        <v>1256573205.9192543</v>
      </c>
      <c r="Q110" s="80">
        <v>4166562973.7939906</v>
      </c>
    </row>
    <row r="111" spans="1:17" x14ac:dyDescent="0.25">
      <c r="A111" s="65">
        <v>42887</v>
      </c>
      <c r="B111">
        <f t="shared" si="2"/>
        <v>2017</v>
      </c>
      <c r="C111">
        <f t="shared" si="3"/>
        <v>2</v>
      </c>
      <c r="D111" s="33">
        <v>7379564535.7875996</v>
      </c>
      <c r="E111" s="33"/>
      <c r="F111" s="33"/>
      <c r="G111" s="33">
        <v>7707729311.0393295</v>
      </c>
      <c r="H111" s="33">
        <v>4502991370.3272696</v>
      </c>
      <c r="I111" s="33">
        <v>649078290.93375146</v>
      </c>
      <c r="J111" s="33">
        <f t="shared" si="1"/>
        <v>1440063947.3412051</v>
      </c>
      <c r="K111" s="33">
        <v>1324845683.025537</v>
      </c>
      <c r="L111" s="33">
        <v>115218264.31566815</v>
      </c>
      <c r="M111" s="33">
        <v>4255358952.0961933</v>
      </c>
      <c r="N111" s="33">
        <v>3467928024.91082</v>
      </c>
      <c r="O111">
        <v>1857685097.6576915</v>
      </c>
      <c r="P111">
        <v>1068611395.6761155</v>
      </c>
      <c r="Q111">
        <v>3976772660.0340729</v>
      </c>
    </row>
    <row r="112" spans="1:17" x14ac:dyDescent="0.25">
      <c r="A112" s="65">
        <v>42979</v>
      </c>
      <c r="B112">
        <f t="shared" si="2"/>
        <v>2017</v>
      </c>
      <c r="C112">
        <f t="shared" si="3"/>
        <v>3</v>
      </c>
      <c r="D112" s="33">
        <v>7606171585.5858326</v>
      </c>
      <c r="E112" s="33"/>
      <c r="F112" s="33"/>
      <c r="G112" s="33"/>
      <c r="H112" s="33">
        <v>4739084262.3255224</v>
      </c>
      <c r="I112" s="33">
        <v>628747076.82273436</v>
      </c>
      <c r="J112" s="33">
        <f t="shared" si="1"/>
        <v>1744027958.160274</v>
      </c>
      <c r="K112" s="33">
        <v>1635511173.3853846</v>
      </c>
      <c r="L112" s="33">
        <v>108516784.77488942</v>
      </c>
      <c r="M112" s="33">
        <v>4492019507.6093321</v>
      </c>
      <c r="N112" s="33">
        <v>3997707219.3320289</v>
      </c>
      <c r="O112">
        <v>1729921418.7801232</v>
      </c>
      <c r="P112">
        <v>1284666340.9948809</v>
      </c>
      <c r="Q112">
        <v>4092329397.034802</v>
      </c>
    </row>
    <row r="113" spans="1:14" x14ac:dyDescent="0.25">
      <c r="A113" s="65">
        <v>43070</v>
      </c>
      <c r="B113">
        <f t="shared" si="2"/>
        <v>2017</v>
      </c>
      <c r="C113">
        <f t="shared" si="3"/>
        <v>4</v>
      </c>
      <c r="E113" s="127">
        <f>D109*(1+F113)</f>
        <v>8380135508.3737059</v>
      </c>
      <c r="F113" s="127">
        <v>4.7161112002320385E-2</v>
      </c>
      <c r="G113" s="33"/>
      <c r="H113" s="33"/>
      <c r="I113" s="33"/>
      <c r="J113" s="33"/>
      <c r="K113" s="33"/>
      <c r="L113" s="33"/>
      <c r="M113" s="33"/>
      <c r="N113" s="33"/>
    </row>
    <row r="114" spans="1:14" x14ac:dyDescent="0.25">
      <c r="A114" s="65">
        <v>43160</v>
      </c>
      <c r="B114" s="6">
        <v>2018</v>
      </c>
      <c r="C114" s="6">
        <v>1</v>
      </c>
    </row>
    <row r="115" spans="1:14" x14ac:dyDescent="0.25">
      <c r="A115" s="65">
        <v>43252</v>
      </c>
      <c r="B115" s="6">
        <v>2018</v>
      </c>
      <c r="C115" s="6">
        <v>2</v>
      </c>
    </row>
    <row r="116" spans="1:14" x14ac:dyDescent="0.25">
      <c r="A116" s="65">
        <v>43344</v>
      </c>
      <c r="B116" s="6">
        <v>2018</v>
      </c>
      <c r="C116" s="6">
        <v>3</v>
      </c>
    </row>
    <row r="117" spans="1:14" x14ac:dyDescent="0.25">
      <c r="A117" s="65">
        <v>43435</v>
      </c>
      <c r="B117" s="6">
        <v>2018</v>
      </c>
      <c r="C117" s="6">
        <v>4</v>
      </c>
    </row>
    <row r="118" spans="1:14" x14ac:dyDescent="0.25">
      <c r="A118" s="65">
        <v>43525</v>
      </c>
      <c r="B118" s="6">
        <v>2019</v>
      </c>
      <c r="C118" s="6">
        <v>1</v>
      </c>
    </row>
    <row r="119" spans="1:14" x14ac:dyDescent="0.25">
      <c r="A119" s="65">
        <v>43617</v>
      </c>
      <c r="B119" s="6">
        <v>2019</v>
      </c>
      <c r="C119" s="6">
        <v>2</v>
      </c>
    </row>
    <row r="120" spans="1:14" x14ac:dyDescent="0.25">
      <c r="A120" s="65">
        <v>43709</v>
      </c>
      <c r="B120" s="6">
        <v>2019</v>
      </c>
      <c r="C120" s="6">
        <v>3</v>
      </c>
    </row>
    <row r="121" spans="1:14" x14ac:dyDescent="0.25">
      <c r="A121" s="65">
        <v>43800</v>
      </c>
      <c r="B121" s="6">
        <v>2019</v>
      </c>
      <c r="C121" s="6">
        <v>4</v>
      </c>
    </row>
    <row r="125" spans="1:14" s="7" customFormat="1" x14ac:dyDescent="0.25">
      <c r="A125" s="129" t="s">
        <v>20</v>
      </c>
      <c r="B125" s="129"/>
      <c r="C125" s="129"/>
      <c r="D125" s="4" t="s">
        <v>2</v>
      </c>
      <c r="E125" s="4"/>
      <c r="F125" s="4"/>
      <c r="G125" s="4"/>
      <c r="H125" s="4" t="s">
        <v>3</v>
      </c>
      <c r="I125" s="4" t="s">
        <v>9</v>
      </c>
      <c r="J125" s="4" t="s">
        <v>10</v>
      </c>
      <c r="K125" s="4"/>
      <c r="L125" s="4"/>
      <c r="M125" s="4" t="s">
        <v>11</v>
      </c>
      <c r="N125" s="4" t="s">
        <v>12</v>
      </c>
    </row>
    <row r="126" spans="1:14" s="3" customFormat="1" ht="76.5" customHeight="1" x14ac:dyDescent="0.25">
      <c r="A126" s="128" t="s">
        <v>5</v>
      </c>
      <c r="B126" s="128"/>
      <c r="C126" s="128"/>
      <c r="D126" s="3" t="s">
        <v>98</v>
      </c>
      <c r="G126" s="3" t="s">
        <v>149</v>
      </c>
      <c r="H126" s="3" t="s">
        <v>48</v>
      </c>
      <c r="I126" s="3" t="s">
        <v>14</v>
      </c>
      <c r="J126" s="3" t="s">
        <v>15</v>
      </c>
      <c r="M126" s="3" t="s">
        <v>16</v>
      </c>
      <c r="N126" s="3" t="s">
        <v>17</v>
      </c>
    </row>
    <row r="127" spans="1:14" s="3" customFormat="1" x14ac:dyDescent="0.25">
      <c r="A127" s="128" t="s">
        <v>6</v>
      </c>
      <c r="B127" s="128"/>
      <c r="C127" s="128"/>
      <c r="D127" t="s">
        <v>53</v>
      </c>
      <c r="E127"/>
      <c r="F127"/>
      <c r="G127"/>
      <c r="H127"/>
      <c r="I127"/>
      <c r="J127"/>
      <c r="K127"/>
      <c r="L127"/>
      <c r="M127"/>
      <c r="N127"/>
    </row>
    <row r="128" spans="1:14" s="3" customFormat="1" ht="75" x14ac:dyDescent="0.25">
      <c r="A128" s="128" t="s">
        <v>7</v>
      </c>
      <c r="B128" s="128"/>
      <c r="C128" s="128"/>
      <c r="D128" s="9" t="s">
        <v>23</v>
      </c>
      <c r="E128" s="9"/>
      <c r="F128" s="9"/>
      <c r="G128" s="9"/>
      <c r="H128"/>
      <c r="I128"/>
      <c r="J128"/>
      <c r="K128"/>
      <c r="L128"/>
      <c r="M128"/>
      <c r="N128"/>
    </row>
    <row r="129" spans="1:15" s="3" customFormat="1" ht="105" customHeight="1" x14ac:dyDescent="0.25">
      <c r="A129" s="128" t="s">
        <v>8</v>
      </c>
      <c r="B129" s="128"/>
      <c r="C129" s="128"/>
      <c r="D129" s="8" t="s">
        <v>89</v>
      </c>
      <c r="E129" s="8"/>
      <c r="F129" s="8"/>
      <c r="G129" s="8"/>
      <c r="H129"/>
      <c r="I129"/>
      <c r="J129"/>
      <c r="K129"/>
      <c r="L129"/>
      <c r="M129"/>
      <c r="N129"/>
      <c r="O129" s="8" t="s">
        <v>148</v>
      </c>
    </row>
    <row r="130" spans="1:15" s="3" customFormat="1" x14ac:dyDescent="0.25">
      <c r="A130" s="128" t="s">
        <v>18</v>
      </c>
      <c r="B130" s="128"/>
      <c r="C130" s="128"/>
      <c r="D130" s="12" t="s">
        <v>49</v>
      </c>
      <c r="E130" s="12"/>
      <c r="F130" s="12"/>
      <c r="G130" s="12"/>
      <c r="H130"/>
      <c r="I130"/>
      <c r="J130"/>
      <c r="K130"/>
      <c r="L130"/>
      <c r="M130"/>
      <c r="N130"/>
    </row>
    <row r="131" spans="1:15" x14ac:dyDescent="0.25">
      <c r="D131" s="12" t="s">
        <v>50</v>
      </c>
      <c r="E131" s="12"/>
      <c r="F131" s="12"/>
      <c r="G131" s="12"/>
    </row>
    <row r="132" spans="1:15" x14ac:dyDescent="0.25">
      <c r="D132" s="13" t="s">
        <v>51</v>
      </c>
      <c r="E132" s="13"/>
      <c r="F132" s="13"/>
      <c r="G132" s="13"/>
    </row>
  </sheetData>
  <mergeCells count="6">
    <mergeCell ref="A130:C130"/>
    <mergeCell ref="A125:C125"/>
    <mergeCell ref="A126:C126"/>
    <mergeCell ref="A127:C127"/>
    <mergeCell ref="A128:C128"/>
    <mergeCell ref="A129:C129"/>
  </mergeCells>
  <hyperlinks>
    <hyperlink ref="D12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25"/>
  <sheetViews>
    <sheetView zoomScale="85" zoomScaleNormal="85" workbookViewId="0">
      <pane xSplit="4" ySplit="1" topLeftCell="E283" activePane="bottomRight" state="frozen"/>
      <selection activeCell="G113" sqref="G113"/>
      <selection pane="topRight" activeCell="G113" sqref="G113"/>
      <selection pane="bottomLeft" activeCell="G113" sqref="G113"/>
      <selection pane="bottomRight" activeCell="F303" sqref="F303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  <col min="7" max="7" width="11.85546875" customWidth="1"/>
    <col min="9" max="9" width="10.85546875" customWidth="1"/>
    <col min="11" max="11" width="12.28515625" bestFit="1" customWidth="1"/>
    <col min="12" max="12" width="16.42578125" bestFit="1" customWidth="1"/>
    <col min="13" max="13" width="15.42578125" bestFit="1" customWidth="1"/>
    <col min="14" max="14" width="12.42578125" bestFit="1" customWidth="1"/>
    <col min="17" max="18" width="9.42578125" customWidth="1"/>
    <col min="24" max="24" width="12.140625" bestFit="1" customWidth="1"/>
  </cols>
  <sheetData>
    <row r="1" spans="1:26" s="38" customFormat="1" x14ac:dyDescent="0.25">
      <c r="A1" s="37" t="s">
        <v>4</v>
      </c>
      <c r="B1" s="38" t="s">
        <v>0</v>
      </c>
      <c r="C1" s="38" t="s">
        <v>13</v>
      </c>
      <c r="D1" s="38" t="s">
        <v>19</v>
      </c>
      <c r="E1" s="39" t="s">
        <v>73</v>
      </c>
      <c r="F1" s="123" t="s">
        <v>74</v>
      </c>
      <c r="G1" s="123" t="s">
        <v>152</v>
      </c>
      <c r="H1" s="123" t="s">
        <v>153</v>
      </c>
      <c r="I1" s="123" t="s">
        <v>160</v>
      </c>
      <c r="J1" s="123" t="s">
        <v>58</v>
      </c>
      <c r="K1" s="123" t="s">
        <v>169</v>
      </c>
      <c r="L1" s="123" t="s">
        <v>170</v>
      </c>
      <c r="M1" s="123" t="s">
        <v>171</v>
      </c>
      <c r="N1" s="123" t="s">
        <v>172</v>
      </c>
      <c r="O1" s="123" t="s">
        <v>57</v>
      </c>
      <c r="P1" s="123" t="s">
        <v>81</v>
      </c>
      <c r="Q1" s="123" t="s">
        <v>82</v>
      </c>
      <c r="R1" s="123" t="s">
        <v>83</v>
      </c>
      <c r="S1" s="123" t="s">
        <v>100</v>
      </c>
      <c r="T1" s="123" t="s">
        <v>99</v>
      </c>
      <c r="U1" s="123" t="s">
        <v>55</v>
      </c>
      <c r="V1" s="123" t="s">
        <v>85</v>
      </c>
      <c r="W1" s="123" t="s">
        <v>54</v>
      </c>
      <c r="X1" s="123" t="s">
        <v>138</v>
      </c>
      <c r="Y1" s="123" t="s">
        <v>137</v>
      </c>
      <c r="Z1" s="40"/>
    </row>
    <row r="2" spans="1:26" x14ac:dyDescent="0.25">
      <c r="A2" s="66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>
        <f>IF(ISBLANK(HLOOKUP(T$1, m_preprocess!$1:$1048576, $D2, FALSE)), "", HLOOKUP(T$1, m_preprocess!$1:$1048576, $D2, FALSE))</f>
        <v>67.833453375360605</v>
      </c>
      <c r="U2">
        <f>IF(ISBLANK(HLOOKUP(U$1, m_preprocess!$1:$1048576, $D2, FALSE)), "", HLOOKUP(U$1, m_preprocess!$1:$1048576, $D2, FALSE))</f>
        <v>4400336.5725462474</v>
      </c>
      <c r="V2">
        <f>IF(ISBLANK(HLOOKUP(V$1, m_preprocess!$1:$1048576, $D2, FALSE)), "", HLOOKUP(V$1, m_preprocess!$1:$1048576, $D2, FALSE))</f>
        <v>8151332.3792920625</v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</row>
    <row r="3" spans="1:26" x14ac:dyDescent="0.25">
      <c r="A3" s="66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>
        <f>IF(ISBLANK(HLOOKUP(T$1, m_preprocess!$1:$1048576, $D3, FALSE)), "", HLOOKUP(T$1, m_preprocess!$1:$1048576, $D3, FALSE))</f>
        <v>67.039721957136337</v>
      </c>
      <c r="U3">
        <f>IF(ISBLANK(HLOOKUP(U$1, m_preprocess!$1:$1048576, $D3, FALSE)), "", HLOOKUP(U$1, m_preprocess!$1:$1048576, $D3, FALSE))</f>
        <v>4487326.5452945689</v>
      </c>
      <c r="V3">
        <f>IF(ISBLANK(HLOOKUP(V$1, m_preprocess!$1:$1048576, $D3, FALSE)), "", HLOOKUP(V$1, m_preprocess!$1:$1048576, $D3, FALSE))</f>
        <v>7975533.7631342681</v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</row>
    <row r="4" spans="1:26" x14ac:dyDescent="0.25">
      <c r="A4" s="66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>
        <f>IF(ISBLANK(HLOOKUP(T$1, m_preprocess!$1:$1048576, $D4, FALSE)), "", HLOOKUP(T$1, m_preprocess!$1:$1048576, $D4, FALSE))</f>
        <v>69.078334882072213</v>
      </c>
      <c r="U4">
        <f>IF(ISBLANK(HLOOKUP(U$1, m_preprocess!$1:$1048576, $D4, FALSE)), "", HLOOKUP(U$1, m_preprocess!$1:$1048576, $D4, FALSE))</f>
        <v>4678299.2533802334</v>
      </c>
      <c r="V4">
        <f>IF(ISBLANK(HLOOKUP(V$1, m_preprocess!$1:$1048576, $D4, FALSE)), "", HLOOKUP(V$1, m_preprocess!$1:$1048576, $D4, FALSE))</f>
        <v>8203052.7307818355</v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</row>
    <row r="5" spans="1:26" x14ac:dyDescent="0.25">
      <c r="A5" s="66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>
        <f>IF(ISBLANK(HLOOKUP(T$1, m_preprocess!$1:$1048576, $D5, FALSE)), "", HLOOKUP(T$1, m_preprocess!$1:$1048576, $D5, FALSE))</f>
        <v>70.143645745610655</v>
      </c>
      <c r="U5">
        <f>IF(ISBLANK(HLOOKUP(U$1, m_preprocess!$1:$1048576, $D5, FALSE)), "", HLOOKUP(U$1, m_preprocess!$1:$1048576, $D5, FALSE))</f>
        <v>5227929.6074700719</v>
      </c>
      <c r="V5">
        <f>IF(ISBLANK(HLOOKUP(V$1, m_preprocess!$1:$1048576, $D5, FALSE)), "", HLOOKUP(V$1, m_preprocess!$1:$1048576, $D5, FALSE))</f>
        <v>8857878.5783740971</v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</row>
    <row r="6" spans="1:26" x14ac:dyDescent="0.25">
      <c r="A6" s="66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>
        <f>IF(ISBLANK(HLOOKUP(T$1, m_preprocess!$1:$1048576, $D6, FALSE)), "", HLOOKUP(T$1, m_preprocess!$1:$1048576, $D6, FALSE))</f>
        <v>69.941139898208775</v>
      </c>
      <c r="U6">
        <f>IF(ISBLANK(HLOOKUP(U$1, m_preprocess!$1:$1048576, $D6, FALSE)), "", HLOOKUP(U$1, m_preprocess!$1:$1048576, $D6, FALSE))</f>
        <v>5124733.8153560208</v>
      </c>
      <c r="V6">
        <f>IF(ISBLANK(HLOOKUP(V$1, m_preprocess!$1:$1048576, $D6, FALSE)), "", HLOOKUP(V$1, m_preprocess!$1:$1048576, $D6, FALSE))</f>
        <v>8835989.8569387347</v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</row>
    <row r="7" spans="1:26" x14ac:dyDescent="0.25">
      <c r="A7" s="66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>
        <f>IF(ISBLANK(HLOOKUP(T$1, m_preprocess!$1:$1048576, $D7, FALSE)), "", HLOOKUP(T$1, m_preprocess!$1:$1048576, $D7, FALSE))</f>
        <v>69.677162912339057</v>
      </c>
      <c r="U7">
        <f>IF(ISBLANK(HLOOKUP(U$1, m_preprocess!$1:$1048576, $D7, FALSE)), "", HLOOKUP(U$1, m_preprocess!$1:$1048576, $D7, FALSE))</f>
        <v>4806363.2850323757</v>
      </c>
      <c r="V7">
        <f>IF(ISBLANK(HLOOKUP(V$1, m_preprocess!$1:$1048576, $D7, FALSE)), "", HLOOKUP(V$1, m_preprocess!$1:$1048576, $D7, FALSE))</f>
        <v>8508766.9656917043</v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</row>
    <row r="8" spans="1:26" x14ac:dyDescent="0.25">
      <c r="A8" s="66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>
        <f>IF(ISBLANK(HLOOKUP(T$1, m_preprocess!$1:$1048576, $D8, FALSE)), "", HLOOKUP(T$1, m_preprocess!$1:$1048576, $D8, FALSE))</f>
        <v>68.557808067908539</v>
      </c>
      <c r="U8">
        <f>IF(ISBLANK(HLOOKUP(U$1, m_preprocess!$1:$1048576, $D8, FALSE)), "", HLOOKUP(U$1, m_preprocess!$1:$1048576, $D8, FALSE))</f>
        <v>5020115.2876895247</v>
      </c>
      <c r="V8">
        <f>IF(ISBLANK(HLOOKUP(V$1, m_preprocess!$1:$1048576, $D8, FALSE)), "", HLOOKUP(V$1, m_preprocess!$1:$1048576, $D8, FALSE))</f>
        <v>8525154.0485301521</v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</row>
    <row r="9" spans="1:26" x14ac:dyDescent="0.25">
      <c r="A9" s="66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>
        <f>IF(ISBLANK(HLOOKUP(T$1, m_preprocess!$1:$1048576, $D9, FALSE)), "", HLOOKUP(T$1, m_preprocess!$1:$1048576, $D9, FALSE))</f>
        <v>68.859654845335101</v>
      </c>
      <c r="U9">
        <f>IF(ISBLANK(HLOOKUP(U$1, m_preprocess!$1:$1048576, $D9, FALSE)), "", HLOOKUP(U$1, m_preprocess!$1:$1048576, $D9, FALSE))</f>
        <v>4563003.5222338848</v>
      </c>
      <c r="V9">
        <f>IF(ISBLANK(HLOOKUP(V$1, m_preprocess!$1:$1048576, $D9, FALSE)), "", HLOOKUP(V$1, m_preprocess!$1:$1048576, $D9, FALSE))</f>
        <v>8111455.4324144367</v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</row>
    <row r="10" spans="1:26" x14ac:dyDescent="0.25">
      <c r="A10" s="66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>
        <f>IF(ISBLANK(HLOOKUP(T$1, m_preprocess!$1:$1048576, $D10, FALSE)), "", HLOOKUP(T$1, m_preprocess!$1:$1048576, $D10, FALSE))</f>
        <v>69.945920513222021</v>
      </c>
      <c r="U10">
        <f>IF(ISBLANK(HLOOKUP(U$1, m_preprocess!$1:$1048576, $D10, FALSE)), "", HLOOKUP(U$1, m_preprocess!$1:$1048576, $D10, FALSE))</f>
        <v>4438672.7942048609</v>
      </c>
      <c r="V10">
        <f>IF(ISBLANK(HLOOKUP(V$1, m_preprocess!$1:$1048576, $D10, FALSE)), "", HLOOKUP(V$1, m_preprocess!$1:$1048576, $D10, FALSE))</f>
        <v>8079813.4761800962</v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</row>
    <row r="11" spans="1:26" x14ac:dyDescent="0.25">
      <c r="A11" s="66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>
        <f>IF(ISBLANK(HLOOKUP(T$1, m_preprocess!$1:$1048576, $D11, FALSE)), "", HLOOKUP(T$1, m_preprocess!$1:$1048576, $D11, FALSE))</f>
        <v>68.39768043447144</v>
      </c>
      <c r="U11">
        <f>IF(ISBLANK(HLOOKUP(U$1, m_preprocess!$1:$1048576, $D11, FALSE)), "", HLOOKUP(U$1, m_preprocess!$1:$1048576, $D11, FALSE))</f>
        <v>4504166.5469968244</v>
      </c>
      <c r="V11">
        <f>IF(ISBLANK(HLOOKUP(V$1, m_preprocess!$1:$1048576, $D11, FALSE)), "", HLOOKUP(V$1, m_preprocess!$1:$1048576, $D11, FALSE))</f>
        <v>7988510.2402068777</v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</row>
    <row r="12" spans="1:26" x14ac:dyDescent="0.25">
      <c r="A12" s="66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>
        <f>IF(ISBLANK(HLOOKUP(T$1, m_preprocess!$1:$1048576, $D12, FALSE)), "", HLOOKUP(T$1, m_preprocess!$1:$1048576, $D12, FALSE))</f>
        <v>66.704416903470431</v>
      </c>
      <c r="U12">
        <f>IF(ISBLANK(HLOOKUP(U$1, m_preprocess!$1:$1048576, $D12, FALSE)), "", HLOOKUP(U$1, m_preprocess!$1:$1048576, $D12, FALSE))</f>
        <v>4414561.895392362</v>
      </c>
      <c r="V12">
        <f>IF(ISBLANK(HLOOKUP(V$1, m_preprocess!$1:$1048576, $D12, FALSE)), "", HLOOKUP(V$1, m_preprocess!$1:$1048576, $D12, FALSE))</f>
        <v>7892933.5440761661</v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</row>
    <row r="13" spans="1:26" x14ac:dyDescent="0.25">
      <c r="A13" s="66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>
        <f>IF(ISBLANK(HLOOKUP(T$1, m_preprocess!$1:$1048576, $D13, FALSE)), "", HLOOKUP(T$1, m_preprocess!$1:$1048576, $D13, FALSE))</f>
        <v>66.461309137135345</v>
      </c>
      <c r="U13">
        <f>IF(ISBLANK(HLOOKUP(U$1, m_preprocess!$1:$1048576, $D13, FALSE)), "", HLOOKUP(U$1, m_preprocess!$1:$1048576, $D13, FALSE))</f>
        <v>5359816.9709327463</v>
      </c>
      <c r="V13">
        <f>IF(ISBLANK(HLOOKUP(V$1, m_preprocess!$1:$1048576, $D13, FALSE)), "", HLOOKUP(V$1, m_preprocess!$1:$1048576, $D13, FALSE))</f>
        <v>8744321.4031854682</v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</row>
    <row r="14" spans="1:26" x14ac:dyDescent="0.25">
      <c r="A14" s="66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85.511153199680763</v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177008.38674706451</v>
      </c>
      <c r="K14">
        <f>IF(ISBLANK(HLOOKUP(K$1, m_preprocess!$1:$1048576, $D14, FALSE)), "", HLOOKUP(K$1, m_preprocess!$1:$1048576, $D14, FALSE))</f>
        <v>15889.078159895806</v>
      </c>
      <c r="L14">
        <f>IF(ISBLANK(HLOOKUP(L$1, m_preprocess!$1:$1048576, $D14, FALSE)), "", HLOOKUP(L$1, m_preprocess!$1:$1048576, $D14, FALSE))</f>
        <v>25210.261370395358</v>
      </c>
      <c r="M14">
        <f>IF(ISBLANK(HLOOKUP(M$1, m_preprocess!$1:$1048576, $D14, FALSE)), "", HLOOKUP(M$1, m_preprocess!$1:$1048576, $D14, FALSE))</f>
        <v>5386.9351948467238</v>
      </c>
      <c r="N14">
        <f>IF(ISBLANK(HLOOKUP(N$1, m_preprocess!$1:$1048576, $D14, FALSE)), "", HLOOKUP(N$1, m_preprocess!$1:$1048576, $D14, FALSE))</f>
        <v>130522.11202192662</v>
      </c>
      <c r="O14">
        <f>IF(ISBLANK(HLOOKUP(O$1, m_preprocess!$1:$1048576, $D14, FALSE)), "", HLOOKUP(O$1, m_preprocess!$1:$1048576, $D14, FALSE))</f>
        <v>189741.92039647565</v>
      </c>
      <c r="P14">
        <f>IF(ISBLANK(HLOOKUP(P$1, m_preprocess!$1:$1048576, $D14, FALSE)), "", HLOOKUP(P$1, m_preprocess!$1:$1048576, $D14, FALSE))</f>
        <v>78731.743816086571</v>
      </c>
      <c r="Q14">
        <f>IF(ISBLANK(HLOOKUP(Q$1, m_preprocess!$1:$1048576, $D14, FALSE)), "", HLOOKUP(Q$1, m_preprocess!$1:$1048576, $D14, FALSE))</f>
        <v>39846.610112950999</v>
      </c>
      <c r="R14">
        <f>IF(ISBLANK(HLOOKUP(R$1, m_preprocess!$1:$1048576, $D14, FALSE)), "", HLOOKUP(R$1, m_preprocess!$1:$1048576, $D14, FALSE))</f>
        <v>71163.566467438068</v>
      </c>
      <c r="S14">
        <f>IF(ISBLANK(HLOOKUP(S$1, m_preprocess!$1:$1048576, $D14, FALSE)), "", HLOOKUP(S$1, m_preprocess!$1:$1048576, $D14, FALSE))</f>
        <v>13027928.806936115</v>
      </c>
      <c r="T14">
        <f>IF(ISBLANK(HLOOKUP(T$1, m_preprocess!$1:$1048576, $D14, FALSE)), "", HLOOKUP(T$1, m_preprocess!$1:$1048576, $D14, FALSE))</f>
        <v>64.872142169409017</v>
      </c>
      <c r="U14">
        <f>IF(ISBLANK(HLOOKUP(U$1, m_preprocess!$1:$1048576, $D14, FALSE)), "", HLOOKUP(U$1, m_preprocess!$1:$1048576, $D14, FALSE))</f>
        <v>4489130.3740674481</v>
      </c>
      <c r="V14">
        <f>IF(ISBLANK(HLOOKUP(V$1, m_preprocess!$1:$1048576, $D14, FALSE)), "", HLOOKUP(V$1, m_preprocess!$1:$1048576, $D14, FALSE))</f>
        <v>7923332.9750180654</v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</row>
    <row r="15" spans="1:26" x14ac:dyDescent="0.25">
      <c r="A15" s="66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86.657461247295146</v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238887.25428439712</v>
      </c>
      <c r="K15">
        <f>IF(ISBLANK(HLOOKUP(K$1, m_preprocess!$1:$1048576, $D15, FALSE)), "", HLOOKUP(K$1, m_preprocess!$1:$1048576, $D15, FALSE))</f>
        <v>74933.080694848541</v>
      </c>
      <c r="L15">
        <f>IF(ISBLANK(HLOOKUP(L$1, m_preprocess!$1:$1048576, $D15, FALSE)), "", HLOOKUP(L$1, m_preprocess!$1:$1048576, $D15, FALSE))</f>
        <v>27765.23936981734</v>
      </c>
      <c r="M15">
        <f>IF(ISBLANK(HLOOKUP(M$1, m_preprocess!$1:$1048576, $D15, FALSE)), "", HLOOKUP(M$1, m_preprocess!$1:$1048576, $D15, FALSE))</f>
        <v>4992.9522088217236</v>
      </c>
      <c r="N15">
        <f>IF(ISBLANK(HLOOKUP(N$1, m_preprocess!$1:$1048576, $D15, FALSE)), "", HLOOKUP(N$1, m_preprocess!$1:$1048576, $D15, FALSE))</f>
        <v>131195.98201090953</v>
      </c>
      <c r="O15">
        <f>IF(ISBLANK(HLOOKUP(O$1, m_preprocess!$1:$1048576, $D15, FALSE)), "", HLOOKUP(O$1, m_preprocess!$1:$1048576, $D15, FALSE))</f>
        <v>174175.6933385061</v>
      </c>
      <c r="P15">
        <f>IF(ISBLANK(HLOOKUP(P$1, m_preprocess!$1:$1048576, $D15, FALSE)), "", HLOOKUP(P$1, m_preprocess!$1:$1048576, $D15, FALSE))</f>
        <v>67916.107841002682</v>
      </c>
      <c r="Q15">
        <f>IF(ISBLANK(HLOOKUP(Q$1, m_preprocess!$1:$1048576, $D15, FALSE)), "", HLOOKUP(Q$1, m_preprocess!$1:$1048576, $D15, FALSE))</f>
        <v>50589.689609486748</v>
      </c>
      <c r="R15">
        <f>IF(ISBLANK(HLOOKUP(R$1, m_preprocess!$1:$1048576, $D15, FALSE)), "", HLOOKUP(R$1, m_preprocess!$1:$1048576, $D15, FALSE))</f>
        <v>55669.895888016683</v>
      </c>
      <c r="S15">
        <f>IF(ISBLANK(HLOOKUP(S$1, m_preprocess!$1:$1048576, $D15, FALSE)), "", HLOOKUP(S$1, m_preprocess!$1:$1048576, $D15, FALSE))</f>
        <v>12920290.628060117</v>
      </c>
      <c r="T15">
        <f>IF(ISBLANK(HLOOKUP(T$1, m_preprocess!$1:$1048576, $D15, FALSE)), "", HLOOKUP(T$1, m_preprocess!$1:$1048576, $D15, FALSE))</f>
        <v>64.726618299754477</v>
      </c>
      <c r="U15">
        <f>IF(ISBLANK(HLOOKUP(U$1, m_preprocess!$1:$1048576, $D15, FALSE)), "", HLOOKUP(U$1, m_preprocess!$1:$1048576, $D15, FALSE))</f>
        <v>4543611.1494215382</v>
      </c>
      <c r="V15">
        <f>IF(ISBLANK(HLOOKUP(V$1, m_preprocess!$1:$1048576, $D15, FALSE)), "", HLOOKUP(V$1, m_preprocess!$1:$1048576, $D15, FALSE))</f>
        <v>7878813.4618685097</v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</row>
    <row r="16" spans="1:26" x14ac:dyDescent="0.25">
      <c r="A16" s="66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98.246684063706724</v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250402.2897672175</v>
      </c>
      <c r="K16">
        <f>IF(ISBLANK(HLOOKUP(K$1, m_preprocess!$1:$1048576, $D16, FALSE)), "", HLOOKUP(K$1, m_preprocess!$1:$1048576, $D16, FALSE))</f>
        <v>86549.002962909435</v>
      </c>
      <c r="L16">
        <f>IF(ISBLANK(HLOOKUP(L$1, m_preprocess!$1:$1048576, $D16, FALSE)), "", HLOOKUP(L$1, m_preprocess!$1:$1048576, $D16, FALSE))</f>
        <v>27422.556802154115</v>
      </c>
      <c r="M16">
        <f>IF(ISBLANK(HLOOKUP(M$1, m_preprocess!$1:$1048576, $D16, FALSE)), "", HLOOKUP(M$1, m_preprocess!$1:$1048576, $D16, FALSE))</f>
        <v>5954.2163922334885</v>
      </c>
      <c r="N16">
        <f>IF(ISBLANK(HLOOKUP(N$1, m_preprocess!$1:$1048576, $D16, FALSE)), "", HLOOKUP(N$1, m_preprocess!$1:$1048576, $D16, FALSE))</f>
        <v>130476.5136099205</v>
      </c>
      <c r="O16">
        <f>IF(ISBLANK(HLOOKUP(O$1, m_preprocess!$1:$1048576, $D16, FALSE)), "", HLOOKUP(O$1, m_preprocess!$1:$1048576, $D16, FALSE))</f>
        <v>235766.77613096713</v>
      </c>
      <c r="P16">
        <f>IF(ISBLANK(HLOOKUP(P$1, m_preprocess!$1:$1048576, $D16, FALSE)), "", HLOOKUP(P$1, m_preprocess!$1:$1048576, $D16, FALSE))</f>
        <v>93753.993623199625</v>
      </c>
      <c r="Q16">
        <f>IF(ISBLANK(HLOOKUP(Q$1, m_preprocess!$1:$1048576, $D16, FALSE)), "", HLOOKUP(Q$1, m_preprocess!$1:$1048576, $D16, FALSE))</f>
        <v>53775.431122124704</v>
      </c>
      <c r="R16">
        <f>IF(ISBLANK(HLOOKUP(R$1, m_preprocess!$1:$1048576, $D16, FALSE)), "", HLOOKUP(R$1, m_preprocess!$1:$1048576, $D16, FALSE))</f>
        <v>88237.351385642804</v>
      </c>
      <c r="S16">
        <f>IF(ISBLANK(HLOOKUP(S$1, m_preprocess!$1:$1048576, $D16, FALSE)), "", HLOOKUP(S$1, m_preprocess!$1:$1048576, $D16, FALSE))</f>
        <v>13219196.713856785</v>
      </c>
      <c r="T16">
        <f>IF(ISBLANK(HLOOKUP(T$1, m_preprocess!$1:$1048576, $D16, FALSE)), "", HLOOKUP(T$1, m_preprocess!$1:$1048576, $D16, FALSE))</f>
        <v>65.010878898452219</v>
      </c>
      <c r="U16">
        <f>IF(ISBLANK(HLOOKUP(U$1, m_preprocess!$1:$1048576, $D16, FALSE)), "", HLOOKUP(U$1, m_preprocess!$1:$1048576, $D16, FALSE))</f>
        <v>4904021.0651139021</v>
      </c>
      <c r="V16">
        <f>IF(ISBLANK(HLOOKUP(V$1, m_preprocess!$1:$1048576, $D16, FALSE)), "", HLOOKUP(V$1, m_preprocess!$1:$1048576, $D16, FALSE))</f>
        <v>8060488.3475836944</v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</row>
    <row r="17" spans="1:25" x14ac:dyDescent="0.25">
      <c r="A17" s="66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94.598284839127388</v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279593.83202224178</v>
      </c>
      <c r="K17">
        <f>IF(ISBLANK(HLOOKUP(K$1, m_preprocess!$1:$1048576, $D17, FALSE)), "", HLOOKUP(K$1, m_preprocess!$1:$1048576, $D17, FALSE))</f>
        <v>73985.850515220242</v>
      </c>
      <c r="L17">
        <f>IF(ISBLANK(HLOOKUP(L$1, m_preprocess!$1:$1048576, $D17, FALSE)), "", HLOOKUP(L$1, m_preprocess!$1:$1048576, $D17, FALSE))</f>
        <v>39712.955885336312</v>
      </c>
      <c r="M17">
        <f>IF(ISBLANK(HLOOKUP(M$1, m_preprocess!$1:$1048576, $D17, FALSE)), "", HLOOKUP(M$1, m_preprocess!$1:$1048576, $D17, FALSE))</f>
        <v>34519.195047372508</v>
      </c>
      <c r="N17">
        <f>IF(ISBLANK(HLOOKUP(N$1, m_preprocess!$1:$1048576, $D17, FALSE)), "", HLOOKUP(N$1, m_preprocess!$1:$1048576, $D17, FALSE))</f>
        <v>131375.83057431274</v>
      </c>
      <c r="O17">
        <f>IF(ISBLANK(HLOOKUP(O$1, m_preprocess!$1:$1048576, $D17, FALSE)), "", HLOOKUP(O$1, m_preprocess!$1:$1048576, $D17, FALSE))</f>
        <v>224890.13817343829</v>
      </c>
      <c r="P17">
        <f>IF(ISBLANK(HLOOKUP(P$1, m_preprocess!$1:$1048576, $D17, FALSE)), "", HLOOKUP(P$1, m_preprocess!$1:$1048576, $D17, FALSE))</f>
        <v>86229.074792114538</v>
      </c>
      <c r="Q17">
        <f>IF(ISBLANK(HLOOKUP(Q$1, m_preprocess!$1:$1048576, $D17, FALSE)), "", HLOOKUP(Q$1, m_preprocess!$1:$1048576, $D17, FALSE))</f>
        <v>49572.91590921794</v>
      </c>
      <c r="R17">
        <f>IF(ISBLANK(HLOOKUP(R$1, m_preprocess!$1:$1048576, $D17, FALSE)), "", HLOOKUP(R$1, m_preprocess!$1:$1048576, $D17, FALSE))</f>
        <v>89088.147472105818</v>
      </c>
      <c r="S17">
        <f>IF(ISBLANK(HLOOKUP(S$1, m_preprocess!$1:$1048576, $D17, FALSE)), "", HLOOKUP(S$1, m_preprocess!$1:$1048576, $D17, FALSE))</f>
        <v>12840717.999704977</v>
      </c>
      <c r="T17">
        <f>IF(ISBLANK(HLOOKUP(T$1, m_preprocess!$1:$1048576, $D17, FALSE)), "", HLOOKUP(T$1, m_preprocess!$1:$1048576, $D17, FALSE))</f>
        <v>64.60421597739888</v>
      </c>
      <c r="U17">
        <f>IF(ISBLANK(HLOOKUP(U$1, m_preprocess!$1:$1048576, $D17, FALSE)), "", HLOOKUP(U$1, m_preprocess!$1:$1048576, $D17, FALSE))</f>
        <v>4985914.286896741</v>
      </c>
      <c r="V17">
        <f>IF(ISBLANK(HLOOKUP(V$1, m_preprocess!$1:$1048576, $D17, FALSE)), "", HLOOKUP(V$1, m_preprocess!$1:$1048576, $D17, FALSE))</f>
        <v>8209215.5178821385</v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</row>
    <row r="18" spans="1:25" x14ac:dyDescent="0.25">
      <c r="A18" s="66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95.088565906746581</v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240184.93792980089</v>
      </c>
      <c r="K18">
        <f>IF(ISBLANK(HLOOKUP(K$1, m_preprocess!$1:$1048576, $D18, FALSE)), "", HLOOKUP(K$1, m_preprocess!$1:$1048576, $D18, FALSE))</f>
        <v>60822.146139001692</v>
      </c>
      <c r="L18">
        <f>IF(ISBLANK(HLOOKUP(L$1, m_preprocess!$1:$1048576, $D18, FALSE)), "", HLOOKUP(L$1, m_preprocess!$1:$1048576, $D18, FALSE))</f>
        <v>38339.779177284829</v>
      </c>
      <c r="M18">
        <f>IF(ISBLANK(HLOOKUP(M$1, m_preprocess!$1:$1048576, $D18, FALSE)), "", HLOOKUP(M$1, m_preprocess!$1:$1048576, $D18, FALSE))</f>
        <v>8200.2646927911992</v>
      </c>
      <c r="N18">
        <f>IF(ISBLANK(HLOOKUP(N$1, m_preprocess!$1:$1048576, $D18, FALSE)), "", HLOOKUP(N$1, m_preprocess!$1:$1048576, $D18, FALSE))</f>
        <v>132822.74792072314</v>
      </c>
      <c r="O18">
        <f>IF(ISBLANK(HLOOKUP(O$1, m_preprocess!$1:$1048576, $D18, FALSE)), "", HLOOKUP(O$1, m_preprocess!$1:$1048576, $D18, FALSE))</f>
        <v>214573.50152069953</v>
      </c>
      <c r="P18">
        <f>IF(ISBLANK(HLOOKUP(P$1, m_preprocess!$1:$1048576, $D18, FALSE)), "", HLOOKUP(P$1, m_preprocess!$1:$1048576, $D18, FALSE))</f>
        <v>88812.497353330793</v>
      </c>
      <c r="Q18">
        <f>IF(ISBLANK(HLOOKUP(Q$1, m_preprocess!$1:$1048576, $D18, FALSE)), "", HLOOKUP(Q$1, m_preprocess!$1:$1048576, $D18, FALSE))</f>
        <v>48119.34503925324</v>
      </c>
      <c r="R18">
        <f>IF(ISBLANK(HLOOKUP(R$1, m_preprocess!$1:$1048576, $D18, FALSE)), "", HLOOKUP(R$1, m_preprocess!$1:$1048576, $D18, FALSE))</f>
        <v>77641.659128115512</v>
      </c>
      <c r="S18">
        <f>IF(ISBLANK(HLOOKUP(S$1, m_preprocess!$1:$1048576, $D18, FALSE)), "", HLOOKUP(S$1, m_preprocess!$1:$1048576, $D18, FALSE))</f>
        <v>13116228.350121764</v>
      </c>
      <c r="T18">
        <f>IF(ISBLANK(HLOOKUP(T$1, m_preprocess!$1:$1048576, $D18, FALSE)), "", HLOOKUP(T$1, m_preprocess!$1:$1048576, $D18, FALSE))</f>
        <v>64.911122735035789</v>
      </c>
      <c r="U18">
        <f>IF(ISBLANK(HLOOKUP(U$1, m_preprocess!$1:$1048576, $D18, FALSE)), "", HLOOKUP(U$1, m_preprocess!$1:$1048576, $D18, FALSE))</f>
        <v>4938545.5956966802</v>
      </c>
      <c r="V18">
        <f>IF(ISBLANK(HLOOKUP(V$1, m_preprocess!$1:$1048576, $D18, FALSE)), "", HLOOKUP(V$1, m_preprocess!$1:$1048576, $D18, FALSE))</f>
        <v>8401448.3809275292</v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</row>
    <row r="19" spans="1:25" x14ac:dyDescent="0.25">
      <c r="A19" s="66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92.187155700094422</v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255740.52432429179</v>
      </c>
      <c r="K19">
        <f>IF(ISBLANK(HLOOKUP(K$1, m_preprocess!$1:$1048576, $D19, FALSE)), "", HLOOKUP(K$1, m_preprocess!$1:$1048576, $D19, FALSE))</f>
        <v>82657.869232696845</v>
      </c>
      <c r="L19">
        <f>IF(ISBLANK(HLOOKUP(L$1, m_preprocess!$1:$1048576, $D19, FALSE)), "", HLOOKUP(L$1, m_preprocess!$1:$1048576, $D19, FALSE))</f>
        <v>33890.983701291239</v>
      </c>
      <c r="M19">
        <f>IF(ISBLANK(HLOOKUP(M$1, m_preprocess!$1:$1048576, $D19, FALSE)), "", HLOOKUP(M$1, m_preprocess!$1:$1048576, $D19, FALSE))</f>
        <v>6784.3676973251904</v>
      </c>
      <c r="N19">
        <f>IF(ISBLANK(HLOOKUP(N$1, m_preprocess!$1:$1048576, $D19, FALSE)), "", HLOOKUP(N$1, m_preprocess!$1:$1048576, $D19, FALSE))</f>
        <v>132407.30369297852</v>
      </c>
      <c r="O19">
        <f>IF(ISBLANK(HLOOKUP(O$1, m_preprocess!$1:$1048576, $D19, FALSE)), "", HLOOKUP(O$1, m_preprocess!$1:$1048576, $D19, FALSE))</f>
        <v>218989.91792167039</v>
      </c>
      <c r="P19">
        <f>IF(ISBLANK(HLOOKUP(P$1, m_preprocess!$1:$1048576, $D19, FALSE)), "", HLOOKUP(P$1, m_preprocess!$1:$1048576, $D19, FALSE))</f>
        <v>102023.42146450134</v>
      </c>
      <c r="Q19">
        <f>IF(ISBLANK(HLOOKUP(Q$1, m_preprocess!$1:$1048576, $D19, FALSE)), "", HLOOKUP(Q$1, m_preprocess!$1:$1048576, $D19, FALSE))</f>
        <v>44233.80528834201</v>
      </c>
      <c r="R19">
        <f>IF(ISBLANK(HLOOKUP(R$1, m_preprocess!$1:$1048576, $D19, FALSE)), "", HLOOKUP(R$1, m_preprocess!$1:$1048576, $D19, FALSE))</f>
        <v>72732.691168827063</v>
      </c>
      <c r="S19">
        <f>IF(ISBLANK(HLOOKUP(S$1, m_preprocess!$1:$1048576, $D19, FALSE)), "", HLOOKUP(S$1, m_preprocess!$1:$1048576, $D19, FALSE))</f>
        <v>13047201.826740019</v>
      </c>
      <c r="T19">
        <f>IF(ISBLANK(HLOOKUP(T$1, m_preprocess!$1:$1048576, $D19, FALSE)), "", HLOOKUP(T$1, m_preprocess!$1:$1048576, $D19, FALSE))</f>
        <v>65.19456353851379</v>
      </c>
      <c r="U19">
        <f>IF(ISBLANK(HLOOKUP(U$1, m_preprocess!$1:$1048576, $D19, FALSE)), "", HLOOKUP(U$1, m_preprocess!$1:$1048576, $D19, FALSE))</f>
        <v>4852580.270966447</v>
      </c>
      <c r="V19">
        <f>IF(ISBLANK(HLOOKUP(V$1, m_preprocess!$1:$1048576, $D19, FALSE)), "", HLOOKUP(V$1, m_preprocess!$1:$1048576, $D19, FALSE))</f>
        <v>8570201.1429536585</v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</row>
    <row r="20" spans="1:25" x14ac:dyDescent="0.25">
      <c r="A20" s="66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95.034765288612434</v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240826.94774422166</v>
      </c>
      <c r="K20">
        <f>IF(ISBLANK(HLOOKUP(K$1, m_preprocess!$1:$1048576, $D20, FALSE)), "", HLOOKUP(K$1, m_preprocess!$1:$1048576, $D20, FALSE))</f>
        <v>50294.852195766478</v>
      </c>
      <c r="L20">
        <f>IF(ISBLANK(HLOOKUP(L$1, m_preprocess!$1:$1048576, $D20, FALSE)), "", HLOOKUP(L$1, m_preprocess!$1:$1048576, $D20, FALSE))</f>
        <v>46151.938686308029</v>
      </c>
      <c r="M20">
        <f>IF(ISBLANK(HLOOKUP(M$1, m_preprocess!$1:$1048576, $D20, FALSE)), "", HLOOKUP(M$1, m_preprocess!$1:$1048576, $D20, FALSE))</f>
        <v>9479.9589543166257</v>
      </c>
      <c r="N20">
        <f>IF(ISBLANK(HLOOKUP(N$1, m_preprocess!$1:$1048576, $D20, FALSE)), "", HLOOKUP(N$1, m_preprocess!$1:$1048576, $D20, FALSE))</f>
        <v>134900.19790783053</v>
      </c>
      <c r="O20">
        <f>IF(ISBLANK(HLOOKUP(O$1, m_preprocess!$1:$1048576, $D20, FALSE)), "", HLOOKUP(O$1, m_preprocess!$1:$1048576, $D20, FALSE))</f>
        <v>279916.99547855649</v>
      </c>
      <c r="P20">
        <f>IF(ISBLANK(HLOOKUP(P$1, m_preprocess!$1:$1048576, $D20, FALSE)), "", HLOOKUP(P$1, m_preprocess!$1:$1048576, $D20, FALSE))</f>
        <v>123102.70318159969</v>
      </c>
      <c r="Q20">
        <f>IF(ISBLANK(HLOOKUP(Q$1, m_preprocess!$1:$1048576, $D20, FALSE)), "", HLOOKUP(Q$1, m_preprocess!$1:$1048576, $D20, FALSE))</f>
        <v>66164.349657251063</v>
      </c>
      <c r="R20">
        <f>IF(ISBLANK(HLOOKUP(R$1, m_preprocess!$1:$1048576, $D20, FALSE)), "", HLOOKUP(R$1, m_preprocess!$1:$1048576, $D20, FALSE))</f>
        <v>90649.942639705769</v>
      </c>
      <c r="S20">
        <f>IF(ISBLANK(HLOOKUP(S$1, m_preprocess!$1:$1048576, $D20, FALSE)), "", HLOOKUP(S$1, m_preprocess!$1:$1048576, $D20, FALSE))</f>
        <v>13172949.439227913</v>
      </c>
      <c r="T20">
        <f>IF(ISBLANK(HLOOKUP(T$1, m_preprocess!$1:$1048576, $D20, FALSE)), "", HLOOKUP(T$1, m_preprocess!$1:$1048576, $D20, FALSE))</f>
        <v>65.320237223458051</v>
      </c>
      <c r="U20">
        <f>IF(ISBLANK(HLOOKUP(U$1, m_preprocess!$1:$1048576, $D20, FALSE)), "", HLOOKUP(U$1, m_preprocess!$1:$1048576, $D20, FALSE))</f>
        <v>4964254.6706194207</v>
      </c>
      <c r="V20">
        <f>IF(ISBLANK(HLOOKUP(V$1, m_preprocess!$1:$1048576, $D20, FALSE)), "", HLOOKUP(V$1, m_preprocess!$1:$1048576, $D20, FALSE))</f>
        <v>8740172.7092299648</v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</row>
    <row r="21" spans="1:25" x14ac:dyDescent="0.25">
      <c r="A21" s="66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103.44985182601454</v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224414.02573903761</v>
      </c>
      <c r="K21">
        <f>IF(ISBLANK(HLOOKUP(K$1, m_preprocess!$1:$1048576, $D21, FALSE)), "", HLOOKUP(K$1, m_preprocess!$1:$1048576, $D21, FALSE))</f>
        <v>36092.539743027708</v>
      </c>
      <c r="L21">
        <f>IF(ISBLANK(HLOOKUP(L$1, m_preprocess!$1:$1048576, $D21, FALSE)), "", HLOOKUP(L$1, m_preprocess!$1:$1048576, $D21, FALSE))</f>
        <v>43170.737772069784</v>
      </c>
      <c r="M21">
        <f>IF(ISBLANK(HLOOKUP(M$1, m_preprocess!$1:$1048576, $D21, FALSE)), "", HLOOKUP(M$1, m_preprocess!$1:$1048576, $D21, FALSE))</f>
        <v>10040.815185065063</v>
      </c>
      <c r="N21">
        <f>IF(ISBLANK(HLOOKUP(N$1, m_preprocess!$1:$1048576, $D21, FALSE)), "", HLOOKUP(N$1, m_preprocess!$1:$1048576, $D21, FALSE))</f>
        <v>135109.93303887505</v>
      </c>
      <c r="O21">
        <f>IF(ISBLANK(HLOOKUP(O$1, m_preprocess!$1:$1048576, $D21, FALSE)), "", HLOOKUP(O$1, m_preprocess!$1:$1048576, $D21, FALSE))</f>
        <v>256526.76386675716</v>
      </c>
      <c r="P21">
        <f>IF(ISBLANK(HLOOKUP(P$1, m_preprocess!$1:$1048576, $D21, FALSE)), "", HLOOKUP(P$1, m_preprocess!$1:$1048576, $D21, FALSE))</f>
        <v>111328.3604510774</v>
      </c>
      <c r="Q21">
        <f>IF(ISBLANK(HLOOKUP(Q$1, m_preprocess!$1:$1048576, $D21, FALSE)), "", HLOOKUP(Q$1, m_preprocess!$1:$1048576, $D21, FALSE))</f>
        <v>56386.260231331289</v>
      </c>
      <c r="R21">
        <f>IF(ISBLANK(HLOOKUP(R$1, m_preprocess!$1:$1048576, $D21, FALSE)), "", HLOOKUP(R$1, m_preprocess!$1:$1048576, $D21, FALSE))</f>
        <v>88812.143184348504</v>
      </c>
      <c r="S21">
        <f>IF(ISBLANK(HLOOKUP(S$1, m_preprocess!$1:$1048576, $D21, FALSE)), "", HLOOKUP(S$1, m_preprocess!$1:$1048576, $D21, FALSE))</f>
        <v>13355856.813615732</v>
      </c>
      <c r="T21">
        <f>IF(ISBLANK(HLOOKUP(T$1, m_preprocess!$1:$1048576, $D21, FALSE)), "", HLOOKUP(T$1, m_preprocess!$1:$1048576, $D21, FALSE))</f>
        <v>64.53993667656016</v>
      </c>
      <c r="U21">
        <f>IF(ISBLANK(HLOOKUP(U$1, m_preprocess!$1:$1048576, $D21, FALSE)), "", HLOOKUP(U$1, m_preprocess!$1:$1048576, $D21, FALSE))</f>
        <v>4730291.197853798</v>
      </c>
      <c r="V21">
        <f>IF(ISBLANK(HLOOKUP(V$1, m_preprocess!$1:$1048576, $D21, FALSE)), "", HLOOKUP(V$1, m_preprocess!$1:$1048576, $D21, FALSE))</f>
        <v>8593491.172972234</v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</row>
    <row r="22" spans="1:25" x14ac:dyDescent="0.25">
      <c r="A22" s="66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107.87609791533222</v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255389.09659552542</v>
      </c>
      <c r="K22">
        <f>IF(ISBLANK(HLOOKUP(K$1, m_preprocess!$1:$1048576, $D22, FALSE)), "", HLOOKUP(K$1, m_preprocess!$1:$1048576, $D22, FALSE))</f>
        <v>55584.672469163619</v>
      </c>
      <c r="L22">
        <f>IF(ISBLANK(HLOOKUP(L$1, m_preprocess!$1:$1048576, $D22, FALSE)), "", HLOOKUP(L$1, m_preprocess!$1:$1048576, $D22, FALSE))</f>
        <v>56746.545427416502</v>
      </c>
      <c r="M22">
        <f>IF(ISBLANK(HLOOKUP(M$1, m_preprocess!$1:$1048576, $D22, FALSE)), "", HLOOKUP(M$1, m_preprocess!$1:$1048576, $D22, FALSE))</f>
        <v>9677.5782424715908</v>
      </c>
      <c r="N22">
        <f>IF(ISBLANK(HLOOKUP(N$1, m_preprocess!$1:$1048576, $D22, FALSE)), "", HLOOKUP(N$1, m_preprocess!$1:$1048576, $D22, FALSE))</f>
        <v>133380.30045647369</v>
      </c>
      <c r="O22">
        <f>IF(ISBLANK(HLOOKUP(O$1, m_preprocess!$1:$1048576, $D22, FALSE)), "", HLOOKUP(O$1, m_preprocess!$1:$1048576, $D22, FALSE))</f>
        <v>260928.68333039738</v>
      </c>
      <c r="P22">
        <f>IF(ISBLANK(HLOOKUP(P$1, m_preprocess!$1:$1048576, $D22, FALSE)), "", HLOOKUP(P$1, m_preprocess!$1:$1048576, $D22, FALSE))</f>
        <v>104426.85043685346</v>
      </c>
      <c r="Q22">
        <f>IF(ISBLANK(HLOOKUP(Q$1, m_preprocess!$1:$1048576, $D22, FALSE)), "", HLOOKUP(Q$1, m_preprocess!$1:$1048576, $D22, FALSE))</f>
        <v>52391.936708447625</v>
      </c>
      <c r="R22">
        <f>IF(ISBLANK(HLOOKUP(R$1, m_preprocess!$1:$1048576, $D22, FALSE)), "", HLOOKUP(R$1, m_preprocess!$1:$1048576, $D22, FALSE))</f>
        <v>104109.89618509627</v>
      </c>
      <c r="S22">
        <f>IF(ISBLANK(HLOOKUP(S$1, m_preprocess!$1:$1048576, $D22, FALSE)), "", HLOOKUP(S$1, m_preprocess!$1:$1048576, $D22, FALSE))</f>
        <v>13508268.096831772</v>
      </c>
      <c r="T22">
        <f>IF(ISBLANK(HLOOKUP(T$1, m_preprocess!$1:$1048576, $D22, FALSE)), "", HLOOKUP(T$1, m_preprocess!$1:$1048576, $D22, FALSE))</f>
        <v>64.983445909025832</v>
      </c>
      <c r="U22">
        <f>IF(ISBLANK(HLOOKUP(U$1, m_preprocess!$1:$1048576, $D22, FALSE)), "", HLOOKUP(U$1, m_preprocess!$1:$1048576, $D22, FALSE))</f>
        <v>4762620.7638451997</v>
      </c>
      <c r="V22">
        <f>IF(ISBLANK(HLOOKUP(V$1, m_preprocess!$1:$1048576, $D22, FALSE)), "", HLOOKUP(V$1, m_preprocess!$1:$1048576, $D22, FALSE))</f>
        <v>8711710.342422802</v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</row>
    <row r="23" spans="1:25" x14ac:dyDescent="0.25">
      <c r="A23" s="66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108.44794041505168</v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235276.06635981612</v>
      </c>
      <c r="K23">
        <f>IF(ISBLANK(HLOOKUP(K$1, m_preprocess!$1:$1048576, $D23, FALSE)), "", HLOOKUP(K$1, m_preprocess!$1:$1048576, $D23, FALSE))</f>
        <v>40342.998228988305</v>
      </c>
      <c r="L23">
        <f>IF(ISBLANK(HLOOKUP(L$1, m_preprocess!$1:$1048576, $D23, FALSE)), "", HLOOKUP(L$1, m_preprocess!$1:$1048576, $D23, FALSE))</f>
        <v>45810.681505753542</v>
      </c>
      <c r="M23">
        <f>IF(ISBLANK(HLOOKUP(M$1, m_preprocess!$1:$1048576, $D23, FALSE)), "", HLOOKUP(M$1, m_preprocess!$1:$1048576, $D23, FALSE))</f>
        <v>13245.704567772636</v>
      </c>
      <c r="N23">
        <f>IF(ISBLANK(HLOOKUP(N$1, m_preprocess!$1:$1048576, $D23, FALSE)), "", HLOOKUP(N$1, m_preprocess!$1:$1048576, $D23, FALSE))</f>
        <v>135876.68205730163</v>
      </c>
      <c r="O23">
        <f>IF(ISBLANK(HLOOKUP(O$1, m_preprocess!$1:$1048576, $D23, FALSE)), "", HLOOKUP(O$1, m_preprocess!$1:$1048576, $D23, FALSE))</f>
        <v>296439.71145247837</v>
      </c>
      <c r="P23">
        <f>IF(ISBLANK(HLOOKUP(P$1, m_preprocess!$1:$1048576, $D23, FALSE)), "", HLOOKUP(P$1, m_preprocess!$1:$1048576, $D23, FALSE))</f>
        <v>127716.843833045</v>
      </c>
      <c r="Q23">
        <f>IF(ISBLANK(HLOOKUP(Q$1, m_preprocess!$1:$1048576, $D23, FALSE)), "", HLOOKUP(Q$1, m_preprocess!$1:$1048576, $D23, FALSE))</f>
        <v>66421.830240391646</v>
      </c>
      <c r="R23">
        <f>IF(ISBLANK(HLOOKUP(R$1, m_preprocess!$1:$1048576, $D23, FALSE)), "", HLOOKUP(R$1, m_preprocess!$1:$1048576, $D23, FALSE))</f>
        <v>102301.03737904171</v>
      </c>
      <c r="S23">
        <f>IF(ISBLANK(HLOOKUP(S$1, m_preprocess!$1:$1048576, $D23, FALSE)), "", HLOOKUP(S$1, m_preprocess!$1:$1048576, $D23, FALSE))</f>
        <v>13816763.423383268</v>
      </c>
      <c r="T23">
        <f>IF(ISBLANK(HLOOKUP(T$1, m_preprocess!$1:$1048576, $D23, FALSE)), "", HLOOKUP(T$1, m_preprocess!$1:$1048576, $D23, FALSE))</f>
        <v>64.997411192930016</v>
      </c>
      <c r="U23">
        <f>IF(ISBLANK(HLOOKUP(U$1, m_preprocess!$1:$1048576, $D23, FALSE)), "", HLOOKUP(U$1, m_preprocess!$1:$1048576, $D23, FALSE))</f>
        <v>4920595.6805634573</v>
      </c>
      <c r="V23">
        <f>IF(ISBLANK(HLOOKUP(V$1, m_preprocess!$1:$1048576, $D23, FALSE)), "", HLOOKUP(V$1, m_preprocess!$1:$1048576, $D23, FALSE))</f>
        <v>9015509.42526225</v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</row>
    <row r="24" spans="1:25" x14ac:dyDescent="0.25">
      <c r="A24" s="66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112.01212938865332</v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246623.42800077921</v>
      </c>
      <c r="K24">
        <f>IF(ISBLANK(HLOOKUP(K$1, m_preprocess!$1:$1048576, $D24, FALSE)), "", HLOOKUP(K$1, m_preprocess!$1:$1048576, $D24, FALSE))</f>
        <v>51827.476117338992</v>
      </c>
      <c r="L24">
        <f>IF(ISBLANK(HLOOKUP(L$1, m_preprocess!$1:$1048576, $D24, FALSE)), "", HLOOKUP(L$1, m_preprocess!$1:$1048576, $D24, FALSE))</f>
        <v>51147.319415223668</v>
      </c>
      <c r="M24">
        <f>IF(ISBLANK(HLOOKUP(M$1, m_preprocess!$1:$1048576, $D24, FALSE)), "", HLOOKUP(M$1, m_preprocess!$1:$1048576, $D24, FALSE))</f>
        <v>10077.216562719221</v>
      </c>
      <c r="N24">
        <f>IF(ISBLANK(HLOOKUP(N$1, m_preprocess!$1:$1048576, $D24, FALSE)), "", HLOOKUP(N$1, m_preprocess!$1:$1048576, $D24, FALSE))</f>
        <v>133571.41590549733</v>
      </c>
      <c r="O24">
        <f>IF(ISBLANK(HLOOKUP(O$1, m_preprocess!$1:$1048576, $D24, FALSE)), "", HLOOKUP(O$1, m_preprocess!$1:$1048576, $D24, FALSE))</f>
        <v>312738.1803948239</v>
      </c>
      <c r="P24">
        <f>IF(ISBLANK(HLOOKUP(P$1, m_preprocess!$1:$1048576, $D24, FALSE)), "", HLOOKUP(P$1, m_preprocess!$1:$1048576, $D24, FALSE))</f>
        <v>154312.23284279389</v>
      </c>
      <c r="Q24">
        <f>IF(ISBLANK(HLOOKUP(Q$1, m_preprocess!$1:$1048576, $D24, FALSE)), "", HLOOKUP(Q$1, m_preprocess!$1:$1048576, $D24, FALSE))</f>
        <v>53177.529070444623</v>
      </c>
      <c r="R24">
        <f>IF(ISBLANK(HLOOKUP(R$1, m_preprocess!$1:$1048576, $D24, FALSE)), "", HLOOKUP(R$1, m_preprocess!$1:$1048576, $D24, FALSE))</f>
        <v>105248.4184815854</v>
      </c>
      <c r="S24">
        <f>IF(ISBLANK(HLOOKUP(S$1, m_preprocess!$1:$1048576, $D24, FALSE)), "", HLOOKUP(S$1, m_preprocess!$1:$1048576, $D24, FALSE))</f>
        <v>14301901.975004844</v>
      </c>
      <c r="T24">
        <f>IF(ISBLANK(HLOOKUP(T$1, m_preprocess!$1:$1048576, $D24, FALSE)), "", HLOOKUP(T$1, m_preprocess!$1:$1048576, $D24, FALSE))</f>
        <v>63.841375901802309</v>
      </c>
      <c r="U24">
        <f>IF(ISBLANK(HLOOKUP(U$1, m_preprocess!$1:$1048576, $D24, FALSE)), "", HLOOKUP(U$1, m_preprocess!$1:$1048576, $D24, FALSE))</f>
        <v>4949233.7866198467</v>
      </c>
      <c r="V24">
        <f>IF(ISBLANK(HLOOKUP(V$1, m_preprocess!$1:$1048576, $D24, FALSE)), "", HLOOKUP(V$1, m_preprocess!$1:$1048576, $D24, FALSE))</f>
        <v>9016563.9663694575</v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</row>
    <row r="25" spans="1:25" x14ac:dyDescent="0.25">
      <c r="A25" s="66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120.75598665859528</v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215130.80957236406</v>
      </c>
      <c r="K25">
        <f>IF(ISBLANK(HLOOKUP(K$1, m_preprocess!$1:$1048576, $D25, FALSE)), "", HLOOKUP(K$1, m_preprocess!$1:$1048576, $D25, FALSE))</f>
        <v>38694.509965599187</v>
      </c>
      <c r="L25">
        <f>IF(ISBLANK(HLOOKUP(L$1, m_preprocess!$1:$1048576, $D25, FALSE)), "", HLOOKUP(L$1, m_preprocess!$1:$1048576, $D25, FALSE))</f>
        <v>34423.478147113128</v>
      </c>
      <c r="M25">
        <f>IF(ISBLANK(HLOOKUP(M$1, m_preprocess!$1:$1048576, $D25, FALSE)), "", HLOOKUP(M$1, m_preprocess!$1:$1048576, $D25, FALSE))</f>
        <v>7994.2651275687904</v>
      </c>
      <c r="N25">
        <f>IF(ISBLANK(HLOOKUP(N$1, m_preprocess!$1:$1048576, $D25, FALSE)), "", HLOOKUP(N$1, m_preprocess!$1:$1048576, $D25, FALSE))</f>
        <v>134018.55633208298</v>
      </c>
      <c r="O25">
        <f>IF(ISBLANK(HLOOKUP(O$1, m_preprocess!$1:$1048576, $D25, FALSE)), "", HLOOKUP(O$1, m_preprocess!$1:$1048576, $D25, FALSE))</f>
        <v>337268.41860556422</v>
      </c>
      <c r="P25">
        <f>IF(ISBLANK(HLOOKUP(P$1, m_preprocess!$1:$1048576, $D25, FALSE)), "", HLOOKUP(P$1, m_preprocess!$1:$1048576, $D25, FALSE))</f>
        <v>163925.46233476425</v>
      </c>
      <c r="Q25">
        <f>IF(ISBLANK(HLOOKUP(Q$1, m_preprocess!$1:$1048576, $D25, FALSE)), "", HLOOKUP(Q$1, m_preprocess!$1:$1048576, $D25, FALSE))</f>
        <v>60398.72989034377</v>
      </c>
      <c r="R25">
        <f>IF(ISBLANK(HLOOKUP(R$1, m_preprocess!$1:$1048576, $D25, FALSE)), "", HLOOKUP(R$1, m_preprocess!$1:$1048576, $D25, FALSE))</f>
        <v>112944.2263804562</v>
      </c>
      <c r="S25">
        <f>IF(ISBLANK(HLOOKUP(S$1, m_preprocess!$1:$1048576, $D25, FALSE)), "", HLOOKUP(S$1, m_preprocess!$1:$1048576, $D25, FALSE))</f>
        <v>14965748.129960988</v>
      </c>
      <c r="T25">
        <f>IF(ISBLANK(HLOOKUP(T$1, m_preprocess!$1:$1048576, $D25, FALSE)), "", HLOOKUP(T$1, m_preprocess!$1:$1048576, $D25, FALSE))</f>
        <v>62.46028785223259</v>
      </c>
      <c r="U25">
        <f>IF(ISBLANK(HLOOKUP(U$1, m_preprocess!$1:$1048576, $D25, FALSE)), "", HLOOKUP(U$1, m_preprocess!$1:$1048576, $D25, FALSE))</f>
        <v>6017641.6212957818</v>
      </c>
      <c r="V25">
        <f>IF(ISBLANK(HLOOKUP(V$1, m_preprocess!$1:$1048576, $D25, FALSE)), "", HLOOKUP(V$1, m_preprocess!$1:$1048576, $D25, FALSE))</f>
        <v>10242923.396961223</v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</row>
    <row r="26" spans="1:25" x14ac:dyDescent="0.25">
      <c r="A26" s="66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94.911407435899832</v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246104.55226659987</v>
      </c>
      <c r="K26">
        <f>IF(ISBLANK(HLOOKUP(K$1, m_preprocess!$1:$1048576, $D26, FALSE)), "", HLOOKUP(K$1, m_preprocess!$1:$1048576, $D26, FALSE))</f>
        <v>48832.30688124938</v>
      </c>
      <c r="L26">
        <f>IF(ISBLANK(HLOOKUP(L$1, m_preprocess!$1:$1048576, $D26, FALSE)), "", HLOOKUP(L$1, m_preprocess!$1:$1048576, $D26, FALSE))</f>
        <v>43793.642537673557</v>
      </c>
      <c r="M26">
        <f>IF(ISBLANK(HLOOKUP(M$1, m_preprocess!$1:$1048576, $D26, FALSE)), "", HLOOKUP(M$1, m_preprocess!$1:$1048576, $D26, FALSE))</f>
        <v>9688.0970261896164</v>
      </c>
      <c r="N26">
        <f>IF(ISBLANK(HLOOKUP(N$1, m_preprocess!$1:$1048576, $D26, FALSE)), "", HLOOKUP(N$1, m_preprocess!$1:$1048576, $D26, FALSE))</f>
        <v>143790.50582148731</v>
      </c>
      <c r="O26">
        <f>IF(ISBLANK(HLOOKUP(O$1, m_preprocess!$1:$1048576, $D26, FALSE)), "", HLOOKUP(O$1, m_preprocess!$1:$1048576, $D26, FALSE))</f>
        <v>254520.0440346477</v>
      </c>
      <c r="P26">
        <f>IF(ISBLANK(HLOOKUP(P$1, m_preprocess!$1:$1048576, $D26, FALSE)), "", HLOOKUP(P$1, m_preprocess!$1:$1048576, $D26, FALSE))</f>
        <v>129284.48537757553</v>
      </c>
      <c r="Q26">
        <f>IF(ISBLANK(HLOOKUP(Q$1, m_preprocess!$1:$1048576, $D26, FALSE)), "", HLOOKUP(Q$1, m_preprocess!$1:$1048576, $D26, FALSE))</f>
        <v>31994.806152969581</v>
      </c>
      <c r="R26">
        <f>IF(ISBLANK(HLOOKUP(R$1, m_preprocess!$1:$1048576, $D26, FALSE)), "", HLOOKUP(R$1, m_preprocess!$1:$1048576, $D26, FALSE))</f>
        <v>93240.752504102609</v>
      </c>
      <c r="S26">
        <f>IF(ISBLANK(HLOOKUP(S$1, m_preprocess!$1:$1048576, $D26, FALSE)), "", HLOOKUP(S$1, m_preprocess!$1:$1048576, $D26, FALSE))</f>
        <v>15005455.858155174</v>
      </c>
      <c r="T26">
        <f>IF(ISBLANK(HLOOKUP(T$1, m_preprocess!$1:$1048576, $D26, FALSE)), "", HLOOKUP(T$1, m_preprocess!$1:$1048576, $D26, FALSE))</f>
        <v>62.422209759037948</v>
      </c>
      <c r="U26">
        <f>IF(ISBLANK(HLOOKUP(U$1, m_preprocess!$1:$1048576, $D26, FALSE)), "", HLOOKUP(U$1, m_preprocess!$1:$1048576, $D26, FALSE))</f>
        <v>5346267.3972931039</v>
      </c>
      <c r="V26">
        <f>IF(ISBLANK(HLOOKUP(V$1, m_preprocess!$1:$1048576, $D26, FALSE)), "", HLOOKUP(V$1, m_preprocess!$1:$1048576, $D26, FALSE))</f>
        <v>9711387.9898275882</v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</row>
    <row r="27" spans="1:25" x14ac:dyDescent="0.25">
      <c r="A27" s="66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95.286993706976403</v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213400.59847099989</v>
      </c>
      <c r="K27">
        <f>IF(ISBLANK(HLOOKUP(K$1, m_preprocess!$1:$1048576, $D27, FALSE)), "", HLOOKUP(K$1, m_preprocess!$1:$1048576, $D27, FALSE))</f>
        <v>27763.676017166694</v>
      </c>
      <c r="L27">
        <f>IF(ISBLANK(HLOOKUP(L$1, m_preprocess!$1:$1048576, $D27, FALSE)), "", HLOOKUP(L$1, m_preprocess!$1:$1048576, $D27, FALSE))</f>
        <v>32207.384697786678</v>
      </c>
      <c r="M27">
        <f>IF(ISBLANK(HLOOKUP(M$1, m_preprocess!$1:$1048576, $D27, FALSE)), "", HLOOKUP(M$1, m_preprocess!$1:$1048576, $D27, FALSE))</f>
        <v>11850.992178563605</v>
      </c>
      <c r="N27">
        <f>IF(ISBLANK(HLOOKUP(N$1, m_preprocess!$1:$1048576, $D27, FALSE)), "", HLOOKUP(N$1, m_preprocess!$1:$1048576, $D27, FALSE))</f>
        <v>141578.54557748284</v>
      </c>
      <c r="O27">
        <f>IF(ISBLANK(HLOOKUP(O$1, m_preprocess!$1:$1048576, $D27, FALSE)), "", HLOOKUP(O$1, m_preprocess!$1:$1048576, $D27, FALSE))</f>
        <v>253933.32108607539</v>
      </c>
      <c r="P27">
        <f>IF(ISBLANK(HLOOKUP(P$1, m_preprocess!$1:$1048576, $D27, FALSE)), "", HLOOKUP(P$1, m_preprocess!$1:$1048576, $D27, FALSE))</f>
        <v>115496.25889102588</v>
      </c>
      <c r="Q27">
        <f>IF(ISBLANK(HLOOKUP(Q$1, m_preprocess!$1:$1048576, $D27, FALSE)), "", HLOOKUP(Q$1, m_preprocess!$1:$1048576, $D27, FALSE))</f>
        <v>38392.412406595948</v>
      </c>
      <c r="R27">
        <f>IF(ISBLANK(HLOOKUP(R$1, m_preprocess!$1:$1048576, $D27, FALSE)), "", HLOOKUP(R$1, m_preprocess!$1:$1048576, $D27, FALSE))</f>
        <v>100044.64978845356</v>
      </c>
      <c r="S27">
        <f>IF(ISBLANK(HLOOKUP(S$1, m_preprocess!$1:$1048576, $D27, FALSE)), "", HLOOKUP(S$1, m_preprocess!$1:$1048576, $D27, FALSE))</f>
        <v>15321682.845546832</v>
      </c>
      <c r="T27">
        <f>IF(ISBLANK(HLOOKUP(T$1, m_preprocess!$1:$1048576, $D27, FALSE)), "", HLOOKUP(T$1, m_preprocess!$1:$1048576, $D27, FALSE))</f>
        <v>62.893432144451609</v>
      </c>
      <c r="U27">
        <f>IF(ISBLANK(HLOOKUP(U$1, m_preprocess!$1:$1048576, $D27, FALSE)), "", HLOOKUP(U$1, m_preprocess!$1:$1048576, $D27, FALSE))</f>
        <v>5404726.1139550619</v>
      </c>
      <c r="V27">
        <f>IF(ISBLANK(HLOOKUP(V$1, m_preprocess!$1:$1048576, $D27, FALSE)), "", HLOOKUP(V$1, m_preprocess!$1:$1048576, $D27, FALSE))</f>
        <v>9660858.5741980989</v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</row>
    <row r="28" spans="1:25" x14ac:dyDescent="0.25">
      <c r="A28" s="66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108.65291091322291</v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238383.85781830287</v>
      </c>
      <c r="K28">
        <f>IF(ISBLANK(HLOOKUP(K$1, m_preprocess!$1:$1048576, $D28, FALSE)), "", HLOOKUP(K$1, m_preprocess!$1:$1048576, $D28, FALSE))</f>
        <v>51802.676955183517</v>
      </c>
      <c r="L28">
        <f>IF(ISBLANK(HLOOKUP(L$1, m_preprocess!$1:$1048576, $D28, FALSE)), "", HLOOKUP(L$1, m_preprocess!$1:$1048576, $D28, FALSE))</f>
        <v>34442.771776449052</v>
      </c>
      <c r="M28">
        <f>IF(ISBLANK(HLOOKUP(M$1, m_preprocess!$1:$1048576, $D28, FALSE)), "", HLOOKUP(M$1, m_preprocess!$1:$1048576, $D28, FALSE))</f>
        <v>10313.084494343606</v>
      </c>
      <c r="N28">
        <f>IF(ISBLANK(HLOOKUP(N$1, m_preprocess!$1:$1048576, $D28, FALSE)), "", HLOOKUP(N$1, m_preprocess!$1:$1048576, $D28, FALSE))</f>
        <v>141825.32459232674</v>
      </c>
      <c r="O28">
        <f>IF(ISBLANK(HLOOKUP(O$1, m_preprocess!$1:$1048576, $D28, FALSE)), "", HLOOKUP(O$1, m_preprocess!$1:$1048576, $D28, FALSE))</f>
        <v>311380.51958632376</v>
      </c>
      <c r="P28">
        <f>IF(ISBLANK(HLOOKUP(P$1, m_preprocess!$1:$1048576, $D28, FALSE)), "", HLOOKUP(P$1, m_preprocess!$1:$1048576, $D28, FALSE))</f>
        <v>144087.405537668</v>
      </c>
      <c r="Q28">
        <f>IF(ISBLANK(HLOOKUP(Q$1, m_preprocess!$1:$1048576, $D28, FALSE)), "", HLOOKUP(Q$1, m_preprocess!$1:$1048576, $D28, FALSE))</f>
        <v>48280.94245074931</v>
      </c>
      <c r="R28">
        <f>IF(ISBLANK(HLOOKUP(R$1, m_preprocess!$1:$1048576, $D28, FALSE)), "", HLOOKUP(R$1, m_preprocess!$1:$1048576, $D28, FALSE))</f>
        <v>119012.17159790645</v>
      </c>
      <c r="S28">
        <f>IF(ISBLANK(HLOOKUP(S$1, m_preprocess!$1:$1048576, $D28, FALSE)), "", HLOOKUP(S$1, m_preprocess!$1:$1048576, $D28, FALSE))</f>
        <v>15618934.163404111</v>
      </c>
      <c r="T28">
        <f>IF(ISBLANK(HLOOKUP(T$1, m_preprocess!$1:$1048576, $D28, FALSE)), "", HLOOKUP(T$1, m_preprocess!$1:$1048576, $D28, FALSE))</f>
        <v>63.678666952542216</v>
      </c>
      <c r="U28">
        <f>IF(ISBLANK(HLOOKUP(U$1, m_preprocess!$1:$1048576, $D28, FALSE)), "", HLOOKUP(U$1, m_preprocess!$1:$1048576, $D28, FALSE))</f>
        <v>5485997.0379452053</v>
      </c>
      <c r="V28">
        <f>IF(ISBLANK(HLOOKUP(V$1, m_preprocess!$1:$1048576, $D28, FALSE)), "", HLOOKUP(V$1, m_preprocess!$1:$1048576, $D28, FALSE))</f>
        <v>9793636.364342466</v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</row>
    <row r="29" spans="1:25" x14ac:dyDescent="0.25">
      <c r="A29" s="66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101.88117110104842</v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243117.04985881582</v>
      </c>
      <c r="K29">
        <f>IF(ISBLANK(HLOOKUP(K$1, m_preprocess!$1:$1048576, $D29, FALSE)), "", HLOOKUP(K$1, m_preprocess!$1:$1048576, $D29, FALSE))</f>
        <v>65809.342458560597</v>
      </c>
      <c r="L29">
        <f>IF(ISBLANK(HLOOKUP(L$1, m_preprocess!$1:$1048576, $D29, FALSE)), "", HLOOKUP(L$1, m_preprocess!$1:$1048576, $D29, FALSE))</f>
        <v>26935.100821593154</v>
      </c>
      <c r="M29">
        <f>IF(ISBLANK(HLOOKUP(M$1, m_preprocess!$1:$1048576, $D29, FALSE)), "", HLOOKUP(M$1, m_preprocess!$1:$1048576, $D29, FALSE))</f>
        <v>9033.311017764896</v>
      </c>
      <c r="N29">
        <f>IF(ISBLANK(HLOOKUP(N$1, m_preprocess!$1:$1048576, $D29, FALSE)), "", HLOOKUP(N$1, m_preprocess!$1:$1048576, $D29, FALSE))</f>
        <v>141339.29556089718</v>
      </c>
      <c r="O29">
        <f>IF(ISBLANK(HLOOKUP(O$1, m_preprocess!$1:$1048576, $D29, FALSE)), "", HLOOKUP(O$1, m_preprocess!$1:$1048576, $D29, FALSE))</f>
        <v>269497.23674207518</v>
      </c>
      <c r="P29">
        <f>IF(ISBLANK(HLOOKUP(P$1, m_preprocess!$1:$1048576, $D29, FALSE)), "", HLOOKUP(P$1, m_preprocess!$1:$1048576, $D29, FALSE))</f>
        <v>124907.50958789705</v>
      </c>
      <c r="Q29">
        <f>IF(ISBLANK(HLOOKUP(Q$1, m_preprocess!$1:$1048576, $D29, FALSE)), "", HLOOKUP(Q$1, m_preprocess!$1:$1048576, $D29, FALSE))</f>
        <v>51133.8608618699</v>
      </c>
      <c r="R29">
        <f>IF(ISBLANK(HLOOKUP(R$1, m_preprocess!$1:$1048576, $D29, FALSE)), "", HLOOKUP(R$1, m_preprocess!$1:$1048576, $D29, FALSE))</f>
        <v>93455.86629230823</v>
      </c>
      <c r="S29">
        <f>IF(ISBLANK(HLOOKUP(S$1, m_preprocess!$1:$1048576, $D29, FALSE)), "", HLOOKUP(S$1, m_preprocess!$1:$1048576, $D29, FALSE))</f>
        <v>16138843.923735635</v>
      </c>
      <c r="T29">
        <f>IF(ISBLANK(HLOOKUP(T$1, m_preprocess!$1:$1048576, $D29, FALSE)), "", HLOOKUP(T$1, m_preprocess!$1:$1048576, $D29, FALSE))</f>
        <v>64.578436152430385</v>
      </c>
      <c r="U29">
        <f>IF(ISBLANK(HLOOKUP(U$1, m_preprocess!$1:$1048576, $D29, FALSE)), "", HLOOKUP(U$1, m_preprocess!$1:$1048576, $D29, FALSE))</f>
        <v>5604109.642273007</v>
      </c>
      <c r="V29">
        <f>IF(ISBLANK(HLOOKUP(V$1, m_preprocess!$1:$1048576, $D29, FALSE)), "", HLOOKUP(V$1, m_preprocess!$1:$1048576, $D29, FALSE))</f>
        <v>10093838.964693019</v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</row>
    <row r="30" spans="1:25" x14ac:dyDescent="0.25">
      <c r="A30" s="66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112.64293169294402</v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>
        <f>IF(ISBLANK(HLOOKUP(J$1, m_preprocess!$1:$1048576, $D30, FALSE)), "", HLOOKUP(J$1, m_preprocess!$1:$1048576, $D30, FALSE))</f>
        <v>293290.43181493622</v>
      </c>
      <c r="K30">
        <f>IF(ISBLANK(HLOOKUP(K$1, m_preprocess!$1:$1048576, $D30, FALSE)), "", HLOOKUP(K$1, m_preprocess!$1:$1048576, $D30, FALSE))</f>
        <v>91686.23262387875</v>
      </c>
      <c r="L30">
        <f>IF(ISBLANK(HLOOKUP(L$1, m_preprocess!$1:$1048576, $D30, FALSE)), "", HLOOKUP(L$1, m_preprocess!$1:$1048576, $D30, FALSE))</f>
        <v>47676.462847657407</v>
      </c>
      <c r="M30">
        <f>IF(ISBLANK(HLOOKUP(M$1, m_preprocess!$1:$1048576, $D30, FALSE)), "", HLOOKUP(M$1, m_preprocess!$1:$1048576, $D30, FALSE))</f>
        <v>12112.532009548338</v>
      </c>
      <c r="N30">
        <f>IF(ISBLANK(HLOOKUP(N$1, m_preprocess!$1:$1048576, $D30, FALSE)), "", HLOOKUP(N$1, m_preprocess!$1:$1048576, $D30, FALSE))</f>
        <v>141815.20433385173</v>
      </c>
      <c r="O30">
        <f>IF(ISBLANK(HLOOKUP(O$1, m_preprocess!$1:$1048576, $D30, FALSE)), "", HLOOKUP(O$1, m_preprocess!$1:$1048576, $D30, FALSE))</f>
        <v>281900.8016908805</v>
      </c>
      <c r="P30">
        <f>IF(ISBLANK(HLOOKUP(P$1, m_preprocess!$1:$1048576, $D30, FALSE)), "", HLOOKUP(P$1, m_preprocess!$1:$1048576, $D30, FALSE))</f>
        <v>141819.53310349444</v>
      </c>
      <c r="Q30">
        <f>IF(ISBLANK(HLOOKUP(Q$1, m_preprocess!$1:$1048576, $D30, FALSE)), "", HLOOKUP(Q$1, m_preprocess!$1:$1048576, $D30, FALSE))</f>
        <v>35092.313525892248</v>
      </c>
      <c r="R30">
        <f>IF(ISBLANK(HLOOKUP(R$1, m_preprocess!$1:$1048576, $D30, FALSE)), "", HLOOKUP(R$1, m_preprocess!$1:$1048576, $D30, FALSE))</f>
        <v>104988.95506149383</v>
      </c>
      <c r="S30">
        <f>IF(ISBLANK(HLOOKUP(S$1, m_preprocess!$1:$1048576, $D30, FALSE)), "", HLOOKUP(S$1, m_preprocess!$1:$1048576, $D30, FALSE))</f>
        <v>15516761.665806253</v>
      </c>
      <c r="T30">
        <f>IF(ISBLANK(HLOOKUP(T$1, m_preprocess!$1:$1048576, $D30, FALSE)), "", HLOOKUP(T$1, m_preprocess!$1:$1048576, $D30, FALSE))</f>
        <v>63.965702662336774</v>
      </c>
      <c r="U30">
        <f>IF(ISBLANK(HLOOKUP(U$1, m_preprocess!$1:$1048576, $D30, FALSE)), "", HLOOKUP(U$1, m_preprocess!$1:$1048576, $D30, FALSE))</f>
        <v>5588472.3842427954</v>
      </c>
      <c r="V30">
        <f>IF(ISBLANK(HLOOKUP(V$1, m_preprocess!$1:$1048576, $D30, FALSE)), "", HLOOKUP(V$1, m_preprocess!$1:$1048576, $D30, FALSE))</f>
        <v>10166997.715791538</v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</row>
    <row r="31" spans="1:25" x14ac:dyDescent="0.25">
      <c r="A31" s="66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104.44342223786535</v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>
        <f>IF(ISBLANK(HLOOKUP(J$1, m_preprocess!$1:$1048576, $D31, FALSE)), "", HLOOKUP(J$1, m_preprocess!$1:$1048576, $D31, FALSE))</f>
        <v>306053.90557569091</v>
      </c>
      <c r="K31">
        <f>IF(ISBLANK(HLOOKUP(K$1, m_preprocess!$1:$1048576, $D31, FALSE)), "", HLOOKUP(K$1, m_preprocess!$1:$1048576, $D31, FALSE))</f>
        <v>106105.35584269124</v>
      </c>
      <c r="L31">
        <f>IF(ISBLANK(HLOOKUP(L$1, m_preprocess!$1:$1048576, $D31, FALSE)), "", HLOOKUP(L$1, m_preprocess!$1:$1048576, $D31, FALSE))</f>
        <v>44526.267742085271</v>
      </c>
      <c r="M31">
        <f>IF(ISBLANK(HLOOKUP(M$1, m_preprocess!$1:$1048576, $D31, FALSE)), "", HLOOKUP(M$1, m_preprocess!$1:$1048576, $D31, FALSE))</f>
        <v>15323.162517504135</v>
      </c>
      <c r="N31">
        <f>IF(ISBLANK(HLOOKUP(N$1, m_preprocess!$1:$1048576, $D31, FALSE)), "", HLOOKUP(N$1, m_preprocess!$1:$1048576, $D31, FALSE))</f>
        <v>140099.1194734103</v>
      </c>
      <c r="O31">
        <f>IF(ISBLANK(HLOOKUP(O$1, m_preprocess!$1:$1048576, $D31, FALSE)), "", HLOOKUP(O$1, m_preprocess!$1:$1048576, $D31, FALSE))</f>
        <v>330517.5413757083</v>
      </c>
      <c r="P31">
        <f>IF(ISBLANK(HLOOKUP(P$1, m_preprocess!$1:$1048576, $D31, FALSE)), "", HLOOKUP(P$1, m_preprocess!$1:$1048576, $D31, FALSE))</f>
        <v>156526.23351943278</v>
      </c>
      <c r="Q31">
        <f>IF(ISBLANK(HLOOKUP(Q$1, m_preprocess!$1:$1048576, $D31, FALSE)), "", HLOOKUP(Q$1, m_preprocess!$1:$1048576, $D31, FALSE))</f>
        <v>66404.900910906581</v>
      </c>
      <c r="R31">
        <f>IF(ISBLANK(HLOOKUP(R$1, m_preprocess!$1:$1048576, $D31, FALSE)), "", HLOOKUP(R$1, m_preprocess!$1:$1048576, $D31, FALSE))</f>
        <v>107586.40694536889</v>
      </c>
      <c r="S31">
        <f>IF(ISBLANK(HLOOKUP(S$1, m_preprocess!$1:$1048576, $D31, FALSE)), "", HLOOKUP(S$1, m_preprocess!$1:$1048576, $D31, FALSE))</f>
        <v>15309632.799933292</v>
      </c>
      <c r="T31">
        <f>IF(ISBLANK(HLOOKUP(T$1, m_preprocess!$1:$1048576, $D31, FALSE)), "", HLOOKUP(T$1, m_preprocess!$1:$1048576, $D31, FALSE))</f>
        <v>63.501571058573788</v>
      </c>
      <c r="U31">
        <f>IF(ISBLANK(HLOOKUP(U$1, m_preprocess!$1:$1048576, $D31, FALSE)), "", HLOOKUP(U$1, m_preprocess!$1:$1048576, $D31, FALSE))</f>
        <v>5535532.3485700423</v>
      </c>
      <c r="V31">
        <f>IF(ISBLANK(HLOOKUP(V$1, m_preprocess!$1:$1048576, $D31, FALSE)), "", HLOOKUP(V$1, m_preprocess!$1:$1048576, $D31, FALSE))</f>
        <v>10312959.338967253</v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</row>
    <row r="32" spans="1:25" x14ac:dyDescent="0.25">
      <c r="A32" s="66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107.27901542147508</v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>
        <f>IF(ISBLANK(HLOOKUP(J$1, m_preprocess!$1:$1048576, $D32, FALSE)), "", HLOOKUP(J$1, m_preprocess!$1:$1048576, $D32, FALSE))</f>
        <v>302849.38804898522</v>
      </c>
      <c r="K32">
        <f>IF(ISBLANK(HLOOKUP(K$1, m_preprocess!$1:$1048576, $D32, FALSE)), "", HLOOKUP(K$1, m_preprocess!$1:$1048576, $D32, FALSE))</f>
        <v>105892.7254712024</v>
      </c>
      <c r="L32">
        <f>IF(ISBLANK(HLOOKUP(L$1, m_preprocess!$1:$1048576, $D32, FALSE)), "", HLOOKUP(L$1, m_preprocess!$1:$1048576, $D32, FALSE))</f>
        <v>44333.463899433991</v>
      </c>
      <c r="M32">
        <f>IF(ISBLANK(HLOOKUP(M$1, m_preprocess!$1:$1048576, $D32, FALSE)), "", HLOOKUP(M$1, m_preprocess!$1:$1048576, $D32, FALSE))</f>
        <v>12718.948022755458</v>
      </c>
      <c r="N32">
        <f>IF(ISBLANK(HLOOKUP(N$1, m_preprocess!$1:$1048576, $D32, FALSE)), "", HLOOKUP(N$1, m_preprocess!$1:$1048576, $D32, FALSE))</f>
        <v>139904.25065559335</v>
      </c>
      <c r="O32">
        <f>IF(ISBLANK(HLOOKUP(O$1, m_preprocess!$1:$1048576, $D32, FALSE)), "", HLOOKUP(O$1, m_preprocess!$1:$1048576, $D32, FALSE))</f>
        <v>344524.39002844982</v>
      </c>
      <c r="P32">
        <f>IF(ISBLANK(HLOOKUP(P$1, m_preprocess!$1:$1048576, $D32, FALSE)), "", HLOOKUP(P$1, m_preprocess!$1:$1048576, $D32, FALSE))</f>
        <v>160479.77044687499</v>
      </c>
      <c r="Q32">
        <f>IF(ISBLANK(HLOOKUP(Q$1, m_preprocess!$1:$1048576, $D32, FALSE)), "", HLOOKUP(Q$1, m_preprocess!$1:$1048576, $D32, FALSE))</f>
        <v>59917.876954493091</v>
      </c>
      <c r="R32">
        <f>IF(ISBLANK(HLOOKUP(R$1, m_preprocess!$1:$1048576, $D32, FALSE)), "", HLOOKUP(R$1, m_preprocess!$1:$1048576, $D32, FALSE))</f>
        <v>124126.74262708174</v>
      </c>
      <c r="S32">
        <f>IF(ISBLANK(HLOOKUP(S$1, m_preprocess!$1:$1048576, $D32, FALSE)), "", HLOOKUP(S$1, m_preprocess!$1:$1048576, $D32, FALSE))</f>
        <v>15499456.094393156</v>
      </c>
      <c r="T32">
        <f>IF(ISBLANK(HLOOKUP(T$1, m_preprocess!$1:$1048576, $D32, FALSE)), "", HLOOKUP(T$1, m_preprocess!$1:$1048576, $D32, FALSE))</f>
        <v>62.770302682466486</v>
      </c>
      <c r="U32">
        <f>IF(ISBLANK(HLOOKUP(U$1, m_preprocess!$1:$1048576, $D32, FALSE)), "", HLOOKUP(U$1, m_preprocess!$1:$1048576, $D32, FALSE))</f>
        <v>5346350.0374969989</v>
      </c>
      <c r="V32">
        <f>IF(ISBLANK(HLOOKUP(V$1, m_preprocess!$1:$1048576, $D32, FALSE)), "", HLOOKUP(V$1, m_preprocess!$1:$1048576, $D32, FALSE))</f>
        <v>10165084.521131454</v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</row>
    <row r="33" spans="1:25" x14ac:dyDescent="0.25">
      <c r="A33" s="66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105.87805118283015</v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>
        <f>IF(ISBLANK(HLOOKUP(J$1, m_preprocess!$1:$1048576, $D33, FALSE)), "", HLOOKUP(J$1, m_preprocess!$1:$1048576, $D33, FALSE))</f>
        <v>306810.10532086727</v>
      </c>
      <c r="K33">
        <f>IF(ISBLANK(HLOOKUP(K$1, m_preprocess!$1:$1048576, $D33, FALSE)), "", HLOOKUP(K$1, m_preprocess!$1:$1048576, $D33, FALSE))</f>
        <v>102757.8651137593</v>
      </c>
      <c r="L33">
        <f>IF(ISBLANK(HLOOKUP(L$1, m_preprocess!$1:$1048576, $D33, FALSE)), "", HLOOKUP(L$1, m_preprocess!$1:$1048576, $D33, FALSE))</f>
        <v>46328.631459554526</v>
      </c>
      <c r="M33">
        <f>IF(ISBLANK(HLOOKUP(M$1, m_preprocess!$1:$1048576, $D33, FALSE)), "", HLOOKUP(M$1, m_preprocess!$1:$1048576, $D33, FALSE))</f>
        <v>16576.861341577238</v>
      </c>
      <c r="N33">
        <f>IF(ISBLANK(HLOOKUP(N$1, m_preprocess!$1:$1048576, $D33, FALSE)), "", HLOOKUP(N$1, m_preprocess!$1:$1048576, $D33, FALSE))</f>
        <v>141146.7474059762</v>
      </c>
      <c r="O33">
        <f>IF(ISBLANK(HLOOKUP(O$1, m_preprocess!$1:$1048576, $D33, FALSE)), "", HLOOKUP(O$1, m_preprocess!$1:$1048576, $D33, FALSE))</f>
        <v>295539.61856914085</v>
      </c>
      <c r="P33">
        <f>IF(ISBLANK(HLOOKUP(P$1, m_preprocess!$1:$1048576, $D33, FALSE)), "", HLOOKUP(P$1, m_preprocess!$1:$1048576, $D33, FALSE))</f>
        <v>133682.57560291048</v>
      </c>
      <c r="Q33">
        <f>IF(ISBLANK(HLOOKUP(Q$1, m_preprocess!$1:$1048576, $D33, FALSE)), "", HLOOKUP(Q$1, m_preprocess!$1:$1048576, $D33, FALSE))</f>
        <v>59077.202000529483</v>
      </c>
      <c r="R33">
        <f>IF(ISBLANK(HLOOKUP(R$1, m_preprocess!$1:$1048576, $D33, FALSE)), "", HLOOKUP(R$1, m_preprocess!$1:$1048576, $D33, FALSE))</f>
        <v>102779.84096570092</v>
      </c>
      <c r="S33">
        <f>IF(ISBLANK(HLOOKUP(S$1, m_preprocess!$1:$1048576, $D33, FALSE)), "", HLOOKUP(S$1, m_preprocess!$1:$1048576, $D33, FALSE))</f>
        <v>15299597.692380868</v>
      </c>
      <c r="T33">
        <f>IF(ISBLANK(HLOOKUP(T$1, m_preprocess!$1:$1048576, $D33, FALSE)), "", HLOOKUP(T$1, m_preprocess!$1:$1048576, $D33, FALSE))</f>
        <v>61.921732353257752</v>
      </c>
      <c r="U33">
        <f>IF(ISBLANK(HLOOKUP(U$1, m_preprocess!$1:$1048576, $D33, FALSE)), "", HLOOKUP(U$1, m_preprocess!$1:$1048576, $D33, FALSE))</f>
        <v>5224249.0283718416</v>
      </c>
      <c r="V33">
        <f>IF(ISBLANK(HLOOKUP(V$1, m_preprocess!$1:$1048576, $D33, FALSE)), "", HLOOKUP(V$1, m_preprocess!$1:$1048576, $D33, FALSE))</f>
        <v>10227422.083483756</v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</row>
    <row r="34" spans="1:25" x14ac:dyDescent="0.25">
      <c r="A34" s="66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108.11729036022109</v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>
        <f>IF(ISBLANK(HLOOKUP(J$1, m_preprocess!$1:$1048576, $D34, FALSE)), "", HLOOKUP(J$1, m_preprocess!$1:$1048576, $D34, FALSE))</f>
        <v>241793.12858627253</v>
      </c>
      <c r="K34">
        <f>IF(ISBLANK(HLOOKUP(K$1, m_preprocess!$1:$1048576, $D34, FALSE)), "", HLOOKUP(K$1, m_preprocess!$1:$1048576, $D34, FALSE))</f>
        <v>50990.889634099069</v>
      </c>
      <c r="L34">
        <f>IF(ISBLANK(HLOOKUP(L$1, m_preprocess!$1:$1048576, $D34, FALSE)), "", HLOOKUP(L$1, m_preprocess!$1:$1048576, $D34, FALSE))</f>
        <v>40038.505437596461</v>
      </c>
      <c r="M34">
        <f>IF(ISBLANK(HLOOKUP(M$1, m_preprocess!$1:$1048576, $D34, FALSE)), "", HLOOKUP(M$1, m_preprocess!$1:$1048576, $D34, FALSE))</f>
        <v>12226.357488099991</v>
      </c>
      <c r="N34">
        <f>IF(ISBLANK(HLOOKUP(N$1, m_preprocess!$1:$1048576, $D34, FALSE)), "", HLOOKUP(N$1, m_preprocess!$1:$1048576, $D34, FALSE))</f>
        <v>138537.376026477</v>
      </c>
      <c r="O34">
        <f>IF(ISBLANK(HLOOKUP(O$1, m_preprocess!$1:$1048576, $D34, FALSE)), "", HLOOKUP(O$1, m_preprocess!$1:$1048576, $D34, FALSE))</f>
        <v>357147.79536282521</v>
      </c>
      <c r="P34">
        <f>IF(ISBLANK(HLOOKUP(P$1, m_preprocess!$1:$1048576, $D34, FALSE)), "", HLOOKUP(P$1, m_preprocess!$1:$1048576, $D34, FALSE))</f>
        <v>159988.37082488614</v>
      </c>
      <c r="Q34">
        <f>IF(ISBLANK(HLOOKUP(Q$1, m_preprocess!$1:$1048576, $D34, FALSE)), "", HLOOKUP(Q$1, m_preprocess!$1:$1048576, $D34, FALSE))</f>
        <v>65618.492266780129</v>
      </c>
      <c r="R34">
        <f>IF(ISBLANK(HLOOKUP(R$1, m_preprocess!$1:$1048576, $D34, FALSE)), "", HLOOKUP(R$1, m_preprocess!$1:$1048576, $D34, FALSE))</f>
        <v>131540.93227115896</v>
      </c>
      <c r="S34">
        <f>IF(ISBLANK(HLOOKUP(S$1, m_preprocess!$1:$1048576, $D34, FALSE)), "", HLOOKUP(S$1, m_preprocess!$1:$1048576, $D34, FALSE))</f>
        <v>15513499.936297297</v>
      </c>
      <c r="T34">
        <f>IF(ISBLANK(HLOOKUP(T$1, m_preprocess!$1:$1048576, $D34, FALSE)), "", HLOOKUP(T$1, m_preprocess!$1:$1048576, $D34, FALSE))</f>
        <v>61.327962753040474</v>
      </c>
      <c r="U34">
        <f>IF(ISBLANK(HLOOKUP(U$1, m_preprocess!$1:$1048576, $D34, FALSE)), "", HLOOKUP(U$1, m_preprocess!$1:$1048576, $D34, FALSE))</f>
        <v>5185500.805783784</v>
      </c>
      <c r="V34">
        <f>IF(ISBLANK(HLOOKUP(V$1, m_preprocess!$1:$1048576, $D34, FALSE)), "", HLOOKUP(V$1, m_preprocess!$1:$1048576, $D34, FALSE))</f>
        <v>10276837.316335136</v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</row>
    <row r="35" spans="1:25" x14ac:dyDescent="0.25">
      <c r="A35" s="66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112.11677572743437</v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>
        <f>IF(ISBLANK(HLOOKUP(J$1, m_preprocess!$1:$1048576, $D35, FALSE)), "", HLOOKUP(J$1, m_preprocess!$1:$1048576, $D35, FALSE))</f>
        <v>251090.79135368988</v>
      </c>
      <c r="K35">
        <f>IF(ISBLANK(HLOOKUP(K$1, m_preprocess!$1:$1048576, $D35, FALSE)), "", HLOOKUP(K$1, m_preprocess!$1:$1048576, $D35, FALSE))</f>
        <v>46956.898806438563</v>
      </c>
      <c r="L35">
        <f>IF(ISBLANK(HLOOKUP(L$1, m_preprocess!$1:$1048576, $D35, FALSE)), "", HLOOKUP(L$1, m_preprocess!$1:$1048576, $D35, FALSE))</f>
        <v>48953.550161750798</v>
      </c>
      <c r="M35">
        <f>IF(ISBLANK(HLOOKUP(M$1, m_preprocess!$1:$1048576, $D35, FALSE)), "", HLOOKUP(M$1, m_preprocess!$1:$1048576, $D35, FALSE))</f>
        <v>16703.210502705035</v>
      </c>
      <c r="N35">
        <f>IF(ISBLANK(HLOOKUP(N$1, m_preprocess!$1:$1048576, $D35, FALSE)), "", HLOOKUP(N$1, m_preprocess!$1:$1048576, $D35, FALSE))</f>
        <v>138477.13188279548</v>
      </c>
      <c r="O35">
        <f>IF(ISBLANK(HLOOKUP(O$1, m_preprocess!$1:$1048576, $D35, FALSE)), "", HLOOKUP(O$1, m_preprocess!$1:$1048576, $D35, FALSE))</f>
        <v>305426.02685962798</v>
      </c>
      <c r="P35">
        <f>IF(ISBLANK(HLOOKUP(P$1, m_preprocess!$1:$1048576, $D35, FALSE)), "", HLOOKUP(P$1, m_preprocess!$1:$1048576, $D35, FALSE))</f>
        <v>146009.16021130106</v>
      </c>
      <c r="Q35">
        <f>IF(ISBLANK(HLOOKUP(Q$1, m_preprocess!$1:$1048576, $D35, FALSE)), "", HLOOKUP(Q$1, m_preprocess!$1:$1048576, $D35, FALSE))</f>
        <v>65436.506689215479</v>
      </c>
      <c r="R35">
        <f>IF(ISBLANK(HLOOKUP(R$1, m_preprocess!$1:$1048576, $D35, FALSE)), "", HLOOKUP(R$1, m_preprocess!$1:$1048576, $D35, FALSE))</f>
        <v>93980.359959111403</v>
      </c>
      <c r="S35">
        <f>IF(ISBLANK(HLOOKUP(S$1, m_preprocess!$1:$1048576, $D35, FALSE)), "", HLOOKUP(S$1, m_preprocess!$1:$1048576, $D35, FALSE))</f>
        <v>16127157.115806432</v>
      </c>
      <c r="T35">
        <f>IF(ISBLANK(HLOOKUP(T$1, m_preprocess!$1:$1048576, $D35, FALSE)), "", HLOOKUP(T$1, m_preprocess!$1:$1048576, $D35, FALSE))</f>
        <v>61.254306238907986</v>
      </c>
      <c r="U35">
        <f>IF(ISBLANK(HLOOKUP(U$1, m_preprocess!$1:$1048576, $D35, FALSE)), "", HLOOKUP(U$1, m_preprocess!$1:$1048576, $D35, FALSE))</f>
        <v>5194626.4291250743</v>
      </c>
      <c r="V35">
        <f>IF(ISBLANK(HLOOKUP(V$1, m_preprocess!$1:$1048576, $D35, FALSE)), "", HLOOKUP(V$1, m_preprocess!$1:$1048576, $D35, FALSE))</f>
        <v>10409065.276824301</v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</row>
    <row r="36" spans="1:25" x14ac:dyDescent="0.25">
      <c r="A36" s="66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114.28374111927489</v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>
        <f>IF(ISBLANK(HLOOKUP(J$1, m_preprocess!$1:$1048576, $D36, FALSE)), "", HLOOKUP(J$1, m_preprocess!$1:$1048576, $D36, FALSE))</f>
        <v>227162.34708748801</v>
      </c>
      <c r="K36">
        <f>IF(ISBLANK(HLOOKUP(K$1, m_preprocess!$1:$1048576, $D36, FALSE)), "", HLOOKUP(K$1, m_preprocess!$1:$1048576, $D36, FALSE))</f>
        <v>31070.472947693783</v>
      </c>
      <c r="L36">
        <f>IF(ISBLANK(HLOOKUP(L$1, m_preprocess!$1:$1048576, $D36, FALSE)), "", HLOOKUP(L$1, m_preprocess!$1:$1048576, $D36, FALSE))</f>
        <v>44261.12262947706</v>
      </c>
      <c r="M36">
        <f>IF(ISBLANK(HLOOKUP(M$1, m_preprocess!$1:$1048576, $D36, FALSE)), "", HLOOKUP(M$1, m_preprocess!$1:$1048576, $D36, FALSE))</f>
        <v>13801.016256541643</v>
      </c>
      <c r="N36">
        <f>IF(ISBLANK(HLOOKUP(N$1, m_preprocess!$1:$1048576, $D36, FALSE)), "", HLOOKUP(N$1, m_preprocess!$1:$1048576, $D36, FALSE))</f>
        <v>138029.73525377555</v>
      </c>
      <c r="O36">
        <f>IF(ISBLANK(HLOOKUP(O$1, m_preprocess!$1:$1048576, $D36, FALSE)), "", HLOOKUP(O$1, m_preprocess!$1:$1048576, $D36, FALSE))</f>
        <v>280411.42247284268</v>
      </c>
      <c r="P36">
        <f>IF(ISBLANK(HLOOKUP(P$1, m_preprocess!$1:$1048576, $D36, FALSE)), "", HLOOKUP(P$1, m_preprocess!$1:$1048576, $D36, FALSE))</f>
        <v>140426.286014021</v>
      </c>
      <c r="Q36">
        <f>IF(ISBLANK(HLOOKUP(Q$1, m_preprocess!$1:$1048576, $D36, FALSE)), "", HLOOKUP(Q$1, m_preprocess!$1:$1048576, $D36, FALSE))</f>
        <v>49469.188952309683</v>
      </c>
      <c r="R36">
        <f>IF(ISBLANK(HLOOKUP(R$1, m_preprocess!$1:$1048576, $D36, FALSE)), "", HLOOKUP(R$1, m_preprocess!$1:$1048576, $D36, FALSE))</f>
        <v>90515.947506511948</v>
      </c>
      <c r="S36">
        <f>IF(ISBLANK(HLOOKUP(S$1, m_preprocess!$1:$1048576, $D36, FALSE)), "", HLOOKUP(S$1, m_preprocess!$1:$1048576, $D36, FALSE))</f>
        <v>16702801.688722419</v>
      </c>
      <c r="T36">
        <f>IF(ISBLANK(HLOOKUP(T$1, m_preprocess!$1:$1048576, $D36, FALSE)), "", HLOOKUP(T$1, m_preprocess!$1:$1048576, $D36, FALSE))</f>
        <v>60.9062393518345</v>
      </c>
      <c r="U36">
        <f>IF(ISBLANK(HLOOKUP(U$1, m_preprocess!$1:$1048576, $D36, FALSE)), "", HLOOKUP(U$1, m_preprocess!$1:$1048576, $D36, FALSE))</f>
        <v>5150865.982708184</v>
      </c>
      <c r="V36">
        <f>IF(ISBLANK(HLOOKUP(V$1, m_preprocess!$1:$1048576, $D36, FALSE)), "", HLOOKUP(V$1, m_preprocess!$1:$1048576, $D36, FALSE))</f>
        <v>10458701.9139395</v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</row>
    <row r="37" spans="1:25" x14ac:dyDescent="0.25">
      <c r="A37" s="66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116.44956808846939</v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>
        <f>IF(ISBLANK(HLOOKUP(J$1, m_preprocess!$1:$1048576, $D37, FALSE)), "", HLOOKUP(J$1, m_preprocess!$1:$1048576, $D37, FALSE))</f>
        <v>219296.14029957156</v>
      </c>
      <c r="K37">
        <f>IF(ISBLANK(HLOOKUP(K$1, m_preprocess!$1:$1048576, $D37, FALSE)), "", HLOOKUP(K$1, m_preprocess!$1:$1048576, $D37, FALSE))</f>
        <v>35175.554068919373</v>
      </c>
      <c r="L37">
        <f>IF(ISBLANK(HLOOKUP(L$1, m_preprocess!$1:$1048576, $D37, FALSE)), "", HLOOKUP(L$1, m_preprocess!$1:$1048576, $D37, FALSE))</f>
        <v>34917.824212308791</v>
      </c>
      <c r="M37">
        <f>IF(ISBLANK(HLOOKUP(M$1, m_preprocess!$1:$1048576, $D37, FALSE)), "", HLOOKUP(M$1, m_preprocess!$1:$1048576, $D37, FALSE))</f>
        <v>11241.810607067369</v>
      </c>
      <c r="N37">
        <f>IF(ISBLANK(HLOOKUP(N$1, m_preprocess!$1:$1048576, $D37, FALSE)), "", HLOOKUP(N$1, m_preprocess!$1:$1048576, $D37, FALSE))</f>
        <v>137960.95141127604</v>
      </c>
      <c r="O37">
        <f>IF(ISBLANK(HLOOKUP(O$1, m_preprocess!$1:$1048576, $D37, FALSE)), "", HLOOKUP(O$1, m_preprocess!$1:$1048576, $D37, FALSE))</f>
        <v>290249.84961515357</v>
      </c>
      <c r="P37">
        <f>IF(ISBLANK(HLOOKUP(P$1, m_preprocess!$1:$1048576, $D37, FALSE)), "", HLOOKUP(P$1, m_preprocess!$1:$1048576, $D37, FALSE))</f>
        <v>122251.35531001176</v>
      </c>
      <c r="Q37">
        <f>IF(ISBLANK(HLOOKUP(Q$1, m_preprocess!$1:$1048576, $D37, FALSE)), "", HLOOKUP(Q$1, m_preprocess!$1:$1048576, $D37, FALSE))</f>
        <v>75277.126252029775</v>
      </c>
      <c r="R37">
        <f>IF(ISBLANK(HLOOKUP(R$1, m_preprocess!$1:$1048576, $D37, FALSE)), "", HLOOKUP(R$1, m_preprocess!$1:$1048576, $D37, FALSE))</f>
        <v>92721.368053112004</v>
      </c>
      <c r="S37">
        <f>IF(ISBLANK(HLOOKUP(S$1, m_preprocess!$1:$1048576, $D37, FALSE)), "", HLOOKUP(S$1, m_preprocess!$1:$1048576, $D37, FALSE))</f>
        <v>16011335.071826467</v>
      </c>
      <c r="T37">
        <f>IF(ISBLANK(HLOOKUP(T$1, m_preprocess!$1:$1048576, $D37, FALSE)), "", HLOOKUP(T$1, m_preprocess!$1:$1048576, $D37, FALSE))</f>
        <v>60.554247072326227</v>
      </c>
      <c r="U37">
        <f>IF(ISBLANK(HLOOKUP(U$1, m_preprocess!$1:$1048576, $D37, FALSE)), "", HLOOKUP(U$1, m_preprocess!$1:$1048576, $D37, FALSE))</f>
        <v>6585434.5068211751</v>
      </c>
      <c r="V37">
        <f>IF(ISBLANK(HLOOKUP(V$1, m_preprocess!$1:$1048576, $D37, FALSE)), "", HLOOKUP(V$1, m_preprocess!$1:$1048576, $D37, FALSE))</f>
        <v>12095446.772620587</v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</row>
    <row r="38" spans="1:25" x14ac:dyDescent="0.25">
      <c r="A38" s="66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102.53880737134998</v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>
        <f>IF(ISBLANK(HLOOKUP(J$1, m_preprocess!$1:$1048576, $D38, FALSE)), "", HLOOKUP(J$1, m_preprocess!$1:$1048576, $D38, FALSE))</f>
        <v>229079.56775008456</v>
      </c>
      <c r="K38">
        <f>IF(ISBLANK(HLOOKUP(K$1, m_preprocess!$1:$1048576, $D38, FALSE)), "", HLOOKUP(K$1, m_preprocess!$1:$1048576, $D38, FALSE))</f>
        <v>38363.322871227356</v>
      </c>
      <c r="L38">
        <f>IF(ISBLANK(HLOOKUP(L$1, m_preprocess!$1:$1048576, $D38, FALSE)), "", HLOOKUP(L$1, m_preprocess!$1:$1048576, $D38, FALSE))</f>
        <v>39664.365769252836</v>
      </c>
      <c r="M38">
        <f>IF(ISBLANK(HLOOKUP(M$1, m_preprocess!$1:$1048576, $D38, FALSE)), "", HLOOKUP(M$1, m_preprocess!$1:$1048576, $D38, FALSE))</f>
        <v>9676.1024757790801</v>
      </c>
      <c r="N38">
        <f>IF(ISBLANK(HLOOKUP(N$1, m_preprocess!$1:$1048576, $D38, FALSE)), "", HLOOKUP(N$1, m_preprocess!$1:$1048576, $D38, FALSE))</f>
        <v>141375.7766338253</v>
      </c>
      <c r="O38">
        <f>IF(ISBLANK(HLOOKUP(O$1, m_preprocess!$1:$1048576, $D38, FALSE)), "", HLOOKUP(O$1, m_preprocess!$1:$1048576, $D38, FALSE))</f>
        <v>301832.05539010145</v>
      </c>
      <c r="P38">
        <f>IF(ISBLANK(HLOOKUP(P$1, m_preprocess!$1:$1048576, $D38, FALSE)), "", HLOOKUP(P$1, m_preprocess!$1:$1048576, $D38, FALSE))</f>
        <v>129406.05362584753</v>
      </c>
      <c r="Q38">
        <f>IF(ISBLANK(HLOOKUP(Q$1, m_preprocess!$1:$1048576, $D38, FALSE)), "", HLOOKUP(Q$1, m_preprocess!$1:$1048576, $D38, FALSE))</f>
        <v>60147.546154138479</v>
      </c>
      <c r="R38">
        <f>IF(ISBLANK(HLOOKUP(R$1, m_preprocess!$1:$1048576, $D38, FALSE)), "", HLOOKUP(R$1, m_preprocess!$1:$1048576, $D38, FALSE))</f>
        <v>112278.45561011543</v>
      </c>
      <c r="S38">
        <f>IF(ISBLANK(HLOOKUP(S$1, m_preprocess!$1:$1048576, $D38, FALSE)), "", HLOOKUP(S$1, m_preprocess!$1:$1048576, $D38, FALSE))</f>
        <v>16096135.630414013</v>
      </c>
      <c r="T38">
        <f>IF(ISBLANK(HLOOKUP(T$1, m_preprocess!$1:$1048576, $D38, FALSE)), "", HLOOKUP(T$1, m_preprocess!$1:$1048576, $D38, FALSE))</f>
        <v>60.129120100694912</v>
      </c>
      <c r="U38">
        <f>IF(ISBLANK(HLOOKUP(U$1, m_preprocess!$1:$1048576, $D38, FALSE)), "", HLOOKUP(U$1, m_preprocess!$1:$1048576, $D38, FALSE))</f>
        <v>5506583.6867961781</v>
      </c>
      <c r="V38">
        <f>IF(ISBLANK(HLOOKUP(V$1, m_preprocess!$1:$1048576, $D38, FALSE)), "", HLOOKUP(V$1, m_preprocess!$1:$1048576, $D38, FALSE))</f>
        <v>11127436.660949044</v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</row>
    <row r="39" spans="1:25" x14ac:dyDescent="0.25">
      <c r="A39" s="66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99.584733334125104</v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>
        <f>IF(ISBLANK(HLOOKUP(J$1, m_preprocess!$1:$1048576, $D39, FALSE)), "", HLOOKUP(J$1, m_preprocess!$1:$1048576, $D39, FALSE))</f>
        <v>211057.32248626463</v>
      </c>
      <c r="K39">
        <f>IF(ISBLANK(HLOOKUP(K$1, m_preprocess!$1:$1048576, $D39, FALSE)), "", HLOOKUP(K$1, m_preprocess!$1:$1048576, $D39, FALSE))</f>
        <v>27091.444549699383</v>
      </c>
      <c r="L39">
        <f>IF(ISBLANK(HLOOKUP(L$1, m_preprocess!$1:$1048576, $D39, FALSE)), "", HLOOKUP(L$1, m_preprocess!$1:$1048576, $D39, FALSE))</f>
        <v>31785.758367694223</v>
      </c>
      <c r="M39">
        <f>IF(ISBLANK(HLOOKUP(M$1, m_preprocess!$1:$1048576, $D39, FALSE)), "", HLOOKUP(M$1, m_preprocess!$1:$1048576, $D39, FALSE))</f>
        <v>11532.518790000559</v>
      </c>
      <c r="N39">
        <f>IF(ISBLANK(HLOOKUP(N$1, m_preprocess!$1:$1048576, $D39, FALSE)), "", HLOOKUP(N$1, m_preprocess!$1:$1048576, $D39, FALSE))</f>
        <v>140647.60077887046</v>
      </c>
      <c r="O39">
        <f>IF(ISBLANK(HLOOKUP(O$1, m_preprocess!$1:$1048576, $D39, FALSE)), "", HLOOKUP(O$1, m_preprocess!$1:$1048576, $D39, FALSE))</f>
        <v>243035.05000965321</v>
      </c>
      <c r="P39">
        <f>IF(ISBLANK(HLOOKUP(P$1, m_preprocess!$1:$1048576, $D39, FALSE)), "", HLOOKUP(P$1, m_preprocess!$1:$1048576, $D39, FALSE))</f>
        <v>116599.81092706339</v>
      </c>
      <c r="Q39">
        <f>IF(ISBLANK(HLOOKUP(Q$1, m_preprocess!$1:$1048576, $D39, FALSE)), "", HLOOKUP(Q$1, m_preprocess!$1:$1048576, $D39, FALSE))</f>
        <v>49838.664693507824</v>
      </c>
      <c r="R39">
        <f>IF(ISBLANK(HLOOKUP(R$1, m_preprocess!$1:$1048576, $D39, FALSE)), "", HLOOKUP(R$1, m_preprocess!$1:$1048576, $D39, FALSE))</f>
        <v>76596.574389082016</v>
      </c>
      <c r="S39">
        <f>IF(ISBLANK(HLOOKUP(S$1, m_preprocess!$1:$1048576, $D39, FALSE)), "", HLOOKUP(S$1, m_preprocess!$1:$1048576, $D39, FALSE))</f>
        <v>16221557.131330106</v>
      </c>
      <c r="T39">
        <f>IF(ISBLANK(HLOOKUP(T$1, m_preprocess!$1:$1048576, $D39, FALSE)), "", HLOOKUP(T$1, m_preprocess!$1:$1048576, $D39, FALSE))</f>
        <v>59.833271990838597</v>
      </c>
      <c r="U39">
        <f>IF(ISBLANK(HLOOKUP(U$1, m_preprocess!$1:$1048576, $D39, FALSE)), "", HLOOKUP(U$1, m_preprocess!$1:$1048576, $D39, FALSE))</f>
        <v>5325277.1135480935</v>
      </c>
      <c r="V39">
        <f>IF(ISBLANK(HLOOKUP(V$1, m_preprocess!$1:$1048576, $D39, FALSE)), "", HLOOKUP(V$1, m_preprocess!$1:$1048576, $D39, FALSE))</f>
        <v>10697546.982114399</v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</row>
    <row r="40" spans="1:25" x14ac:dyDescent="0.25">
      <c r="A40" s="66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103.66920169954952</v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>
        <f>IF(ISBLANK(HLOOKUP(J$1, m_preprocess!$1:$1048576, $D40, FALSE)), "", HLOOKUP(J$1, m_preprocess!$1:$1048576, $D40, FALSE))</f>
        <v>300609.32083203032</v>
      </c>
      <c r="K40">
        <f>IF(ISBLANK(HLOOKUP(K$1, m_preprocess!$1:$1048576, $D40, FALSE)), "", HLOOKUP(K$1, m_preprocess!$1:$1048576, $D40, FALSE))</f>
        <v>113867.16445246534</v>
      </c>
      <c r="L40">
        <f>IF(ISBLANK(HLOOKUP(L$1, m_preprocess!$1:$1048576, $D40, FALSE)), "", HLOOKUP(L$1, m_preprocess!$1:$1048576, $D40, FALSE))</f>
        <v>26594.871940232111</v>
      </c>
      <c r="M40">
        <f>IF(ISBLANK(HLOOKUP(M$1, m_preprocess!$1:$1048576, $D40, FALSE)), "", HLOOKUP(M$1, m_preprocess!$1:$1048576, $D40, FALSE))</f>
        <v>17235.157952237616</v>
      </c>
      <c r="N40">
        <f>IF(ISBLANK(HLOOKUP(N$1, m_preprocess!$1:$1048576, $D40, FALSE)), "", HLOOKUP(N$1, m_preprocess!$1:$1048576, $D40, FALSE))</f>
        <v>142912.12648709529</v>
      </c>
      <c r="O40">
        <f>IF(ISBLANK(HLOOKUP(O$1, m_preprocess!$1:$1048576, $D40, FALSE)), "", HLOOKUP(O$1, m_preprocess!$1:$1048576, $D40, FALSE))</f>
        <v>266087.05358271371</v>
      </c>
      <c r="P40">
        <f>IF(ISBLANK(HLOOKUP(P$1, m_preprocess!$1:$1048576, $D40, FALSE)), "", HLOOKUP(P$1, m_preprocess!$1:$1048576, $D40, FALSE))</f>
        <v>110757.73711799427</v>
      </c>
      <c r="Q40">
        <f>IF(ISBLANK(HLOOKUP(Q$1, m_preprocess!$1:$1048576, $D40, FALSE)), "", HLOOKUP(Q$1, m_preprocess!$1:$1048576, $D40, FALSE))</f>
        <v>55162.555253358769</v>
      </c>
      <c r="R40">
        <f>IF(ISBLANK(HLOOKUP(R$1, m_preprocess!$1:$1048576, $D40, FALSE)), "", HLOOKUP(R$1, m_preprocess!$1:$1048576, $D40, FALSE))</f>
        <v>100166.76121136067</v>
      </c>
      <c r="S40">
        <f>IF(ISBLANK(HLOOKUP(S$1, m_preprocess!$1:$1048576, $D40, FALSE)), "", HLOOKUP(S$1, m_preprocess!$1:$1048576, $D40, FALSE))</f>
        <v>16227809.555196188</v>
      </c>
      <c r="T40">
        <f>IF(ISBLANK(HLOOKUP(T$1, m_preprocess!$1:$1048576, $D40, FALSE)), "", HLOOKUP(T$1, m_preprocess!$1:$1048576, $D40, FALSE))</f>
        <v>59.37167862132867</v>
      </c>
      <c r="U40">
        <f>IF(ISBLANK(HLOOKUP(U$1, m_preprocess!$1:$1048576, $D40, FALSE)), "", HLOOKUP(U$1, m_preprocess!$1:$1048576, $D40, FALSE))</f>
        <v>5331716.7775526904</v>
      </c>
      <c r="V40">
        <f>IF(ISBLANK(HLOOKUP(V$1, m_preprocess!$1:$1048576, $D40, FALSE)), "", HLOOKUP(V$1, m_preprocess!$1:$1048576, $D40, FALSE))</f>
        <v>10696307.187894618</v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</row>
    <row r="41" spans="1:25" x14ac:dyDescent="0.25">
      <c r="A41" s="66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106.75397129384146</v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>
        <f>IF(ISBLANK(HLOOKUP(J$1, m_preprocess!$1:$1048576, $D41, FALSE)), "", HLOOKUP(J$1, m_preprocess!$1:$1048576, $D41, FALSE))</f>
        <v>338098.80845835956</v>
      </c>
      <c r="K41">
        <f>IF(ISBLANK(HLOOKUP(K$1, m_preprocess!$1:$1048576, $D41, FALSE)), "", HLOOKUP(K$1, m_preprocess!$1:$1048576, $D41, FALSE))</f>
        <v>142716.78839664551</v>
      </c>
      <c r="L41">
        <f>IF(ISBLANK(HLOOKUP(L$1, m_preprocess!$1:$1048576, $D41, FALSE)), "", HLOOKUP(L$1, m_preprocess!$1:$1048576, $D41, FALSE))</f>
        <v>44808.405895719021</v>
      </c>
      <c r="M41">
        <f>IF(ISBLANK(HLOOKUP(M$1, m_preprocess!$1:$1048576, $D41, FALSE)), "", HLOOKUP(M$1, m_preprocess!$1:$1048576, $D41, FALSE))</f>
        <v>11968.011725115472</v>
      </c>
      <c r="N41">
        <f>IF(ISBLANK(HLOOKUP(N$1, m_preprocess!$1:$1048576, $D41, FALSE)), "", HLOOKUP(N$1, m_preprocess!$1:$1048576, $D41, FALSE))</f>
        <v>138605.60244087956</v>
      </c>
      <c r="O41">
        <f>IF(ISBLANK(HLOOKUP(O$1, m_preprocess!$1:$1048576, $D41, FALSE)), "", HLOOKUP(O$1, m_preprocess!$1:$1048576, $D41, FALSE))</f>
        <v>240105.96774339315</v>
      </c>
      <c r="P41">
        <f>IF(ISBLANK(HLOOKUP(P$1, m_preprocess!$1:$1048576, $D41, FALSE)), "", HLOOKUP(P$1, m_preprocess!$1:$1048576, $D41, FALSE))</f>
        <v>120240.26086535232</v>
      </c>
      <c r="Q41">
        <f>IF(ISBLANK(HLOOKUP(Q$1, m_preprocess!$1:$1048576, $D41, FALSE)), "", HLOOKUP(Q$1, m_preprocess!$1:$1048576, $D41, FALSE))</f>
        <v>44914.713307871105</v>
      </c>
      <c r="R41">
        <f>IF(ISBLANK(HLOOKUP(R$1, m_preprocess!$1:$1048576, $D41, FALSE)), "", HLOOKUP(R$1, m_preprocess!$1:$1048576, $D41, FALSE))</f>
        <v>74950.993570169725</v>
      </c>
      <c r="S41">
        <f>IF(ISBLANK(HLOOKUP(S$1, m_preprocess!$1:$1048576, $D41, FALSE)), "", HLOOKUP(S$1, m_preprocess!$1:$1048576, $D41, FALSE))</f>
        <v>16318205.581868524</v>
      </c>
      <c r="T41">
        <f>IF(ISBLANK(HLOOKUP(T$1, m_preprocess!$1:$1048576, $D41, FALSE)), "", HLOOKUP(T$1, m_preprocess!$1:$1048576, $D41, FALSE))</f>
        <v>58.998763410113654</v>
      </c>
      <c r="U41">
        <f>IF(ISBLANK(HLOOKUP(U$1, m_preprocess!$1:$1048576, $D41, FALSE)), "", HLOOKUP(U$1, m_preprocess!$1:$1048576, $D41, FALSE))</f>
        <v>6042906.648265738</v>
      </c>
      <c r="V41">
        <f>IF(ISBLANK(HLOOKUP(V$1, m_preprocess!$1:$1048576, $D41, FALSE)), "", HLOOKUP(V$1, m_preprocess!$1:$1048576, $D41, FALSE))</f>
        <v>11744068.14089248</v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</row>
    <row r="42" spans="1:25" x14ac:dyDescent="0.25">
      <c r="A42" s="66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113.41497438883687</v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>
        <f>IF(ISBLANK(HLOOKUP(J$1, m_preprocess!$1:$1048576, $D42, FALSE)), "", HLOOKUP(J$1, m_preprocess!$1:$1048576, $D42, FALSE))</f>
        <v>319301.32818682829</v>
      </c>
      <c r="K42">
        <f>IF(ISBLANK(HLOOKUP(K$1, m_preprocess!$1:$1048576, $D42, FALSE)), "", HLOOKUP(K$1, m_preprocess!$1:$1048576, $D42, FALSE))</f>
        <v>127633.31812938504</v>
      </c>
      <c r="L42">
        <f>IF(ISBLANK(HLOOKUP(L$1, m_preprocess!$1:$1048576, $D42, FALSE)), "", HLOOKUP(L$1, m_preprocess!$1:$1048576, $D42, FALSE))</f>
        <v>40907.633341734261</v>
      </c>
      <c r="M42">
        <f>IF(ISBLANK(HLOOKUP(M$1, m_preprocess!$1:$1048576, $D42, FALSE)), "", HLOOKUP(M$1, m_preprocess!$1:$1048576, $D42, FALSE))</f>
        <v>12119.615057118379</v>
      </c>
      <c r="N42">
        <f>IF(ISBLANK(HLOOKUP(N$1, m_preprocess!$1:$1048576, $D42, FALSE)), "", HLOOKUP(N$1, m_preprocess!$1:$1048576, $D42, FALSE))</f>
        <v>138640.76165859058</v>
      </c>
      <c r="O42">
        <f>IF(ISBLANK(HLOOKUP(O$1, m_preprocess!$1:$1048576, $D42, FALSE)), "", HLOOKUP(O$1, m_preprocess!$1:$1048576, $D42, FALSE))</f>
        <v>277897.09528136661</v>
      </c>
      <c r="P42">
        <f>IF(ISBLANK(HLOOKUP(P$1, m_preprocess!$1:$1048576, $D42, FALSE)), "", HLOOKUP(P$1, m_preprocess!$1:$1048576, $D42, FALSE))</f>
        <v>122924.96859573807</v>
      </c>
      <c r="Q42">
        <f>IF(ISBLANK(HLOOKUP(Q$1, m_preprocess!$1:$1048576, $D42, FALSE)), "", HLOOKUP(Q$1, m_preprocess!$1:$1048576, $D42, FALSE))</f>
        <v>63469.262594007116</v>
      </c>
      <c r="R42">
        <f>IF(ISBLANK(HLOOKUP(R$1, m_preprocess!$1:$1048576, $D42, FALSE)), "", HLOOKUP(R$1, m_preprocess!$1:$1048576, $D42, FALSE))</f>
        <v>91502.864091621377</v>
      </c>
      <c r="S42">
        <f>IF(ISBLANK(HLOOKUP(S$1, m_preprocess!$1:$1048576, $D42, FALSE)), "", HLOOKUP(S$1, m_preprocess!$1:$1048576, $D42, FALSE))</f>
        <v>16107837.986876804</v>
      </c>
      <c r="T42">
        <f>IF(ISBLANK(HLOOKUP(T$1, m_preprocess!$1:$1048576, $D42, FALSE)), "", HLOOKUP(T$1, m_preprocess!$1:$1048576, $D42, FALSE))</f>
        <v>59.012045097625347</v>
      </c>
      <c r="U42">
        <f>IF(ISBLANK(HLOOKUP(U$1, m_preprocess!$1:$1048576, $D42, FALSE)), "", HLOOKUP(U$1, m_preprocess!$1:$1048576, $D42, FALSE))</f>
        <v>5877551.5036581568</v>
      </c>
      <c r="V42">
        <f>IF(ISBLANK(HLOOKUP(V$1, m_preprocess!$1:$1048576, $D42, FALSE)), "", HLOOKUP(V$1, m_preprocess!$1:$1048576, $D42, FALSE))</f>
        <v>11671879.317627635</v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</row>
    <row r="43" spans="1:25" x14ac:dyDescent="0.25">
      <c r="A43" s="66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98.503996237350663</v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>
        <f>IF(ISBLANK(HLOOKUP(J$1, m_preprocess!$1:$1048576, $D43, FALSE)), "", HLOOKUP(J$1, m_preprocess!$1:$1048576, $D43, FALSE))</f>
        <v>263514.41465956671</v>
      </c>
      <c r="K43">
        <f>IF(ISBLANK(HLOOKUP(K$1, m_preprocess!$1:$1048576, $D43, FALSE)), "", HLOOKUP(K$1, m_preprocess!$1:$1048576, $D43, FALSE))</f>
        <v>68279.264792717193</v>
      </c>
      <c r="L43">
        <f>IF(ISBLANK(HLOOKUP(L$1, m_preprocess!$1:$1048576, $D43, FALSE)), "", HLOOKUP(L$1, m_preprocess!$1:$1048576, $D43, FALSE))</f>
        <v>40766.560708874014</v>
      </c>
      <c r="M43">
        <f>IF(ISBLANK(HLOOKUP(M$1, m_preprocess!$1:$1048576, $D43, FALSE)), "", HLOOKUP(M$1, m_preprocess!$1:$1048576, $D43, FALSE))</f>
        <v>14722.412418886708</v>
      </c>
      <c r="N43">
        <f>IF(ISBLANK(HLOOKUP(N$1, m_preprocess!$1:$1048576, $D43, FALSE)), "", HLOOKUP(N$1, m_preprocess!$1:$1048576, $D43, FALSE))</f>
        <v>139746.17673908875</v>
      </c>
      <c r="O43">
        <f>IF(ISBLANK(HLOOKUP(O$1, m_preprocess!$1:$1048576, $D43, FALSE)), "", HLOOKUP(O$1, m_preprocess!$1:$1048576, $D43, FALSE))</f>
        <v>250936.11674920612</v>
      </c>
      <c r="P43">
        <f>IF(ISBLANK(HLOOKUP(P$1, m_preprocess!$1:$1048576, $D43, FALSE)), "", HLOOKUP(P$1, m_preprocess!$1:$1048576, $D43, FALSE))</f>
        <v>114536.90568895722</v>
      </c>
      <c r="Q43">
        <f>IF(ISBLANK(HLOOKUP(Q$1, m_preprocess!$1:$1048576, $D43, FALSE)), "", HLOOKUP(Q$1, m_preprocess!$1:$1048576, $D43, FALSE))</f>
        <v>49137.255369740393</v>
      </c>
      <c r="R43">
        <f>IF(ISBLANK(HLOOKUP(R$1, m_preprocess!$1:$1048576, $D43, FALSE)), "", HLOOKUP(R$1, m_preprocess!$1:$1048576, $D43, FALSE))</f>
        <v>87261.955690508519</v>
      </c>
      <c r="S43">
        <f>IF(ISBLANK(HLOOKUP(S$1, m_preprocess!$1:$1048576, $D43, FALSE)), "", HLOOKUP(S$1, m_preprocess!$1:$1048576, $D43, FALSE))</f>
        <v>16070098.591219578</v>
      </c>
      <c r="T43">
        <f>IF(ISBLANK(HLOOKUP(T$1, m_preprocess!$1:$1048576, $D43, FALSE)), "", HLOOKUP(T$1, m_preprocess!$1:$1048576, $D43, FALSE))</f>
        <v>58.915594307652967</v>
      </c>
      <c r="U43">
        <f>IF(ISBLANK(HLOOKUP(U$1, m_preprocess!$1:$1048576, $D43, FALSE)), "", HLOOKUP(U$1, m_preprocess!$1:$1048576, $D43, FALSE))</f>
        <v>5771945.227763827</v>
      </c>
      <c r="V43">
        <f>IF(ISBLANK(HLOOKUP(V$1, m_preprocess!$1:$1048576, $D43, FALSE)), "", HLOOKUP(V$1, m_preprocess!$1:$1048576, $D43, FALSE))</f>
        <v>11626652.926448561</v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</row>
    <row r="44" spans="1:25" x14ac:dyDescent="0.25">
      <c r="A44" s="66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107.76953494300079</v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>
        <f>IF(ISBLANK(HLOOKUP(J$1, m_preprocess!$1:$1048576, $D44, FALSE)), "", HLOOKUP(J$1, m_preprocess!$1:$1048576, $D44, FALSE))</f>
        <v>306403.8531752362</v>
      </c>
      <c r="K44">
        <f>IF(ISBLANK(HLOOKUP(K$1, m_preprocess!$1:$1048576, $D44, FALSE)), "", HLOOKUP(K$1, m_preprocess!$1:$1048576, $D44, FALSE))</f>
        <v>97753.097179713368</v>
      </c>
      <c r="L44">
        <f>IF(ISBLANK(HLOOKUP(L$1, m_preprocess!$1:$1048576, $D44, FALSE)), "", HLOOKUP(L$1, m_preprocess!$1:$1048576, $D44, FALSE))</f>
        <v>45815.325566686755</v>
      </c>
      <c r="M44">
        <f>IF(ISBLANK(HLOOKUP(M$1, m_preprocess!$1:$1048576, $D44, FALSE)), "", HLOOKUP(M$1, m_preprocess!$1:$1048576, $D44, FALSE))</f>
        <v>18155.352782773196</v>
      </c>
      <c r="N44">
        <f>IF(ISBLANK(HLOOKUP(N$1, m_preprocess!$1:$1048576, $D44, FALSE)), "", HLOOKUP(N$1, m_preprocess!$1:$1048576, $D44, FALSE))</f>
        <v>144680.07764606291</v>
      </c>
      <c r="O44">
        <f>IF(ISBLANK(HLOOKUP(O$1, m_preprocess!$1:$1048576, $D44, FALSE)), "", HLOOKUP(O$1, m_preprocess!$1:$1048576, $D44, FALSE))</f>
        <v>363524.70433923521</v>
      </c>
      <c r="P44">
        <f>IF(ISBLANK(HLOOKUP(P$1, m_preprocess!$1:$1048576, $D44, FALSE)), "", HLOOKUP(P$1, m_preprocess!$1:$1048576, $D44, FALSE))</f>
        <v>160008.54684438949</v>
      </c>
      <c r="Q44">
        <f>IF(ISBLANK(HLOOKUP(Q$1, m_preprocess!$1:$1048576, $D44, FALSE)), "", HLOOKUP(Q$1, m_preprocess!$1:$1048576, $D44, FALSE))</f>
        <v>78560.523834458654</v>
      </c>
      <c r="R44">
        <f>IF(ISBLANK(HLOOKUP(R$1, m_preprocess!$1:$1048576, $D44, FALSE)), "", HLOOKUP(R$1, m_preprocess!$1:$1048576, $D44, FALSE))</f>
        <v>124955.63366038703</v>
      </c>
      <c r="S44">
        <f>IF(ISBLANK(HLOOKUP(S$1, m_preprocess!$1:$1048576, $D44, FALSE)), "", HLOOKUP(S$1, m_preprocess!$1:$1048576, $D44, FALSE))</f>
        <v>16441297.060418179</v>
      </c>
      <c r="T44">
        <f>IF(ISBLANK(HLOOKUP(T$1, m_preprocess!$1:$1048576, $D44, FALSE)), "", HLOOKUP(T$1, m_preprocess!$1:$1048576, $D44, FALSE))</f>
        <v>59.208649474510224</v>
      </c>
      <c r="U44">
        <f>IF(ISBLANK(HLOOKUP(U$1, m_preprocess!$1:$1048576, $D44, FALSE)), "", HLOOKUP(U$1, m_preprocess!$1:$1048576, $D44, FALSE))</f>
        <v>5779435.9869818175</v>
      </c>
      <c r="V44">
        <f>IF(ISBLANK(HLOOKUP(V$1, m_preprocess!$1:$1048576, $D44, FALSE)), "", HLOOKUP(V$1, m_preprocess!$1:$1048576, $D44, FALSE))</f>
        <v>11673142.562945452</v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</row>
    <row r="45" spans="1:25" x14ac:dyDescent="0.25">
      <c r="A45" s="66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105.94644088293445</v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>
        <f>IF(ISBLANK(HLOOKUP(J$1, m_preprocess!$1:$1048576, $D45, FALSE)), "", HLOOKUP(J$1, m_preprocess!$1:$1048576, $D45, FALSE))</f>
        <v>264291.03607414436</v>
      </c>
      <c r="K45">
        <f>IF(ISBLANK(HLOOKUP(K$1, m_preprocess!$1:$1048576, $D45, FALSE)), "", HLOOKUP(K$1, m_preprocess!$1:$1048576, $D45, FALSE))</f>
        <v>65946.140229609082</v>
      </c>
      <c r="L45">
        <f>IF(ISBLANK(HLOOKUP(L$1, m_preprocess!$1:$1048576, $D45, FALSE)), "", HLOOKUP(L$1, m_preprocess!$1:$1048576, $D45, FALSE))</f>
        <v>43989.11763757062</v>
      </c>
      <c r="M45">
        <f>IF(ISBLANK(HLOOKUP(M$1, m_preprocess!$1:$1048576, $D45, FALSE)), "", HLOOKUP(M$1, m_preprocess!$1:$1048576, $D45, FALSE))</f>
        <v>15973.228459648828</v>
      </c>
      <c r="N45">
        <f>IF(ISBLANK(HLOOKUP(N$1, m_preprocess!$1:$1048576, $D45, FALSE)), "", HLOOKUP(N$1, m_preprocess!$1:$1048576, $D45, FALSE))</f>
        <v>138382.54974731585</v>
      </c>
      <c r="O45">
        <f>IF(ISBLANK(HLOOKUP(O$1, m_preprocess!$1:$1048576, $D45, FALSE)), "", HLOOKUP(O$1, m_preprocess!$1:$1048576, $D45, FALSE))</f>
        <v>281372.44825653738</v>
      </c>
      <c r="P45">
        <f>IF(ISBLANK(HLOOKUP(P$1, m_preprocess!$1:$1048576, $D45, FALSE)), "", HLOOKUP(P$1, m_preprocess!$1:$1048576, $D45, FALSE))</f>
        <v>136148.44469006674</v>
      </c>
      <c r="Q45">
        <f>IF(ISBLANK(HLOOKUP(Q$1, m_preprocess!$1:$1048576, $D45, FALSE)), "", HLOOKUP(Q$1, m_preprocess!$1:$1048576, $D45, FALSE))</f>
        <v>62776.365069661973</v>
      </c>
      <c r="R45">
        <f>IF(ISBLANK(HLOOKUP(R$1, m_preprocess!$1:$1048576, $D45, FALSE)), "", HLOOKUP(R$1, m_preprocess!$1:$1048576, $D45, FALSE))</f>
        <v>82447.63849680865</v>
      </c>
      <c r="S45">
        <f>IF(ISBLANK(HLOOKUP(S$1, m_preprocess!$1:$1048576, $D45, FALSE)), "", HLOOKUP(S$1, m_preprocess!$1:$1048576, $D45, FALSE))</f>
        <v>16781373.135034554</v>
      </c>
      <c r="T45">
        <f>IF(ISBLANK(HLOOKUP(T$1, m_preprocess!$1:$1048576, $D45, FALSE)), "", HLOOKUP(T$1, m_preprocess!$1:$1048576, $D45, FALSE))</f>
        <v>59.622809491709184</v>
      </c>
      <c r="U45">
        <f>IF(ISBLANK(HLOOKUP(U$1, m_preprocess!$1:$1048576, $D45, FALSE)), "", HLOOKUP(U$1, m_preprocess!$1:$1048576, $D45, FALSE))</f>
        <v>5651474.8143554572</v>
      </c>
      <c r="V45">
        <f>IF(ISBLANK(HLOOKUP(V$1, m_preprocess!$1:$1048576, $D45, FALSE)), "", HLOOKUP(V$1, m_preprocess!$1:$1048576, $D45, FALSE))</f>
        <v>11745671.029163465</v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</row>
    <row r="46" spans="1:25" x14ac:dyDescent="0.25">
      <c r="A46" s="66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109.17947439754562</v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>
        <f>IF(ISBLANK(HLOOKUP(J$1, m_preprocess!$1:$1048576, $D46, FALSE)), "", HLOOKUP(J$1, m_preprocess!$1:$1048576, $D46, FALSE))</f>
        <v>254003.5328482255</v>
      </c>
      <c r="K46">
        <f>IF(ISBLANK(HLOOKUP(K$1, m_preprocess!$1:$1048576, $D46, FALSE)), "", HLOOKUP(K$1, m_preprocess!$1:$1048576, $D46, FALSE))</f>
        <v>55513.525433626557</v>
      </c>
      <c r="L46">
        <f>IF(ISBLANK(HLOOKUP(L$1, m_preprocess!$1:$1048576, $D46, FALSE)), "", HLOOKUP(L$1, m_preprocess!$1:$1048576, $D46, FALSE))</f>
        <v>45971.457406170877</v>
      </c>
      <c r="M46">
        <f>IF(ISBLANK(HLOOKUP(M$1, m_preprocess!$1:$1048576, $D46, FALSE)), "", HLOOKUP(M$1, m_preprocess!$1:$1048576, $D46, FALSE))</f>
        <v>14062.574246548214</v>
      </c>
      <c r="N46">
        <f>IF(ISBLANK(HLOOKUP(N$1, m_preprocess!$1:$1048576, $D46, FALSE)), "", HLOOKUP(N$1, m_preprocess!$1:$1048576, $D46, FALSE))</f>
        <v>138455.97576187985</v>
      </c>
      <c r="O46">
        <f>IF(ISBLANK(HLOOKUP(O$1, m_preprocess!$1:$1048576, $D46, FALSE)), "", HLOOKUP(O$1, m_preprocess!$1:$1048576, $D46, FALSE))</f>
        <v>299120.0308865236</v>
      </c>
      <c r="P46">
        <f>IF(ISBLANK(HLOOKUP(P$1, m_preprocess!$1:$1048576, $D46, FALSE)), "", HLOOKUP(P$1, m_preprocess!$1:$1048576, $D46, FALSE))</f>
        <v>144665.15429141597</v>
      </c>
      <c r="Q46">
        <f>IF(ISBLANK(HLOOKUP(Q$1, m_preprocess!$1:$1048576, $D46, FALSE)), "", HLOOKUP(Q$1, m_preprocess!$1:$1048576, $D46, FALSE))</f>
        <v>59193.500061827719</v>
      </c>
      <c r="R46">
        <f>IF(ISBLANK(HLOOKUP(R$1, m_preprocess!$1:$1048576, $D46, FALSE)), "", HLOOKUP(R$1, m_preprocess!$1:$1048576, $D46, FALSE))</f>
        <v>95261.376533279952</v>
      </c>
      <c r="S46">
        <f>IF(ISBLANK(HLOOKUP(S$1, m_preprocess!$1:$1048576, $D46, FALSE)), "", HLOOKUP(S$1, m_preprocess!$1:$1048576, $D46, FALSE))</f>
        <v>16944691.884518597</v>
      </c>
      <c r="T46">
        <f>IF(ISBLANK(HLOOKUP(T$1, m_preprocess!$1:$1048576, $D46, FALSE)), "", HLOOKUP(T$1, m_preprocess!$1:$1048576, $D46, FALSE))</f>
        <v>59.643699919247204</v>
      </c>
      <c r="U46">
        <f>IF(ISBLANK(HLOOKUP(U$1, m_preprocess!$1:$1048576, $D46, FALSE)), "", HLOOKUP(U$1, m_preprocess!$1:$1048576, $D46, FALSE))</f>
        <v>5562522.4979885109</v>
      </c>
      <c r="V46">
        <f>IF(ISBLANK(HLOOKUP(V$1, m_preprocess!$1:$1048576, $D46, FALSE)), "", HLOOKUP(V$1, m_preprocess!$1:$1048576, $D46, FALSE))</f>
        <v>11589479.382707328</v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</row>
    <row r="47" spans="1:25" x14ac:dyDescent="0.25">
      <c r="A47" s="66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116.92380340846211</v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>
        <f>IF(ISBLANK(HLOOKUP(J$1, m_preprocess!$1:$1048576, $D47, FALSE)), "", HLOOKUP(J$1, m_preprocess!$1:$1048576, $D47, FALSE))</f>
        <v>256893.89882421595</v>
      </c>
      <c r="K47">
        <f>IF(ISBLANK(HLOOKUP(K$1, m_preprocess!$1:$1048576, $D47, FALSE)), "", HLOOKUP(K$1, m_preprocess!$1:$1048576, $D47, FALSE))</f>
        <v>33529.571368060555</v>
      </c>
      <c r="L47">
        <f>IF(ISBLANK(HLOOKUP(L$1, m_preprocess!$1:$1048576, $D47, FALSE)), "", HLOOKUP(L$1, m_preprocess!$1:$1048576, $D47, FALSE))</f>
        <v>65751.592989357712</v>
      </c>
      <c r="M47">
        <f>IF(ISBLANK(HLOOKUP(M$1, m_preprocess!$1:$1048576, $D47, FALSE)), "", HLOOKUP(M$1, m_preprocess!$1:$1048576, $D47, FALSE))</f>
        <v>14266.07283121937</v>
      </c>
      <c r="N47">
        <f>IF(ISBLANK(HLOOKUP(N$1, m_preprocess!$1:$1048576, $D47, FALSE)), "", HLOOKUP(N$1, m_preprocess!$1:$1048576, $D47, FALSE))</f>
        <v>143346.66163557835</v>
      </c>
      <c r="O47">
        <f>IF(ISBLANK(HLOOKUP(O$1, m_preprocess!$1:$1048576, $D47, FALSE)), "", HLOOKUP(O$1, m_preprocess!$1:$1048576, $D47, FALSE))</f>
        <v>397261.22950373153</v>
      </c>
      <c r="P47">
        <f>IF(ISBLANK(HLOOKUP(P$1, m_preprocess!$1:$1048576, $D47, FALSE)), "", HLOOKUP(P$1, m_preprocess!$1:$1048576, $D47, FALSE))</f>
        <v>161276.60251104267</v>
      </c>
      <c r="Q47">
        <f>IF(ISBLANK(HLOOKUP(Q$1, m_preprocess!$1:$1048576, $D47, FALSE)), "", HLOOKUP(Q$1, m_preprocess!$1:$1048576, $D47, FALSE))</f>
        <v>102256.71009156242</v>
      </c>
      <c r="R47">
        <f>IF(ISBLANK(HLOOKUP(R$1, m_preprocess!$1:$1048576, $D47, FALSE)), "", HLOOKUP(R$1, m_preprocess!$1:$1048576, $D47, FALSE))</f>
        <v>133727.91690112653</v>
      </c>
      <c r="S47">
        <f>IF(ISBLANK(HLOOKUP(S$1, m_preprocess!$1:$1048576, $D47, FALSE)), "", HLOOKUP(S$1, m_preprocess!$1:$1048576, $D47, FALSE))</f>
        <v>17558609.239053607</v>
      </c>
      <c r="T47">
        <f>IF(ISBLANK(HLOOKUP(T$1, m_preprocess!$1:$1048576, $D47, FALSE)), "", HLOOKUP(T$1, m_preprocess!$1:$1048576, $D47, FALSE))</f>
        <v>59.548266094492753</v>
      </c>
      <c r="U47">
        <f>IF(ISBLANK(HLOOKUP(U$1, m_preprocess!$1:$1048576, $D47, FALSE)), "", HLOOKUP(U$1, m_preprocess!$1:$1048576, $D47, FALSE))</f>
        <v>5424437.8402138948</v>
      </c>
      <c r="V47">
        <f>IF(ISBLANK(HLOOKUP(V$1, m_preprocess!$1:$1048576, $D47, FALSE)), "", HLOOKUP(V$1, m_preprocess!$1:$1048576, $D47, FALSE))</f>
        <v>11395763.81074398</v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</row>
    <row r="48" spans="1:25" x14ac:dyDescent="0.25">
      <c r="A48" s="66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115.11225082279758</v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>
        <f>IF(ISBLANK(HLOOKUP(J$1, m_preprocess!$1:$1048576, $D48, FALSE)), "", HLOOKUP(J$1, m_preprocess!$1:$1048576, $D48, FALSE))</f>
        <v>247603.63846554281</v>
      </c>
      <c r="K48">
        <f>IF(ISBLANK(HLOOKUP(K$1, m_preprocess!$1:$1048576, $D48, FALSE)), "", HLOOKUP(K$1, m_preprocess!$1:$1048576, $D48, FALSE))</f>
        <v>27549.964390970785</v>
      </c>
      <c r="L48">
        <f>IF(ISBLANK(HLOOKUP(L$1, m_preprocess!$1:$1048576, $D48, FALSE)), "", HLOOKUP(L$1, m_preprocess!$1:$1048576, $D48, FALSE))</f>
        <v>56828.723352840381</v>
      </c>
      <c r="M48">
        <f>IF(ISBLANK(HLOOKUP(M$1, m_preprocess!$1:$1048576, $D48, FALSE)), "", HLOOKUP(M$1, m_preprocess!$1:$1048576, $D48, FALSE))</f>
        <v>16745.515093201055</v>
      </c>
      <c r="N48">
        <f>IF(ISBLANK(HLOOKUP(N$1, m_preprocess!$1:$1048576, $D48, FALSE)), "", HLOOKUP(N$1, m_preprocess!$1:$1048576, $D48, FALSE))</f>
        <v>146479.4356285306</v>
      </c>
      <c r="O48">
        <f>IF(ISBLANK(HLOOKUP(O$1, m_preprocess!$1:$1048576, $D48, FALSE)), "", HLOOKUP(O$1, m_preprocess!$1:$1048576, $D48, FALSE))</f>
        <v>357340.58528267452</v>
      </c>
      <c r="P48">
        <f>IF(ISBLANK(HLOOKUP(P$1, m_preprocess!$1:$1048576, $D48, FALSE)), "", HLOOKUP(P$1, m_preprocess!$1:$1048576, $D48, FALSE))</f>
        <v>174563.78027769731</v>
      </c>
      <c r="Q48">
        <f>IF(ISBLANK(HLOOKUP(Q$1, m_preprocess!$1:$1048576, $D48, FALSE)), "", HLOOKUP(Q$1, m_preprocess!$1:$1048576, $D48, FALSE))</f>
        <v>79839.418231606425</v>
      </c>
      <c r="R48">
        <f>IF(ISBLANK(HLOOKUP(R$1, m_preprocess!$1:$1048576, $D48, FALSE)), "", HLOOKUP(R$1, m_preprocess!$1:$1048576, $D48, FALSE))</f>
        <v>102937.38677337076</v>
      </c>
      <c r="S48">
        <f>IF(ISBLANK(HLOOKUP(S$1, m_preprocess!$1:$1048576, $D48, FALSE)), "", HLOOKUP(S$1, m_preprocess!$1:$1048576, $D48, FALSE))</f>
        <v>18030834.979748633</v>
      </c>
      <c r="T48">
        <f>IF(ISBLANK(HLOOKUP(T$1, m_preprocess!$1:$1048576, $D48, FALSE)), "", HLOOKUP(T$1, m_preprocess!$1:$1048576, $D48, FALSE))</f>
        <v>59.999448093519106</v>
      </c>
      <c r="U48">
        <f>IF(ISBLANK(HLOOKUP(U$1, m_preprocess!$1:$1048576, $D48, FALSE)), "", HLOOKUP(U$1, m_preprocess!$1:$1048576, $D48, FALSE))</f>
        <v>5293279.6600387124</v>
      </c>
      <c r="V48">
        <f>IF(ISBLANK(HLOOKUP(V$1, m_preprocess!$1:$1048576, $D48, FALSE)), "", HLOOKUP(V$1, m_preprocess!$1:$1048576, $D48, FALSE))</f>
        <v>11708766.379207196</v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</row>
    <row r="49" spans="1:25" x14ac:dyDescent="0.25">
      <c r="A49" s="66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121.5039501624816</v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>
        <f>IF(ISBLANK(HLOOKUP(J$1, m_preprocess!$1:$1048576, $D49, FALSE)), "", HLOOKUP(J$1, m_preprocess!$1:$1048576, $D49, FALSE))</f>
        <v>245510.90291928817</v>
      </c>
      <c r="K49">
        <f>IF(ISBLANK(HLOOKUP(K$1, m_preprocess!$1:$1048576, $D49, FALSE)), "", HLOOKUP(K$1, m_preprocess!$1:$1048576, $D49, FALSE))</f>
        <v>37797.91109845481</v>
      </c>
      <c r="L49">
        <f>IF(ISBLANK(HLOOKUP(L$1, m_preprocess!$1:$1048576, $D49, FALSE)), "", HLOOKUP(L$1, m_preprocess!$1:$1048576, $D49, FALSE))</f>
        <v>47120.341821297909</v>
      </c>
      <c r="M49">
        <f>IF(ISBLANK(HLOOKUP(M$1, m_preprocess!$1:$1048576, $D49, FALSE)), "", HLOOKUP(M$1, m_preprocess!$1:$1048576, $D49, FALSE))</f>
        <v>13139.793181315867</v>
      </c>
      <c r="N49">
        <f>IF(ISBLANK(HLOOKUP(N$1, m_preprocess!$1:$1048576, $D49, FALSE)), "", HLOOKUP(N$1, m_preprocess!$1:$1048576, $D49, FALSE))</f>
        <v>147452.85681821962</v>
      </c>
      <c r="O49">
        <f>IF(ISBLANK(HLOOKUP(O$1, m_preprocess!$1:$1048576, $D49, FALSE)), "", HLOOKUP(O$1, m_preprocess!$1:$1048576, $D49, FALSE))</f>
        <v>426070.89052723703</v>
      </c>
      <c r="P49">
        <f>IF(ISBLANK(HLOOKUP(P$1, m_preprocess!$1:$1048576, $D49, FALSE)), "", HLOOKUP(P$1, m_preprocess!$1:$1048576, $D49, FALSE))</f>
        <v>163213.89064324659</v>
      </c>
      <c r="Q49">
        <f>IF(ISBLANK(HLOOKUP(Q$1, m_preprocess!$1:$1048576, $D49, FALSE)), "", HLOOKUP(Q$1, m_preprocess!$1:$1048576, $D49, FALSE))</f>
        <v>146544.63881833077</v>
      </c>
      <c r="R49">
        <f>IF(ISBLANK(HLOOKUP(R$1, m_preprocess!$1:$1048576, $D49, FALSE)), "", HLOOKUP(R$1, m_preprocess!$1:$1048576, $D49, FALSE))</f>
        <v>116312.36106565964</v>
      </c>
      <c r="S49">
        <f>IF(ISBLANK(HLOOKUP(S$1, m_preprocess!$1:$1048576, $D49, FALSE)), "", HLOOKUP(S$1, m_preprocess!$1:$1048576, $D49, FALSE))</f>
        <v>18145677.228092983</v>
      </c>
      <c r="T49">
        <f>IF(ISBLANK(HLOOKUP(T$1, m_preprocess!$1:$1048576, $D49, FALSE)), "", HLOOKUP(T$1, m_preprocess!$1:$1048576, $D49, FALSE))</f>
        <v>59.600930799246058</v>
      </c>
      <c r="U49">
        <f>IF(ISBLANK(HLOOKUP(U$1, m_preprocess!$1:$1048576, $D49, FALSE)), "", HLOOKUP(U$1, m_preprocess!$1:$1048576, $D49, FALSE))</f>
        <v>6211494.1359690037</v>
      </c>
      <c r="V49">
        <f>IF(ISBLANK(HLOOKUP(V$1, m_preprocess!$1:$1048576, $D49, FALSE)), "", HLOOKUP(V$1, m_preprocess!$1:$1048576, $D49, FALSE))</f>
        <v>12673619.46784013</v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</row>
    <row r="50" spans="1:25" x14ac:dyDescent="0.25">
      <c r="A50" s="66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105.49960919716632</v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>
        <f>IF(ISBLANK(HLOOKUP(J$1, m_preprocess!$1:$1048576, $D50, FALSE)), "", HLOOKUP(J$1, m_preprocess!$1:$1048576, $D50, FALSE))</f>
        <v>242113.19092204623</v>
      </c>
      <c r="K50">
        <f>IF(ISBLANK(HLOOKUP(K$1, m_preprocess!$1:$1048576, $D50, FALSE)), "", HLOOKUP(K$1, m_preprocess!$1:$1048576, $D50, FALSE))</f>
        <v>26044.593062501455</v>
      </c>
      <c r="L50">
        <f>IF(ISBLANK(HLOOKUP(L$1, m_preprocess!$1:$1048576, $D50, FALSE)), "", HLOOKUP(L$1, m_preprocess!$1:$1048576, $D50, FALSE))</f>
        <v>47590.120527281695</v>
      </c>
      <c r="M50">
        <f>IF(ISBLANK(HLOOKUP(M$1, m_preprocess!$1:$1048576, $D50, FALSE)), "", HLOOKUP(M$1, m_preprocess!$1:$1048576, $D50, FALSE))</f>
        <v>12362.870860763285</v>
      </c>
      <c r="N50">
        <f>IF(ISBLANK(HLOOKUP(N$1, m_preprocess!$1:$1048576, $D50, FALSE)), "", HLOOKUP(N$1, m_preprocess!$1:$1048576, $D50, FALSE))</f>
        <v>156115.60647149978</v>
      </c>
      <c r="O50">
        <f>IF(ISBLANK(HLOOKUP(O$1, m_preprocess!$1:$1048576, $D50, FALSE)), "", HLOOKUP(O$1, m_preprocess!$1:$1048576, $D50, FALSE))</f>
        <v>384814.32373581501</v>
      </c>
      <c r="P50">
        <f>IF(ISBLANK(HLOOKUP(P$1, m_preprocess!$1:$1048576, $D50, FALSE)), "", HLOOKUP(P$1, m_preprocess!$1:$1048576, $D50, FALSE))</f>
        <v>210032.23714164947</v>
      </c>
      <c r="Q50">
        <f>IF(ISBLANK(HLOOKUP(Q$1, m_preprocess!$1:$1048576, $D50, FALSE)), "", HLOOKUP(Q$1, m_preprocess!$1:$1048576, $D50, FALSE))</f>
        <v>54184.548953891157</v>
      </c>
      <c r="R50">
        <f>IF(ISBLANK(HLOOKUP(R$1, m_preprocess!$1:$1048576, $D50, FALSE)), "", HLOOKUP(R$1, m_preprocess!$1:$1048576, $D50, FALSE))</f>
        <v>120597.53764027434</v>
      </c>
      <c r="S50">
        <f>IF(ISBLANK(HLOOKUP(S$1, m_preprocess!$1:$1048576, $D50, FALSE)), "", HLOOKUP(S$1, m_preprocess!$1:$1048576, $D50, FALSE))</f>
        <v>18172744.875276547</v>
      </c>
      <c r="T50">
        <f>IF(ISBLANK(HLOOKUP(T$1, m_preprocess!$1:$1048576, $D50, FALSE)), "", HLOOKUP(T$1, m_preprocess!$1:$1048576, $D50, FALSE))</f>
        <v>58.753683383152868</v>
      </c>
      <c r="U50">
        <f>IF(ISBLANK(HLOOKUP(U$1, m_preprocess!$1:$1048576, $D50, FALSE)), "", HLOOKUP(U$1, m_preprocess!$1:$1048576, $D50, FALSE))</f>
        <v>5363326.227493261</v>
      </c>
      <c r="V50">
        <f>IF(ISBLANK(HLOOKUP(V$1, m_preprocess!$1:$1048576, $D50, FALSE)), "", HLOOKUP(V$1, m_preprocess!$1:$1048576, $D50, FALSE))</f>
        <v>11722439.437330997</v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</row>
    <row r="51" spans="1:25" x14ac:dyDescent="0.25">
      <c r="A51" s="66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101.34002091290787</v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>
        <f>IF(ISBLANK(HLOOKUP(J$1, m_preprocess!$1:$1048576, $D51, FALSE)), "", HLOOKUP(J$1, m_preprocess!$1:$1048576, $D51, FALSE))</f>
        <v>243486.5228281068</v>
      </c>
      <c r="K51">
        <f>IF(ISBLANK(HLOOKUP(K$1, m_preprocess!$1:$1048576, $D51, FALSE)), "", HLOOKUP(K$1, m_preprocess!$1:$1048576, $D51, FALSE))</f>
        <v>42426.506771204222</v>
      </c>
      <c r="L51">
        <f>IF(ISBLANK(HLOOKUP(L$1, m_preprocess!$1:$1048576, $D51, FALSE)), "", HLOOKUP(L$1, m_preprocess!$1:$1048576, $D51, FALSE))</f>
        <v>37659.151964135017</v>
      </c>
      <c r="M51">
        <f>IF(ISBLANK(HLOOKUP(M$1, m_preprocess!$1:$1048576, $D51, FALSE)), "", HLOOKUP(M$1, m_preprocess!$1:$1048576, $D51, FALSE))</f>
        <v>11101.242935927208</v>
      </c>
      <c r="N51">
        <f>IF(ISBLANK(HLOOKUP(N$1, m_preprocess!$1:$1048576, $D51, FALSE)), "", HLOOKUP(N$1, m_preprocess!$1:$1048576, $D51, FALSE))</f>
        <v>152299.62115684035</v>
      </c>
      <c r="O51">
        <f>IF(ISBLANK(HLOOKUP(O$1, m_preprocess!$1:$1048576, $D51, FALSE)), "", HLOOKUP(O$1, m_preprocess!$1:$1048576, $D51, FALSE))</f>
        <v>299387.44009771786</v>
      </c>
      <c r="P51">
        <f>IF(ISBLANK(HLOOKUP(P$1, m_preprocess!$1:$1048576, $D51, FALSE)), "", HLOOKUP(P$1, m_preprocess!$1:$1048576, $D51, FALSE))</f>
        <v>156301.09404756009</v>
      </c>
      <c r="Q51">
        <f>IF(ISBLANK(HLOOKUP(Q$1, m_preprocess!$1:$1048576, $D51, FALSE)), "", HLOOKUP(Q$1, m_preprocess!$1:$1048576, $D51, FALSE))</f>
        <v>57057.840465984416</v>
      </c>
      <c r="R51">
        <f>IF(ISBLANK(HLOOKUP(R$1, m_preprocess!$1:$1048576, $D51, FALSE)), "", HLOOKUP(R$1, m_preprocess!$1:$1048576, $D51, FALSE))</f>
        <v>86028.505584173341</v>
      </c>
      <c r="S51">
        <f>IF(ISBLANK(HLOOKUP(S$1, m_preprocess!$1:$1048576, $D51, FALSE)), "", HLOOKUP(S$1, m_preprocess!$1:$1048576, $D51, FALSE))</f>
        <v>18168695.299699999</v>
      </c>
      <c r="T51">
        <f>IF(ISBLANK(HLOOKUP(T$1, m_preprocess!$1:$1048576, $D51, FALSE)), "", HLOOKUP(T$1, m_preprocess!$1:$1048576, $D51, FALSE))</f>
        <v>56.487494494658819</v>
      </c>
      <c r="U51">
        <f>IF(ISBLANK(HLOOKUP(U$1, m_preprocess!$1:$1048576, $D51, FALSE)), "", HLOOKUP(U$1, m_preprocess!$1:$1048576, $D51, FALSE))</f>
        <v>5230662.8227857137</v>
      </c>
      <c r="V51">
        <f>IF(ISBLANK(HLOOKUP(V$1, m_preprocess!$1:$1048576, $D51, FALSE)), "", HLOOKUP(V$1, m_preprocess!$1:$1048576, $D51, FALSE))</f>
        <v>11296170.731371429</v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</row>
    <row r="52" spans="1:25" x14ac:dyDescent="0.25">
      <c r="A52" s="66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110.26146485906193</v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>
        <f>IF(ISBLANK(HLOOKUP(J$1, m_preprocess!$1:$1048576, $D52, FALSE)), "", HLOOKUP(J$1, m_preprocess!$1:$1048576, $D52, FALSE))</f>
        <v>284936.4478392966</v>
      </c>
      <c r="K52">
        <f>IF(ISBLANK(HLOOKUP(K$1, m_preprocess!$1:$1048576, $D52, FALSE)), "", HLOOKUP(K$1, m_preprocess!$1:$1048576, $D52, FALSE))</f>
        <v>92276.335381279379</v>
      </c>
      <c r="L52">
        <f>IF(ISBLANK(HLOOKUP(L$1, m_preprocess!$1:$1048576, $D52, FALSE)), "", HLOOKUP(L$1, m_preprocess!$1:$1048576, $D52, FALSE))</f>
        <v>29903.646028514442</v>
      </c>
      <c r="M52">
        <f>IF(ISBLANK(HLOOKUP(M$1, m_preprocess!$1:$1048576, $D52, FALSE)), "", HLOOKUP(M$1, m_preprocess!$1:$1048576, $D52, FALSE))</f>
        <v>12015.499087480359</v>
      </c>
      <c r="N52">
        <f>IF(ISBLANK(HLOOKUP(N$1, m_preprocess!$1:$1048576, $D52, FALSE)), "", HLOOKUP(N$1, m_preprocess!$1:$1048576, $D52, FALSE))</f>
        <v>150740.96734202243</v>
      </c>
      <c r="O52">
        <f>IF(ISBLANK(HLOOKUP(O$1, m_preprocess!$1:$1048576, $D52, FALSE)), "", HLOOKUP(O$1, m_preprocess!$1:$1048576, $D52, FALSE))</f>
        <v>326546.75595741987</v>
      </c>
      <c r="P52">
        <f>IF(ISBLANK(HLOOKUP(P$1, m_preprocess!$1:$1048576, $D52, FALSE)), "", HLOOKUP(P$1, m_preprocess!$1:$1048576, $D52, FALSE))</f>
        <v>146186.89943601831</v>
      </c>
      <c r="Q52">
        <f>IF(ISBLANK(HLOOKUP(Q$1, m_preprocess!$1:$1048576, $D52, FALSE)), "", HLOOKUP(Q$1, m_preprocess!$1:$1048576, $D52, FALSE))</f>
        <v>73386.498279011445</v>
      </c>
      <c r="R52">
        <f>IF(ISBLANK(HLOOKUP(R$1, m_preprocess!$1:$1048576, $D52, FALSE)), "", HLOOKUP(R$1, m_preprocess!$1:$1048576, $D52, FALSE))</f>
        <v>106973.3582423901</v>
      </c>
      <c r="S52">
        <f>IF(ISBLANK(HLOOKUP(S$1, m_preprocess!$1:$1048576, $D52, FALSE)), "", HLOOKUP(S$1, m_preprocess!$1:$1048576, $D52, FALSE))</f>
        <v>18281270.575649459</v>
      </c>
      <c r="T52">
        <f>IF(ISBLANK(HLOOKUP(T$1, m_preprocess!$1:$1048576, $D52, FALSE)), "", HLOOKUP(T$1, m_preprocess!$1:$1048576, $D52, FALSE))</f>
        <v>55.084473807600396</v>
      </c>
      <c r="U52">
        <f>IF(ISBLANK(HLOOKUP(U$1, m_preprocess!$1:$1048576, $D52, FALSE)), "", HLOOKUP(U$1, m_preprocess!$1:$1048576, $D52, FALSE))</f>
        <v>5335856.7633887455</v>
      </c>
      <c r="V52">
        <f>IF(ISBLANK(HLOOKUP(V$1, m_preprocess!$1:$1048576, $D52, FALSE)), "", HLOOKUP(V$1, m_preprocess!$1:$1048576, $D52, FALSE))</f>
        <v>11674162.522403201</v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</row>
    <row r="53" spans="1:25" x14ac:dyDescent="0.25">
      <c r="A53" s="66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116.86190126664954</v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>
        <f>IF(ISBLANK(HLOOKUP(J$1, m_preprocess!$1:$1048576, $D53, FALSE)), "", HLOOKUP(J$1, m_preprocess!$1:$1048576, $D53, FALSE))</f>
        <v>356419.13004946936</v>
      </c>
      <c r="K53">
        <f>IF(ISBLANK(HLOOKUP(K$1, m_preprocess!$1:$1048576, $D53, FALSE)), "", HLOOKUP(K$1, m_preprocess!$1:$1048576, $D53, FALSE))</f>
        <v>145647.34029216686</v>
      </c>
      <c r="L53">
        <f>IF(ISBLANK(HLOOKUP(L$1, m_preprocess!$1:$1048576, $D53, FALSE)), "", HLOOKUP(L$1, m_preprocess!$1:$1048576, $D53, FALSE))</f>
        <v>39552.295640755692</v>
      </c>
      <c r="M53">
        <f>IF(ISBLANK(HLOOKUP(M$1, m_preprocess!$1:$1048576, $D53, FALSE)), "", HLOOKUP(M$1, m_preprocess!$1:$1048576, $D53, FALSE))</f>
        <v>13989.701843995525</v>
      </c>
      <c r="N53">
        <f>IF(ISBLANK(HLOOKUP(N$1, m_preprocess!$1:$1048576, $D53, FALSE)), "", HLOOKUP(N$1, m_preprocess!$1:$1048576, $D53, FALSE))</f>
        <v>157229.79227255125</v>
      </c>
      <c r="O53">
        <f>IF(ISBLANK(HLOOKUP(O$1, m_preprocess!$1:$1048576, $D53, FALSE)), "", HLOOKUP(O$1, m_preprocess!$1:$1048576, $D53, FALSE))</f>
        <v>307879.24383849214</v>
      </c>
      <c r="P53">
        <f>IF(ISBLANK(HLOOKUP(P$1, m_preprocess!$1:$1048576, $D53, FALSE)), "", HLOOKUP(P$1, m_preprocess!$1:$1048576, $D53, FALSE))</f>
        <v>150247.16249261925</v>
      </c>
      <c r="Q53">
        <f>IF(ISBLANK(HLOOKUP(Q$1, m_preprocess!$1:$1048576, $D53, FALSE)), "", HLOOKUP(Q$1, m_preprocess!$1:$1048576, $D53, FALSE))</f>
        <v>67615.736021529956</v>
      </c>
      <c r="R53">
        <f>IF(ISBLANK(HLOOKUP(R$1, m_preprocess!$1:$1048576, $D53, FALSE)), "", HLOOKUP(R$1, m_preprocess!$1:$1048576, $D53, FALSE))</f>
        <v>90016.345324342954</v>
      </c>
      <c r="S53">
        <f>IF(ISBLANK(HLOOKUP(S$1, m_preprocess!$1:$1048576, $D53, FALSE)), "", HLOOKUP(S$1, m_preprocess!$1:$1048576, $D53, FALSE))</f>
        <v>18386254.282493044</v>
      </c>
      <c r="T53">
        <f>IF(ISBLANK(HLOOKUP(T$1, m_preprocess!$1:$1048576, $D53, FALSE)), "", HLOOKUP(T$1, m_preprocess!$1:$1048576, $D53, FALSE))</f>
        <v>55.173331439911301</v>
      </c>
      <c r="U53">
        <f>IF(ISBLANK(HLOOKUP(U$1, m_preprocess!$1:$1048576, $D53, FALSE)), "", HLOOKUP(U$1, m_preprocess!$1:$1048576, $D53, FALSE))</f>
        <v>5934900.5650850069</v>
      </c>
      <c r="V53">
        <f>IF(ISBLANK(HLOOKUP(V$1, m_preprocess!$1:$1048576, $D53, FALSE)), "", HLOOKUP(V$1, m_preprocess!$1:$1048576, $D53, FALSE))</f>
        <v>12486589.110069551</v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</row>
    <row r="54" spans="1:25" x14ac:dyDescent="0.25">
      <c r="A54" s="66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117.98140747448075</v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>
        <f>IF(ISBLANK(HLOOKUP(J$1, m_preprocess!$1:$1048576, $D54, FALSE)), "", HLOOKUP(J$1, m_preprocess!$1:$1048576, $D54, FALSE))</f>
        <v>386898.32878266793</v>
      </c>
      <c r="K54">
        <f>IF(ISBLANK(HLOOKUP(K$1, m_preprocess!$1:$1048576, $D54, FALSE)), "", HLOOKUP(K$1, m_preprocess!$1:$1048576, $D54, FALSE))</f>
        <v>145508.10353066935</v>
      </c>
      <c r="L54">
        <f>IF(ISBLANK(HLOOKUP(L$1, m_preprocess!$1:$1048576, $D54, FALSE)), "", HLOOKUP(L$1, m_preprocess!$1:$1048576, $D54, FALSE))</f>
        <v>63554.211729978328</v>
      </c>
      <c r="M54">
        <f>IF(ISBLANK(HLOOKUP(M$1, m_preprocess!$1:$1048576, $D54, FALSE)), "", HLOOKUP(M$1, m_preprocess!$1:$1048576, $D54, FALSE))</f>
        <v>15845.144430747572</v>
      </c>
      <c r="N54">
        <f>IF(ISBLANK(HLOOKUP(N$1, m_preprocess!$1:$1048576, $D54, FALSE)), "", HLOOKUP(N$1, m_preprocess!$1:$1048576, $D54, FALSE))</f>
        <v>161990.86909127265</v>
      </c>
      <c r="O54">
        <f>IF(ISBLANK(HLOOKUP(O$1, m_preprocess!$1:$1048576, $D54, FALSE)), "", HLOOKUP(O$1, m_preprocess!$1:$1048576, $D54, FALSE))</f>
        <v>398898.98310813995</v>
      </c>
      <c r="P54">
        <f>IF(ISBLANK(HLOOKUP(P$1, m_preprocess!$1:$1048576, $D54, FALSE)), "", HLOOKUP(P$1, m_preprocess!$1:$1048576, $D54, FALSE))</f>
        <v>175778.76204671909</v>
      </c>
      <c r="Q54">
        <f>IF(ISBLANK(HLOOKUP(Q$1, m_preprocess!$1:$1048576, $D54, FALSE)), "", HLOOKUP(Q$1, m_preprocess!$1:$1048576, $D54, FALSE))</f>
        <v>95927.352103427023</v>
      </c>
      <c r="R54">
        <f>IF(ISBLANK(HLOOKUP(R$1, m_preprocess!$1:$1048576, $D54, FALSE)), "", HLOOKUP(R$1, m_preprocess!$1:$1048576, $D54, FALSE))</f>
        <v>127192.86895799385</v>
      </c>
      <c r="S54">
        <f>IF(ISBLANK(HLOOKUP(S$1, m_preprocess!$1:$1048576, $D54, FALSE)), "", HLOOKUP(S$1, m_preprocess!$1:$1048576, $D54, FALSE))</f>
        <v>18391068.295548838</v>
      </c>
      <c r="T54">
        <f>IF(ISBLANK(HLOOKUP(T$1, m_preprocess!$1:$1048576, $D54, FALSE)), "", HLOOKUP(T$1, m_preprocess!$1:$1048576, $D54, FALSE))</f>
        <v>56.202289983215259</v>
      </c>
      <c r="U54">
        <f>IF(ISBLANK(HLOOKUP(U$1, m_preprocess!$1:$1048576, $D54, FALSE)), "", HLOOKUP(U$1, m_preprocess!$1:$1048576, $D54, FALSE))</f>
        <v>5721059.993665115</v>
      </c>
      <c r="V54">
        <f>IF(ISBLANK(HLOOKUP(V$1, m_preprocess!$1:$1048576, $D54, FALSE)), "", HLOOKUP(V$1, m_preprocess!$1:$1048576, $D54, FALSE))</f>
        <v>12303222.995748835</v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</row>
    <row r="55" spans="1:25" x14ac:dyDescent="0.25">
      <c r="A55" s="66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101.15474919875437</v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>
        <f>IF(ISBLANK(HLOOKUP(J$1, m_preprocess!$1:$1048576, $D55, FALSE)), "", HLOOKUP(J$1, m_preprocess!$1:$1048576, $D55, FALSE))</f>
        <v>393580.31663759577</v>
      </c>
      <c r="K55">
        <f>IF(ISBLANK(HLOOKUP(K$1, m_preprocess!$1:$1048576, $D55, FALSE)), "", HLOOKUP(K$1, m_preprocess!$1:$1048576, $D55, FALSE))</f>
        <v>166945.75761028656</v>
      </c>
      <c r="L55">
        <f>IF(ISBLANK(HLOOKUP(L$1, m_preprocess!$1:$1048576, $D55, FALSE)), "", HLOOKUP(L$1, m_preprocess!$1:$1048576, $D55, FALSE))</f>
        <v>51377.654232824912</v>
      </c>
      <c r="M55">
        <f>IF(ISBLANK(HLOOKUP(M$1, m_preprocess!$1:$1048576, $D55, FALSE)), "", HLOOKUP(M$1, m_preprocess!$1:$1048576, $D55, FALSE))</f>
        <v>11859.496679200181</v>
      </c>
      <c r="N55">
        <f>IF(ISBLANK(HLOOKUP(N$1, m_preprocess!$1:$1048576, $D55, FALSE)), "", HLOOKUP(N$1, m_preprocess!$1:$1048576, $D55, FALSE))</f>
        <v>163397.40811528408</v>
      </c>
      <c r="O55">
        <f>IF(ISBLANK(HLOOKUP(O$1, m_preprocess!$1:$1048576, $D55, FALSE)), "", HLOOKUP(O$1, m_preprocess!$1:$1048576, $D55, FALSE))</f>
        <v>254189.18459784641</v>
      </c>
      <c r="P55">
        <f>IF(ISBLANK(HLOOKUP(P$1, m_preprocess!$1:$1048576, $D55, FALSE)), "", HLOOKUP(P$1, m_preprocess!$1:$1048576, $D55, FALSE))</f>
        <v>112383.03174223581</v>
      </c>
      <c r="Q55">
        <f>IF(ISBLANK(HLOOKUP(Q$1, m_preprocess!$1:$1048576, $D55, FALSE)), "", HLOOKUP(Q$1, m_preprocess!$1:$1048576, $D55, FALSE))</f>
        <v>53913.726209148328</v>
      </c>
      <c r="R55">
        <f>IF(ISBLANK(HLOOKUP(R$1, m_preprocess!$1:$1048576, $D55, FALSE)), "", HLOOKUP(R$1, m_preprocess!$1:$1048576, $D55, FALSE))</f>
        <v>87892.426646462278</v>
      </c>
      <c r="S55">
        <f>IF(ISBLANK(HLOOKUP(S$1, m_preprocess!$1:$1048576, $D55, FALSE)), "", HLOOKUP(S$1, m_preprocess!$1:$1048576, $D55, FALSE))</f>
        <v>18196396.387975384</v>
      </c>
      <c r="T55">
        <f>IF(ISBLANK(HLOOKUP(T$1, m_preprocess!$1:$1048576, $D55, FALSE)), "", HLOOKUP(T$1, m_preprocess!$1:$1048576, $D55, FALSE))</f>
        <v>56.014351810583584</v>
      </c>
      <c r="U55">
        <f>IF(ISBLANK(HLOOKUP(U$1, m_preprocess!$1:$1048576, $D55, FALSE)), "", HLOOKUP(U$1, m_preprocess!$1:$1048576, $D55, FALSE))</f>
        <v>5946769.7782476917</v>
      </c>
      <c r="V55">
        <f>IF(ISBLANK(HLOOKUP(V$1, m_preprocess!$1:$1048576, $D55, FALSE)), "", HLOOKUP(V$1, m_preprocess!$1:$1048576, $D55, FALSE))</f>
        <v>12496045.99639846</v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</row>
    <row r="56" spans="1:25" x14ac:dyDescent="0.25">
      <c r="A56" s="66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118.09852811199885</v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>
        <f>IF(ISBLANK(HLOOKUP(J$1, m_preprocess!$1:$1048576, $D56, FALSE)), "", HLOOKUP(J$1, m_preprocess!$1:$1048576, $D56, FALSE))</f>
        <v>447967.44916852278</v>
      </c>
      <c r="K56">
        <f>IF(ISBLANK(HLOOKUP(K$1, m_preprocess!$1:$1048576, $D56, FALSE)), "", HLOOKUP(K$1, m_preprocess!$1:$1048576, $D56, FALSE))</f>
        <v>195311.59333071244</v>
      </c>
      <c r="L56">
        <f>IF(ISBLANK(HLOOKUP(L$1, m_preprocess!$1:$1048576, $D56, FALSE)), "", HLOOKUP(L$1, m_preprocess!$1:$1048576, $D56, FALSE))</f>
        <v>73791.674764484633</v>
      </c>
      <c r="M56">
        <f>IF(ISBLANK(HLOOKUP(M$1, m_preprocess!$1:$1048576, $D56, FALSE)), "", HLOOKUP(M$1, m_preprocess!$1:$1048576, $D56, FALSE))</f>
        <v>15324.095673110989</v>
      </c>
      <c r="N56">
        <f>IF(ISBLANK(HLOOKUP(N$1, m_preprocess!$1:$1048576, $D56, FALSE)), "", HLOOKUP(N$1, m_preprocess!$1:$1048576, $D56, FALSE))</f>
        <v>163540.08540021468</v>
      </c>
      <c r="O56">
        <f>IF(ISBLANK(HLOOKUP(O$1, m_preprocess!$1:$1048576, $D56, FALSE)), "", HLOOKUP(O$1, m_preprocess!$1:$1048576, $D56, FALSE))</f>
        <v>437202.48389169556</v>
      </c>
      <c r="P56">
        <f>IF(ISBLANK(HLOOKUP(P$1, m_preprocess!$1:$1048576, $D56, FALSE)), "", HLOOKUP(P$1, m_preprocess!$1:$1048576, $D56, FALSE))</f>
        <v>188114.77461190565</v>
      </c>
      <c r="Q56">
        <f>IF(ISBLANK(HLOOKUP(Q$1, m_preprocess!$1:$1048576, $D56, FALSE)), "", HLOOKUP(Q$1, m_preprocess!$1:$1048576, $D56, FALSE))</f>
        <v>98535.53954643551</v>
      </c>
      <c r="R56">
        <f>IF(ISBLANK(HLOOKUP(R$1, m_preprocess!$1:$1048576, $D56, FALSE)), "", HLOOKUP(R$1, m_preprocess!$1:$1048576, $D56, FALSE))</f>
        <v>150552.16973335441</v>
      </c>
      <c r="S56">
        <f>IF(ISBLANK(HLOOKUP(S$1, m_preprocess!$1:$1048576, $D56, FALSE)), "", HLOOKUP(S$1, m_preprocess!$1:$1048576, $D56, FALSE))</f>
        <v>16757557.831655329</v>
      </c>
      <c r="T56">
        <f>IF(ISBLANK(HLOOKUP(T$1, m_preprocess!$1:$1048576, $D56, FALSE)), "", HLOOKUP(T$1, m_preprocess!$1:$1048576, $D56, FALSE))</f>
        <v>55.786700238595522</v>
      </c>
      <c r="U56">
        <f>IF(ISBLANK(HLOOKUP(U$1, m_preprocess!$1:$1048576, $D56, FALSE)), "", HLOOKUP(U$1, m_preprocess!$1:$1048576, $D56, FALSE))</f>
        <v>5738340.7289489945</v>
      </c>
      <c r="V56">
        <f>IF(ISBLANK(HLOOKUP(V$1, m_preprocess!$1:$1048576, $D56, FALSE)), "", HLOOKUP(V$1, m_preprocess!$1:$1048576, $D56, FALSE))</f>
        <v>11784477.825013909</v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</row>
    <row r="57" spans="1:25" x14ac:dyDescent="0.25">
      <c r="A57" s="66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114.64769186903298</v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>
        <f>IF(ISBLANK(HLOOKUP(J$1, m_preprocess!$1:$1048576, $D57, FALSE)), "", HLOOKUP(J$1, m_preprocess!$1:$1048576, $D57, FALSE))</f>
        <v>328256.94935200998</v>
      </c>
      <c r="K57">
        <f>IF(ISBLANK(HLOOKUP(K$1, m_preprocess!$1:$1048576, $D57, FALSE)), "", HLOOKUP(K$1, m_preprocess!$1:$1048576, $D57, FALSE))</f>
        <v>84172.458512144076</v>
      </c>
      <c r="L57">
        <f>IF(ISBLANK(HLOOKUP(L$1, m_preprocess!$1:$1048576, $D57, FALSE)), "", HLOOKUP(L$1, m_preprocess!$1:$1048576, $D57, FALSE))</f>
        <v>62262.741770058667</v>
      </c>
      <c r="M57">
        <f>IF(ISBLANK(HLOOKUP(M$1, m_preprocess!$1:$1048576, $D57, FALSE)), "", HLOOKUP(M$1, m_preprocess!$1:$1048576, $D57, FALSE))</f>
        <v>15505.302716826378</v>
      </c>
      <c r="N57">
        <f>IF(ISBLANK(HLOOKUP(N$1, m_preprocess!$1:$1048576, $D57, FALSE)), "", HLOOKUP(N$1, m_preprocess!$1:$1048576, $D57, FALSE))</f>
        <v>166316.44635298083</v>
      </c>
      <c r="O57">
        <f>IF(ISBLANK(HLOOKUP(O$1, m_preprocess!$1:$1048576, $D57, FALSE)), "", HLOOKUP(O$1, m_preprocess!$1:$1048576, $D57, FALSE))</f>
        <v>357832.60307490139</v>
      </c>
      <c r="P57">
        <f>IF(ISBLANK(HLOOKUP(P$1, m_preprocess!$1:$1048576, $D57, FALSE)), "", HLOOKUP(P$1, m_preprocess!$1:$1048576, $D57, FALSE))</f>
        <v>122461.69839807738</v>
      </c>
      <c r="Q57">
        <f>IF(ISBLANK(HLOOKUP(Q$1, m_preprocess!$1:$1048576, $D57, FALSE)), "", HLOOKUP(Q$1, m_preprocess!$1:$1048576, $D57, FALSE))</f>
        <v>140748.59102604748</v>
      </c>
      <c r="R57">
        <f>IF(ISBLANK(HLOOKUP(R$1, m_preprocess!$1:$1048576, $D57, FALSE)), "", HLOOKUP(R$1, m_preprocess!$1:$1048576, $D57, FALSE))</f>
        <v>94622.313650776559</v>
      </c>
      <c r="S57">
        <f>IF(ISBLANK(HLOOKUP(S$1, m_preprocess!$1:$1048576, $D57, FALSE)), "", HLOOKUP(S$1, m_preprocess!$1:$1048576, $D57, FALSE))</f>
        <v>17162602.030407846</v>
      </c>
      <c r="T57">
        <f>IF(ISBLANK(HLOOKUP(T$1, m_preprocess!$1:$1048576, $D57, FALSE)), "", HLOOKUP(T$1, m_preprocess!$1:$1048576, $D57, FALSE))</f>
        <v>55.48741733179898</v>
      </c>
      <c r="U57">
        <f>IF(ISBLANK(HLOOKUP(U$1, m_preprocess!$1:$1048576, $D57, FALSE)), "", HLOOKUP(U$1, m_preprocess!$1:$1048576, $D57, FALSE))</f>
        <v>5889087.9515002584</v>
      </c>
      <c r="V57">
        <f>IF(ISBLANK(HLOOKUP(V$1, m_preprocess!$1:$1048576, $D57, FALSE)), "", HLOOKUP(V$1, m_preprocess!$1:$1048576, $D57, FALSE))</f>
        <v>12672353.814040268</v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</row>
    <row r="58" spans="1:25" x14ac:dyDescent="0.25">
      <c r="A58" s="66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117.96608328841171</v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>
        <f>IF(ISBLANK(HLOOKUP(J$1, m_preprocess!$1:$1048576, $D58, FALSE)), "", HLOOKUP(J$1, m_preprocess!$1:$1048576, $D58, FALSE))</f>
        <v>277366.54513690621</v>
      </c>
      <c r="K58">
        <f>IF(ISBLANK(HLOOKUP(K$1, m_preprocess!$1:$1048576, $D58, FALSE)), "", HLOOKUP(K$1, m_preprocess!$1:$1048576, $D58, FALSE))</f>
        <v>51257.462106341518</v>
      </c>
      <c r="L58">
        <f>IF(ISBLANK(HLOOKUP(L$1, m_preprocess!$1:$1048576, $D58, FALSE)), "", HLOOKUP(L$1, m_preprocess!$1:$1048576, $D58, FALSE))</f>
        <v>50070.094908815379</v>
      </c>
      <c r="M58">
        <f>IF(ISBLANK(HLOOKUP(M$1, m_preprocess!$1:$1048576, $D58, FALSE)), "", HLOOKUP(M$1, m_preprocess!$1:$1048576, $D58, FALSE))</f>
        <v>11824.729883738548</v>
      </c>
      <c r="N58">
        <f>IF(ISBLANK(HLOOKUP(N$1, m_preprocess!$1:$1048576, $D58, FALSE)), "", HLOOKUP(N$1, m_preprocess!$1:$1048576, $D58, FALSE))</f>
        <v>164214.25823801081</v>
      </c>
      <c r="O58">
        <f>IF(ISBLANK(HLOOKUP(O$1, m_preprocess!$1:$1048576, $D58, FALSE)), "", HLOOKUP(O$1, m_preprocess!$1:$1048576, $D58, FALSE))</f>
        <v>420104.40528340312</v>
      </c>
      <c r="P58">
        <f>IF(ISBLANK(HLOOKUP(P$1, m_preprocess!$1:$1048576, $D58, FALSE)), "", HLOOKUP(P$1, m_preprocess!$1:$1048576, $D58, FALSE))</f>
        <v>141866.7060893125</v>
      </c>
      <c r="Q58">
        <f>IF(ISBLANK(HLOOKUP(Q$1, m_preprocess!$1:$1048576, $D58, FALSE)), "", HLOOKUP(Q$1, m_preprocess!$1:$1048576, $D58, FALSE))</f>
        <v>99092.335433243643</v>
      </c>
      <c r="R58">
        <f>IF(ISBLANK(HLOOKUP(R$1, m_preprocess!$1:$1048576, $D58, FALSE)), "", HLOOKUP(R$1, m_preprocess!$1:$1048576, $D58, FALSE))</f>
        <v>179145.36376084696</v>
      </c>
      <c r="S58">
        <f>IF(ISBLANK(HLOOKUP(S$1, m_preprocess!$1:$1048576, $D58, FALSE)), "", HLOOKUP(S$1, m_preprocess!$1:$1048576, $D58, FALSE))</f>
        <v>17674241.666093022</v>
      </c>
      <c r="T58">
        <f>IF(ISBLANK(HLOOKUP(T$1, m_preprocess!$1:$1048576, $D58, FALSE)), "", HLOOKUP(T$1, m_preprocess!$1:$1048576, $D58, FALSE))</f>
        <v>56.385948981023951</v>
      </c>
      <c r="U58">
        <f>IF(ISBLANK(HLOOKUP(U$1, m_preprocess!$1:$1048576, $D58, FALSE)), "", HLOOKUP(U$1, m_preprocess!$1:$1048576, $D58, FALSE))</f>
        <v>5677029.5203395337</v>
      </c>
      <c r="V58">
        <f>IF(ISBLANK(HLOOKUP(V$1, m_preprocess!$1:$1048576, $D58, FALSE)), "", HLOOKUP(V$1, m_preprocess!$1:$1048576, $D58, FALSE))</f>
        <v>12436178.863772092</v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</row>
    <row r="59" spans="1:25" x14ac:dyDescent="0.25">
      <c r="A59" s="66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121.42527455546636</v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>
        <f>IF(ISBLANK(HLOOKUP(J$1, m_preprocess!$1:$1048576, $D59, FALSE)), "", HLOOKUP(J$1, m_preprocess!$1:$1048576, $D59, FALSE))</f>
        <v>265450.07963434648</v>
      </c>
      <c r="K59">
        <f>IF(ISBLANK(HLOOKUP(K$1, m_preprocess!$1:$1048576, $D59, FALSE)), "", HLOOKUP(K$1, m_preprocess!$1:$1048576, $D59, FALSE))</f>
        <v>26915.921547626611</v>
      </c>
      <c r="L59">
        <f>IF(ISBLANK(HLOOKUP(L$1, m_preprocess!$1:$1048576, $D59, FALSE)), "", HLOOKUP(L$1, m_preprocess!$1:$1048576, $D59, FALSE))</f>
        <v>52452.899946141493</v>
      </c>
      <c r="M59">
        <f>IF(ISBLANK(HLOOKUP(M$1, m_preprocess!$1:$1048576, $D59, FALSE)), "", HLOOKUP(M$1, m_preprocess!$1:$1048576, $D59, FALSE))</f>
        <v>18103.788643587974</v>
      </c>
      <c r="N59">
        <f>IF(ISBLANK(HLOOKUP(N$1, m_preprocess!$1:$1048576, $D59, FALSE)), "", HLOOKUP(N$1, m_preprocess!$1:$1048576, $D59, FALSE))</f>
        <v>167977.46949699041</v>
      </c>
      <c r="O59">
        <f>IF(ISBLANK(HLOOKUP(O$1, m_preprocess!$1:$1048576, $D59, FALSE)), "", HLOOKUP(O$1, m_preprocess!$1:$1048576, $D59, FALSE))</f>
        <v>360791.60164109507</v>
      </c>
      <c r="P59">
        <f>IF(ISBLANK(HLOOKUP(P$1, m_preprocess!$1:$1048576, $D59, FALSE)), "", HLOOKUP(P$1, m_preprocess!$1:$1048576, $D59, FALSE))</f>
        <v>158208.63350549611</v>
      </c>
      <c r="Q59">
        <f>IF(ISBLANK(HLOOKUP(Q$1, m_preprocess!$1:$1048576, $D59, FALSE)), "", HLOOKUP(Q$1, m_preprocess!$1:$1048576, $D59, FALSE))</f>
        <v>96374.152768239379</v>
      </c>
      <c r="R59">
        <f>IF(ISBLANK(HLOOKUP(R$1, m_preprocess!$1:$1048576, $D59, FALSE)), "", HLOOKUP(R$1, m_preprocess!$1:$1048576, $D59, FALSE))</f>
        <v>106208.81536735962</v>
      </c>
      <c r="S59">
        <f>IF(ISBLANK(HLOOKUP(S$1, m_preprocess!$1:$1048576, $D59, FALSE)), "", HLOOKUP(S$1, m_preprocess!$1:$1048576, $D59, FALSE))</f>
        <v>18409967.389591515</v>
      </c>
      <c r="T59">
        <f>IF(ISBLANK(HLOOKUP(T$1, m_preprocess!$1:$1048576, $D59, FALSE)), "", HLOOKUP(T$1, m_preprocess!$1:$1048576, $D59, FALSE))</f>
        <v>57.307169675152515</v>
      </c>
      <c r="U59">
        <f>IF(ISBLANK(HLOOKUP(U$1, m_preprocess!$1:$1048576, $D59, FALSE)), "", HLOOKUP(U$1, m_preprocess!$1:$1048576, $D59, FALSE))</f>
        <v>5595017.1700346423</v>
      </c>
      <c r="V59">
        <f>IF(ISBLANK(HLOOKUP(V$1, m_preprocess!$1:$1048576, $D59, FALSE)), "", HLOOKUP(V$1, m_preprocess!$1:$1048576, $D59, FALSE))</f>
        <v>12057219.45235005</v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</row>
    <row r="60" spans="1:25" x14ac:dyDescent="0.25">
      <c r="A60" s="66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112.29175834389707</v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>
        <f>IF(ISBLANK(HLOOKUP(J$1, m_preprocess!$1:$1048576, $D60, FALSE)), "", HLOOKUP(J$1, m_preprocess!$1:$1048576, $D60, FALSE))</f>
        <v>234633.85079118342</v>
      </c>
      <c r="K60">
        <f>IF(ISBLANK(HLOOKUP(K$1, m_preprocess!$1:$1048576, $D60, FALSE)), "", HLOOKUP(K$1, m_preprocess!$1:$1048576, $D60, FALSE))</f>
        <v>15959.884651853736</v>
      </c>
      <c r="L60">
        <f>IF(ISBLANK(HLOOKUP(L$1, m_preprocess!$1:$1048576, $D60, FALSE)), "", HLOOKUP(L$1, m_preprocess!$1:$1048576, $D60, FALSE))</f>
        <v>40615.539516988596</v>
      </c>
      <c r="M60">
        <f>IF(ISBLANK(HLOOKUP(M$1, m_preprocess!$1:$1048576, $D60, FALSE)), "", HLOOKUP(M$1, m_preprocess!$1:$1048576, $D60, FALSE))</f>
        <v>12172.883775340542</v>
      </c>
      <c r="N60">
        <f>IF(ISBLANK(HLOOKUP(N$1, m_preprocess!$1:$1048576, $D60, FALSE)), "", HLOOKUP(N$1, m_preprocess!$1:$1048576, $D60, FALSE))</f>
        <v>165885.54284700053</v>
      </c>
      <c r="O60">
        <f>IF(ISBLANK(HLOOKUP(O$1, m_preprocess!$1:$1048576, $D60, FALSE)), "", HLOOKUP(O$1, m_preprocess!$1:$1048576, $D60, FALSE))</f>
        <v>341564.96995284408</v>
      </c>
      <c r="P60">
        <f>IF(ISBLANK(HLOOKUP(P$1, m_preprocess!$1:$1048576, $D60, FALSE)), "", HLOOKUP(P$1, m_preprocess!$1:$1048576, $D60, FALSE))</f>
        <v>156450.5612586278</v>
      </c>
      <c r="Q60">
        <f>IF(ISBLANK(HLOOKUP(Q$1, m_preprocess!$1:$1048576, $D60, FALSE)), "", HLOOKUP(Q$1, m_preprocess!$1:$1048576, $D60, FALSE))</f>
        <v>71990.975750443715</v>
      </c>
      <c r="R60">
        <f>IF(ISBLANK(HLOOKUP(R$1, m_preprocess!$1:$1048576, $D60, FALSE)), "", HLOOKUP(R$1, m_preprocess!$1:$1048576, $D60, FALSE))</f>
        <v>113123.43294377255</v>
      </c>
      <c r="S60">
        <f>IF(ISBLANK(HLOOKUP(S$1, m_preprocess!$1:$1048576, $D60, FALSE)), "", HLOOKUP(S$1, m_preprocess!$1:$1048576, $D60, FALSE))</f>
        <v>19029194.27452841</v>
      </c>
      <c r="T60">
        <f>IF(ISBLANK(HLOOKUP(T$1, m_preprocess!$1:$1048576, $D60, FALSE)), "", HLOOKUP(T$1, m_preprocess!$1:$1048576, $D60, FALSE))</f>
        <v>57.583005016041319</v>
      </c>
      <c r="U60">
        <f>IF(ISBLANK(HLOOKUP(U$1, m_preprocess!$1:$1048576, $D60, FALSE)), "", HLOOKUP(U$1, m_preprocess!$1:$1048576, $D60, FALSE))</f>
        <v>5633560.4723181818</v>
      </c>
      <c r="V60">
        <f>IF(ISBLANK(HLOOKUP(V$1, m_preprocess!$1:$1048576, $D60, FALSE)), "", HLOOKUP(V$1, m_preprocess!$1:$1048576, $D60, FALSE))</f>
        <v>12070732.528022727</v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</row>
    <row r="61" spans="1:25" x14ac:dyDescent="0.25">
      <c r="A61" s="66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128.38769120712749</v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>
        <f>IF(ISBLANK(HLOOKUP(J$1, m_preprocess!$1:$1048576, $D61, FALSE)), "", HLOOKUP(J$1, m_preprocess!$1:$1048576, $D61, FALSE))</f>
        <v>226517.41061903877</v>
      </c>
      <c r="K61">
        <f>IF(ISBLANK(HLOOKUP(K$1, m_preprocess!$1:$1048576, $D61, FALSE)), "", HLOOKUP(K$1, m_preprocess!$1:$1048576, $D61, FALSE))</f>
        <v>12141.875182103782</v>
      </c>
      <c r="L61">
        <f>IF(ISBLANK(HLOOKUP(L$1, m_preprocess!$1:$1048576, $D61, FALSE)), "", HLOOKUP(L$1, m_preprocess!$1:$1048576, $D61, FALSE))</f>
        <v>36693.94994166839</v>
      </c>
      <c r="M61">
        <f>IF(ISBLANK(HLOOKUP(M$1, m_preprocess!$1:$1048576, $D61, FALSE)), "", HLOOKUP(M$1, m_preprocess!$1:$1048576, $D61, FALSE))</f>
        <v>11532.862608116835</v>
      </c>
      <c r="N61">
        <f>IF(ISBLANK(HLOOKUP(N$1, m_preprocess!$1:$1048576, $D61, FALSE)), "", HLOOKUP(N$1, m_preprocess!$1:$1048576, $D61, FALSE))</f>
        <v>166148.72288714975</v>
      </c>
      <c r="O61">
        <f>IF(ISBLANK(HLOOKUP(O$1, m_preprocess!$1:$1048576, $D61, FALSE)), "", HLOOKUP(O$1, m_preprocess!$1:$1048576, $D61, FALSE))</f>
        <v>335644.66943220038</v>
      </c>
      <c r="P61">
        <f>IF(ISBLANK(HLOOKUP(P$1, m_preprocess!$1:$1048576, $D61, FALSE)), "", HLOOKUP(P$1, m_preprocess!$1:$1048576, $D61, FALSE))</f>
        <v>149344.48611214611</v>
      </c>
      <c r="Q61">
        <f>IF(ISBLANK(HLOOKUP(Q$1, m_preprocess!$1:$1048576, $D61, FALSE)), "", HLOOKUP(Q$1, m_preprocess!$1:$1048576, $D61, FALSE))</f>
        <v>55614.17507723227</v>
      </c>
      <c r="R61">
        <f>IF(ISBLANK(HLOOKUP(R$1, m_preprocess!$1:$1048576, $D61, FALSE)), "", HLOOKUP(R$1, m_preprocess!$1:$1048576, $D61, FALSE))</f>
        <v>130686.00824282198</v>
      </c>
      <c r="S61">
        <f>IF(ISBLANK(HLOOKUP(S$1, m_preprocess!$1:$1048576, $D61, FALSE)), "", HLOOKUP(S$1, m_preprocess!$1:$1048576, $D61, FALSE))</f>
        <v>19214576.629894007</v>
      </c>
      <c r="T61">
        <f>IF(ISBLANK(HLOOKUP(T$1, m_preprocess!$1:$1048576, $D61, FALSE)), "", HLOOKUP(T$1, m_preprocess!$1:$1048576, $D61, FALSE))</f>
        <v>57.160537335972052</v>
      </c>
      <c r="U61">
        <f>IF(ISBLANK(HLOOKUP(U$1, m_preprocess!$1:$1048576, $D61, FALSE)), "", HLOOKUP(U$1, m_preprocess!$1:$1048576, $D61, FALSE))</f>
        <v>6662459.7469216576</v>
      </c>
      <c r="V61">
        <f>IF(ISBLANK(HLOOKUP(V$1, m_preprocess!$1:$1048576, $D61, FALSE)), "", HLOOKUP(V$1, m_preprocess!$1:$1048576, $D61, FALSE))</f>
        <v>12800410.662082946</v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</row>
    <row r="62" spans="1:25" x14ac:dyDescent="0.25">
      <c r="A62" s="66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109.24797271897084</v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>
        <f>IF(ISBLANK(HLOOKUP(J$1, m_preprocess!$1:$1048576, $D62, FALSE)), "", HLOOKUP(J$1, m_preprocess!$1:$1048576, $D62, FALSE))</f>
        <v>240928.9541680167</v>
      </c>
      <c r="K62">
        <f>IF(ISBLANK(HLOOKUP(K$1, m_preprocess!$1:$1048576, $D62, FALSE)), "", HLOOKUP(K$1, m_preprocess!$1:$1048576, $D62, FALSE))</f>
        <v>26838.187990375038</v>
      </c>
      <c r="L62">
        <f>IF(ISBLANK(HLOOKUP(L$1, m_preprocess!$1:$1048576, $D62, FALSE)), "", HLOOKUP(L$1, m_preprocess!$1:$1048576, $D62, FALSE))</f>
        <v>26819.196328697861</v>
      </c>
      <c r="M62">
        <f>IF(ISBLANK(HLOOKUP(M$1, m_preprocess!$1:$1048576, $D62, FALSE)), "", HLOOKUP(M$1, m_preprocess!$1:$1048576, $D62, FALSE))</f>
        <v>9600.794082016555</v>
      </c>
      <c r="N62">
        <f>IF(ISBLANK(HLOOKUP(N$1, m_preprocess!$1:$1048576, $D62, FALSE)), "", HLOOKUP(N$1, m_preprocess!$1:$1048576, $D62, FALSE))</f>
        <v>177670.77576692728</v>
      </c>
      <c r="O62">
        <f>IF(ISBLANK(HLOOKUP(O$1, m_preprocess!$1:$1048576, $D62, FALSE)), "", HLOOKUP(O$1, m_preprocess!$1:$1048576, $D62, FALSE))</f>
        <v>322700.13513477205</v>
      </c>
      <c r="P62">
        <f>IF(ISBLANK(HLOOKUP(P$1, m_preprocess!$1:$1048576, $D62, FALSE)), "", HLOOKUP(P$1, m_preprocess!$1:$1048576, $D62, FALSE))</f>
        <v>147234.72097802281</v>
      </c>
      <c r="Q62">
        <f>IF(ISBLANK(HLOOKUP(Q$1, m_preprocess!$1:$1048576, $D62, FALSE)), "", HLOOKUP(Q$1, m_preprocess!$1:$1048576, $D62, FALSE))</f>
        <v>72653.246963903206</v>
      </c>
      <c r="R62">
        <f>IF(ISBLANK(HLOOKUP(R$1, m_preprocess!$1:$1048576, $D62, FALSE)), "", HLOOKUP(R$1, m_preprocess!$1:$1048576, $D62, FALSE))</f>
        <v>102812.16719284603</v>
      </c>
      <c r="S62">
        <f>IF(ISBLANK(HLOOKUP(S$1, m_preprocess!$1:$1048576, $D62, FALSE)), "", HLOOKUP(S$1, m_preprocess!$1:$1048576, $D62, FALSE))</f>
        <v>20291250.20133771</v>
      </c>
      <c r="T62">
        <f>IF(ISBLANK(HLOOKUP(T$1, m_preprocess!$1:$1048576, $D62, FALSE)), "", HLOOKUP(T$1, m_preprocess!$1:$1048576, $D62, FALSE))</f>
        <v>57.106180158352082</v>
      </c>
      <c r="U62">
        <f>IF(ISBLANK(HLOOKUP(U$1, m_preprocess!$1:$1048576, $D62, FALSE)), "", HLOOKUP(U$1, m_preprocess!$1:$1048576, $D62, FALSE))</f>
        <v>5625127.4471918223</v>
      </c>
      <c r="V62">
        <f>IF(ISBLANK(HLOOKUP(V$1, m_preprocess!$1:$1048576, $D62, FALSE)), "", HLOOKUP(V$1, m_preprocess!$1:$1048576, $D62, FALSE))</f>
        <v>11507778.270422515</v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</row>
    <row r="63" spans="1:25" x14ac:dyDescent="0.25">
      <c r="A63" s="66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104.0930902083719</v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>
        <f>IF(ISBLANK(HLOOKUP(J$1, m_preprocess!$1:$1048576, $D63, FALSE)), "", HLOOKUP(J$1, m_preprocess!$1:$1048576, $D63, FALSE))</f>
        <v>251356.90218873991</v>
      </c>
      <c r="K63">
        <f>IF(ISBLANK(HLOOKUP(K$1, m_preprocess!$1:$1048576, $D63, FALSE)), "", HLOOKUP(K$1, m_preprocess!$1:$1048576, $D63, FALSE))</f>
        <v>36268.837463701428</v>
      </c>
      <c r="L63">
        <f>IF(ISBLANK(HLOOKUP(L$1, m_preprocess!$1:$1048576, $D63, FALSE)), "", HLOOKUP(L$1, m_preprocess!$1:$1048576, $D63, FALSE))</f>
        <v>31228.043612269317</v>
      </c>
      <c r="M63">
        <f>IF(ISBLANK(HLOOKUP(M$1, m_preprocess!$1:$1048576, $D63, FALSE)), "", HLOOKUP(M$1, m_preprocess!$1:$1048576, $D63, FALSE))</f>
        <v>9833.5555148050917</v>
      </c>
      <c r="N63">
        <f>IF(ISBLANK(HLOOKUP(N$1, m_preprocess!$1:$1048576, $D63, FALSE)), "", HLOOKUP(N$1, m_preprocess!$1:$1048576, $D63, FALSE))</f>
        <v>174026.4655979641</v>
      </c>
      <c r="O63">
        <f>IF(ISBLANK(HLOOKUP(O$1, m_preprocess!$1:$1048576, $D63, FALSE)), "", HLOOKUP(O$1, m_preprocess!$1:$1048576, $D63, FALSE))</f>
        <v>259963.69491826385</v>
      </c>
      <c r="P63">
        <f>IF(ISBLANK(HLOOKUP(P$1, m_preprocess!$1:$1048576, $D63, FALSE)), "", HLOOKUP(P$1, m_preprocess!$1:$1048576, $D63, FALSE))</f>
        <v>131638.05461675097</v>
      </c>
      <c r="Q63">
        <f>IF(ISBLANK(HLOOKUP(Q$1, m_preprocess!$1:$1048576, $D63, FALSE)), "", HLOOKUP(Q$1, m_preprocess!$1:$1048576, $D63, FALSE))</f>
        <v>48507.643700226945</v>
      </c>
      <c r="R63">
        <f>IF(ISBLANK(HLOOKUP(R$1, m_preprocess!$1:$1048576, $D63, FALSE)), "", HLOOKUP(R$1, m_preprocess!$1:$1048576, $D63, FALSE))</f>
        <v>79817.996601285966</v>
      </c>
      <c r="S63">
        <f>IF(ISBLANK(HLOOKUP(S$1, m_preprocess!$1:$1048576, $D63, FALSE)), "", HLOOKUP(S$1, m_preprocess!$1:$1048576, $D63, FALSE))</f>
        <v>19750221.568228487</v>
      </c>
      <c r="T63">
        <f>IF(ISBLANK(HLOOKUP(T$1, m_preprocess!$1:$1048576, $D63, FALSE)), "", HLOOKUP(T$1, m_preprocess!$1:$1048576, $D63, FALSE))</f>
        <v>57.392897578908354</v>
      </c>
      <c r="U63">
        <f>IF(ISBLANK(HLOOKUP(U$1, m_preprocess!$1:$1048576, $D63, FALSE)), "", HLOOKUP(U$1, m_preprocess!$1:$1048576, $D63, FALSE))</f>
        <v>5406606.4383827895</v>
      </c>
      <c r="V63">
        <f>IF(ISBLANK(HLOOKUP(V$1, m_preprocess!$1:$1048576, $D63, FALSE)), "", HLOOKUP(V$1, m_preprocess!$1:$1048576, $D63, FALSE))</f>
        <v>11142186.493727004</v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</row>
    <row r="64" spans="1:25" x14ac:dyDescent="0.25">
      <c r="A64" s="66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119.919764402129</v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>
        <f>IF(ISBLANK(HLOOKUP(J$1, m_preprocess!$1:$1048576, $D64, FALSE)), "", HLOOKUP(J$1, m_preprocess!$1:$1048576, $D64, FALSE))</f>
        <v>387554.23002483888</v>
      </c>
      <c r="K64">
        <f>IF(ISBLANK(HLOOKUP(K$1, m_preprocess!$1:$1048576, $D64, FALSE)), "", HLOOKUP(K$1, m_preprocess!$1:$1048576, $D64, FALSE))</f>
        <v>142529.86687646215</v>
      </c>
      <c r="L64">
        <f>IF(ISBLANK(HLOOKUP(L$1, m_preprocess!$1:$1048576, $D64, FALSE)), "", HLOOKUP(L$1, m_preprocess!$1:$1048576, $D64, FALSE))</f>
        <v>54215.992675611844</v>
      </c>
      <c r="M64">
        <f>IF(ISBLANK(HLOOKUP(M$1, m_preprocess!$1:$1048576, $D64, FALSE)), "", HLOOKUP(M$1, m_preprocess!$1:$1048576, $D64, FALSE))</f>
        <v>11110.180264370019</v>
      </c>
      <c r="N64">
        <f>IF(ISBLANK(HLOOKUP(N$1, m_preprocess!$1:$1048576, $D64, FALSE)), "", HLOOKUP(N$1, m_preprocess!$1:$1048576, $D64, FALSE))</f>
        <v>179698.19020839481</v>
      </c>
      <c r="O64">
        <f>IF(ISBLANK(HLOOKUP(O$1, m_preprocess!$1:$1048576, $D64, FALSE)), "", HLOOKUP(O$1, m_preprocess!$1:$1048576, $D64, FALSE))</f>
        <v>316626.14335709193</v>
      </c>
      <c r="P64">
        <f>IF(ISBLANK(HLOOKUP(P$1, m_preprocess!$1:$1048576, $D64, FALSE)), "", HLOOKUP(P$1, m_preprocess!$1:$1048576, $D64, FALSE))</f>
        <v>156477.91404741674</v>
      </c>
      <c r="Q64">
        <f>IF(ISBLANK(HLOOKUP(Q$1, m_preprocess!$1:$1048576, $D64, FALSE)), "", HLOOKUP(Q$1, m_preprocess!$1:$1048576, $D64, FALSE))</f>
        <v>71294.290686814114</v>
      </c>
      <c r="R64">
        <f>IF(ISBLANK(HLOOKUP(R$1, m_preprocess!$1:$1048576, $D64, FALSE)), "", HLOOKUP(R$1, m_preprocess!$1:$1048576, $D64, FALSE))</f>
        <v>88853.938622861067</v>
      </c>
      <c r="S64">
        <f>IF(ISBLANK(HLOOKUP(S$1, m_preprocess!$1:$1048576, $D64, FALSE)), "", HLOOKUP(S$1, m_preprocess!$1:$1048576, $D64, FALSE))</f>
        <v>19860305.717872154</v>
      </c>
      <c r="T64">
        <f>IF(ISBLANK(HLOOKUP(T$1, m_preprocess!$1:$1048576, $D64, FALSE)), "", HLOOKUP(T$1, m_preprocess!$1:$1048576, $D64, FALSE))</f>
        <v>57.57565234383457</v>
      </c>
      <c r="U64">
        <f>IF(ISBLANK(HLOOKUP(U$1, m_preprocess!$1:$1048576, $D64, FALSE)), "", HLOOKUP(U$1, m_preprocess!$1:$1048576, $D64, FALSE))</f>
        <v>5307786.7756038737</v>
      </c>
      <c r="V64">
        <f>IF(ISBLANK(HLOOKUP(V$1, m_preprocess!$1:$1048576, $D64, FALSE)), "", HLOOKUP(V$1, m_preprocess!$1:$1048576, $D64, FALSE))</f>
        <v>10874835.207374817</v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</row>
    <row r="65" spans="1:25" x14ac:dyDescent="0.25">
      <c r="A65" s="66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111.52909522020796</v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>
        <f>IF(ISBLANK(HLOOKUP(J$1, m_preprocess!$1:$1048576, $D65, FALSE)), "", HLOOKUP(J$1, m_preprocess!$1:$1048576, $D65, FALSE))</f>
        <v>375774.62713882182</v>
      </c>
      <c r="K65">
        <f>IF(ISBLANK(HLOOKUP(K$1, m_preprocess!$1:$1048576, $D65, FALSE)), "", HLOOKUP(K$1, m_preprocess!$1:$1048576, $D65, FALSE))</f>
        <v>135364.42116881339</v>
      </c>
      <c r="L65">
        <f>IF(ISBLANK(HLOOKUP(L$1, m_preprocess!$1:$1048576, $D65, FALSE)), "", HLOOKUP(L$1, m_preprocess!$1:$1048576, $D65, FALSE))</f>
        <v>48616.013705861573</v>
      </c>
      <c r="M65">
        <f>IF(ISBLANK(HLOOKUP(M$1, m_preprocess!$1:$1048576, $D65, FALSE)), "", HLOOKUP(M$1, m_preprocess!$1:$1048576, $D65, FALSE))</f>
        <v>12674.611182851479</v>
      </c>
      <c r="N65">
        <f>IF(ISBLANK(HLOOKUP(N$1, m_preprocess!$1:$1048576, $D65, FALSE)), "", HLOOKUP(N$1, m_preprocess!$1:$1048576, $D65, FALSE))</f>
        <v>179119.58108129533</v>
      </c>
      <c r="O65">
        <f>IF(ISBLANK(HLOOKUP(O$1, m_preprocess!$1:$1048576, $D65, FALSE)), "", HLOOKUP(O$1, m_preprocess!$1:$1048576, $D65, FALSE))</f>
        <v>324486.13248986821</v>
      </c>
      <c r="P65">
        <f>IF(ISBLANK(HLOOKUP(P$1, m_preprocess!$1:$1048576, $D65, FALSE)), "", HLOOKUP(P$1, m_preprocess!$1:$1048576, $D65, FALSE))</f>
        <v>161099.77458524314</v>
      </c>
      <c r="Q65">
        <f>IF(ISBLANK(HLOOKUP(Q$1, m_preprocess!$1:$1048576, $D65, FALSE)), "", HLOOKUP(Q$1, m_preprocess!$1:$1048576, $D65, FALSE))</f>
        <v>49920.060743396149</v>
      </c>
      <c r="R65">
        <f>IF(ISBLANK(HLOOKUP(R$1, m_preprocess!$1:$1048576, $D65, FALSE)), "", HLOOKUP(R$1, m_preprocess!$1:$1048576, $D65, FALSE))</f>
        <v>113466.29716122891</v>
      </c>
      <c r="S65">
        <f>IF(ISBLANK(HLOOKUP(S$1, m_preprocess!$1:$1048576, $D65, FALSE)), "", HLOOKUP(S$1, m_preprocess!$1:$1048576, $D65, FALSE))</f>
        <v>20174528.611735865</v>
      </c>
      <c r="T65">
        <f>IF(ISBLANK(HLOOKUP(T$1, m_preprocess!$1:$1048576, $D65, FALSE)), "", HLOOKUP(T$1, m_preprocess!$1:$1048576, $D65, FALSE))</f>
        <v>61.72940665811948</v>
      </c>
      <c r="U65">
        <f>IF(ISBLANK(HLOOKUP(U$1, m_preprocess!$1:$1048576, $D65, FALSE)), "", HLOOKUP(U$1, m_preprocess!$1:$1048576, $D65, FALSE))</f>
        <v>5858070.9827429922</v>
      </c>
      <c r="V65">
        <f>IF(ISBLANK(HLOOKUP(V$1, m_preprocess!$1:$1048576, $D65, FALSE)), "", HLOOKUP(V$1, m_preprocess!$1:$1048576, $D65, FALSE))</f>
        <v>11024121.861419002</v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</row>
    <row r="66" spans="1:25" x14ac:dyDescent="0.25">
      <c r="A66" s="66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117.76225210549316</v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>
        <f>IF(ISBLANK(HLOOKUP(J$1, m_preprocess!$1:$1048576, $D66, FALSE)), "", HLOOKUP(J$1, m_preprocess!$1:$1048576, $D66, FALSE))</f>
        <v>389969.70437462267</v>
      </c>
      <c r="K66">
        <f>IF(ISBLANK(HLOOKUP(K$1, m_preprocess!$1:$1048576, $D66, FALSE)), "", HLOOKUP(K$1, m_preprocess!$1:$1048576, $D66, FALSE))</f>
        <v>146447.76024726295</v>
      </c>
      <c r="L66">
        <f>IF(ISBLANK(HLOOKUP(L$1, m_preprocess!$1:$1048576, $D66, FALSE)), "", HLOOKUP(L$1, m_preprocess!$1:$1048576, $D66, FALSE))</f>
        <v>49955.776974545275</v>
      </c>
      <c r="M66">
        <f>IF(ISBLANK(HLOOKUP(M$1, m_preprocess!$1:$1048576, $D66, FALSE)), "", HLOOKUP(M$1, m_preprocess!$1:$1048576, $D66, FALSE))</f>
        <v>12983.415045180533</v>
      </c>
      <c r="N66">
        <f>IF(ISBLANK(HLOOKUP(N$1, m_preprocess!$1:$1048576, $D66, FALSE)), "", HLOOKUP(N$1, m_preprocess!$1:$1048576, $D66, FALSE))</f>
        <v>180582.75210763389</v>
      </c>
      <c r="O66">
        <f>IF(ISBLANK(HLOOKUP(O$1, m_preprocess!$1:$1048576, $D66, FALSE)), "", HLOOKUP(O$1, m_preprocess!$1:$1048576, $D66, FALSE))</f>
        <v>291619.64420430554</v>
      </c>
      <c r="P66">
        <f>IF(ISBLANK(HLOOKUP(P$1, m_preprocess!$1:$1048576, $D66, FALSE)), "", HLOOKUP(P$1, m_preprocess!$1:$1048576, $D66, FALSE))</f>
        <v>128250.36806997281</v>
      </c>
      <c r="Q66">
        <f>IF(ISBLANK(HLOOKUP(Q$1, m_preprocess!$1:$1048576, $D66, FALSE)), "", HLOOKUP(Q$1, m_preprocess!$1:$1048576, $D66, FALSE))</f>
        <v>69328.261758791326</v>
      </c>
      <c r="R66">
        <f>IF(ISBLANK(HLOOKUP(R$1, m_preprocess!$1:$1048576, $D66, FALSE)), "", HLOOKUP(R$1, m_preprocess!$1:$1048576, $D66, FALSE))</f>
        <v>94041.014375541403</v>
      </c>
      <c r="S66">
        <f>IF(ISBLANK(HLOOKUP(S$1, m_preprocess!$1:$1048576, $D66, FALSE)), "", HLOOKUP(S$1, m_preprocess!$1:$1048576, $D66, FALSE))</f>
        <v>19200500.61816844</v>
      </c>
      <c r="T66">
        <f>IF(ISBLANK(HLOOKUP(T$1, m_preprocess!$1:$1048576, $D66, FALSE)), "", HLOOKUP(T$1, m_preprocess!$1:$1048576, $D66, FALSE))</f>
        <v>59.614961952276026</v>
      </c>
      <c r="U66">
        <f>IF(ISBLANK(HLOOKUP(U$1, m_preprocess!$1:$1048576, $D66, FALSE)), "", HLOOKUP(U$1, m_preprocess!$1:$1048576, $D66, FALSE))</f>
        <v>5503109.344192503</v>
      </c>
      <c r="V66">
        <f>IF(ISBLANK(HLOOKUP(V$1, m_preprocess!$1:$1048576, $D66, FALSE)), "", HLOOKUP(V$1, m_preprocess!$1:$1048576, $D66, FALSE))</f>
        <v>10858225.028031003</v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</row>
    <row r="67" spans="1:25" x14ac:dyDescent="0.25">
      <c r="A67" s="66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110.03639983393296</v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>
        <f>IF(ISBLANK(HLOOKUP(J$1, m_preprocess!$1:$1048576, $D67, FALSE)), "", HLOOKUP(J$1, m_preprocess!$1:$1048576, $D67, FALSE))</f>
        <v>419275.33128120715</v>
      </c>
      <c r="K67">
        <f>IF(ISBLANK(HLOOKUP(K$1, m_preprocess!$1:$1048576, $D67, FALSE)), "", HLOOKUP(K$1, m_preprocess!$1:$1048576, $D67, FALSE))</f>
        <v>170981.04366327607</v>
      </c>
      <c r="L67">
        <f>IF(ISBLANK(HLOOKUP(L$1, m_preprocess!$1:$1048576, $D67, FALSE)), "", HLOOKUP(L$1, m_preprocess!$1:$1048576, $D67, FALSE))</f>
        <v>56208.976954731472</v>
      </c>
      <c r="M67">
        <f>IF(ISBLANK(HLOOKUP(M$1, m_preprocess!$1:$1048576, $D67, FALSE)), "", HLOOKUP(M$1, m_preprocess!$1:$1048576, $D67, FALSE))</f>
        <v>13035.18945978671</v>
      </c>
      <c r="N67">
        <f>IF(ISBLANK(HLOOKUP(N$1, m_preprocess!$1:$1048576, $D67, FALSE)), "", HLOOKUP(N$1, m_preprocess!$1:$1048576, $D67, FALSE))</f>
        <v>179050.12120341285</v>
      </c>
      <c r="O67">
        <f>IF(ISBLANK(HLOOKUP(O$1, m_preprocess!$1:$1048576, $D67, FALSE)), "", HLOOKUP(O$1, m_preprocess!$1:$1048576, $D67, FALSE))</f>
        <v>285689.86168259539</v>
      </c>
      <c r="P67">
        <f>IF(ISBLANK(HLOOKUP(P$1, m_preprocess!$1:$1048576, $D67, FALSE)), "", HLOOKUP(P$1, m_preprocess!$1:$1048576, $D67, FALSE))</f>
        <v>152849.24952256252</v>
      </c>
      <c r="Q67">
        <f>IF(ISBLANK(HLOOKUP(Q$1, m_preprocess!$1:$1048576, $D67, FALSE)), "", HLOOKUP(Q$1, m_preprocess!$1:$1048576, $D67, FALSE))</f>
        <v>54241.708490393547</v>
      </c>
      <c r="R67">
        <f>IF(ISBLANK(HLOOKUP(R$1, m_preprocess!$1:$1048576, $D67, FALSE)), "", HLOOKUP(R$1, m_preprocess!$1:$1048576, $D67, FALSE))</f>
        <v>78598.903669639316</v>
      </c>
      <c r="S67">
        <f>IF(ISBLANK(HLOOKUP(S$1, m_preprocess!$1:$1048576, $D67, FALSE)), "", HLOOKUP(S$1, m_preprocess!$1:$1048576, $D67, FALSE))</f>
        <v>19197098.194277186</v>
      </c>
      <c r="T67">
        <f>IF(ISBLANK(HLOOKUP(T$1, m_preprocess!$1:$1048576, $D67, FALSE)), "", HLOOKUP(T$1, m_preprocess!$1:$1048576, $D67, FALSE))</f>
        <v>59.863047411294012</v>
      </c>
      <c r="U67">
        <f>IF(ISBLANK(HLOOKUP(U$1, m_preprocess!$1:$1048576, $D67, FALSE)), "", HLOOKUP(U$1, m_preprocess!$1:$1048576, $D67, FALSE))</f>
        <v>5360254.6564220265</v>
      </c>
      <c r="V67">
        <f>IF(ISBLANK(HLOOKUP(V$1, m_preprocess!$1:$1048576, $D67, FALSE)), "", HLOOKUP(V$1, m_preprocess!$1:$1048576, $D67, FALSE))</f>
        <v>11001810.008565478</v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</row>
    <row r="68" spans="1:25" x14ac:dyDescent="0.25">
      <c r="A68" s="66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117.08191121492547</v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>
        <f>IF(ISBLANK(HLOOKUP(J$1, m_preprocess!$1:$1048576, $D68, FALSE)), "", HLOOKUP(J$1, m_preprocess!$1:$1048576, $D68, FALSE))</f>
        <v>385870.58941900491</v>
      </c>
      <c r="K68">
        <f>IF(ISBLANK(HLOOKUP(K$1, m_preprocess!$1:$1048576, $D68, FALSE)), "", HLOOKUP(K$1, m_preprocess!$1:$1048576, $D68, FALSE))</f>
        <v>111214.24936023311</v>
      </c>
      <c r="L68">
        <f>IF(ISBLANK(HLOOKUP(L$1, m_preprocess!$1:$1048576, $D68, FALSE)), "", HLOOKUP(L$1, m_preprocess!$1:$1048576, $D68, FALSE))</f>
        <v>78157.472190722139</v>
      </c>
      <c r="M68">
        <f>IF(ISBLANK(HLOOKUP(M$1, m_preprocess!$1:$1048576, $D68, FALSE)), "", HLOOKUP(M$1, m_preprocess!$1:$1048576, $D68, FALSE))</f>
        <v>14369.970001797401</v>
      </c>
      <c r="N68">
        <f>IF(ISBLANK(HLOOKUP(N$1, m_preprocess!$1:$1048576, $D68, FALSE)), "", HLOOKUP(N$1, m_preprocess!$1:$1048576, $D68, FALSE))</f>
        <v>182128.89786625223</v>
      </c>
      <c r="O68">
        <f>IF(ISBLANK(HLOOKUP(O$1, m_preprocess!$1:$1048576, $D68, FALSE)), "", HLOOKUP(O$1, m_preprocess!$1:$1048576, $D68, FALSE))</f>
        <v>249236.43589458548</v>
      </c>
      <c r="P68">
        <f>IF(ISBLANK(HLOOKUP(P$1, m_preprocess!$1:$1048576, $D68, FALSE)), "", HLOOKUP(P$1, m_preprocess!$1:$1048576, $D68, FALSE))</f>
        <v>110402.46809715577</v>
      </c>
      <c r="Q68">
        <f>IF(ISBLANK(HLOOKUP(Q$1, m_preprocess!$1:$1048576, $D68, FALSE)), "", HLOOKUP(Q$1, m_preprocess!$1:$1048576, $D68, FALSE))</f>
        <v>60153.325888246021</v>
      </c>
      <c r="R68">
        <f>IF(ISBLANK(HLOOKUP(R$1, m_preprocess!$1:$1048576, $D68, FALSE)), "", HLOOKUP(R$1, m_preprocess!$1:$1048576, $D68, FALSE))</f>
        <v>78680.641909183629</v>
      </c>
      <c r="S68">
        <f>IF(ISBLANK(HLOOKUP(S$1, m_preprocess!$1:$1048576, $D68, FALSE)), "", HLOOKUP(S$1, m_preprocess!$1:$1048576, $D68, FALSE))</f>
        <v>18499881.026816126</v>
      </c>
      <c r="T68">
        <f>IF(ISBLANK(HLOOKUP(T$1, m_preprocess!$1:$1048576, $D68, FALSE)), "", HLOOKUP(T$1, m_preprocess!$1:$1048576, $D68, FALSE))</f>
        <v>61.232148552220437</v>
      </c>
      <c r="U68">
        <f>IF(ISBLANK(HLOOKUP(U$1, m_preprocess!$1:$1048576, $D68, FALSE)), "", HLOOKUP(U$1, m_preprocess!$1:$1048576, $D68, FALSE))</f>
        <v>5722558.1075903224</v>
      </c>
      <c r="V68">
        <f>IF(ISBLANK(HLOOKUP(V$1, m_preprocess!$1:$1048576, $D68, FALSE)), "", HLOOKUP(V$1, m_preprocess!$1:$1048576, $D68, FALSE))</f>
        <v>11075977.838509215</v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</row>
    <row r="69" spans="1:25" x14ac:dyDescent="0.25">
      <c r="A69" s="66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109.37456386625135</v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>
        <f>IF(ISBLANK(HLOOKUP(J$1, m_preprocess!$1:$1048576, $D69, FALSE)), "", HLOOKUP(J$1, m_preprocess!$1:$1048576, $D69, FALSE))</f>
        <v>354093.56849026814</v>
      </c>
      <c r="K69">
        <f>IF(ISBLANK(HLOOKUP(K$1, m_preprocess!$1:$1048576, $D69, FALSE)), "", HLOOKUP(K$1, m_preprocess!$1:$1048576, $D69, FALSE))</f>
        <v>104294.63942811967</v>
      </c>
      <c r="L69">
        <f>IF(ISBLANK(HLOOKUP(L$1, m_preprocess!$1:$1048576, $D69, FALSE)), "", HLOOKUP(L$1, m_preprocess!$1:$1048576, $D69, FALSE))</f>
        <v>50570.459549731444</v>
      </c>
      <c r="M69">
        <f>IF(ISBLANK(HLOOKUP(M$1, m_preprocess!$1:$1048576, $D69, FALSE)), "", HLOOKUP(M$1, m_preprocess!$1:$1048576, $D69, FALSE))</f>
        <v>12800.700283093738</v>
      </c>
      <c r="N69">
        <f>IF(ISBLANK(HLOOKUP(N$1, m_preprocess!$1:$1048576, $D69, FALSE)), "", HLOOKUP(N$1, m_preprocess!$1:$1048576, $D69, FALSE))</f>
        <v>186427.76922932328</v>
      </c>
      <c r="O69">
        <f>IF(ISBLANK(HLOOKUP(O$1, m_preprocess!$1:$1048576, $D69, FALSE)), "", HLOOKUP(O$1, m_preprocess!$1:$1048576, $D69, FALSE))</f>
        <v>306465.22051109758</v>
      </c>
      <c r="P69">
        <f>IF(ISBLANK(HLOOKUP(P$1, m_preprocess!$1:$1048576, $D69, FALSE)), "", HLOOKUP(P$1, m_preprocess!$1:$1048576, $D69, FALSE))</f>
        <v>157176.3235785556</v>
      </c>
      <c r="Q69">
        <f>IF(ISBLANK(HLOOKUP(Q$1, m_preprocess!$1:$1048576, $D69, FALSE)), "", HLOOKUP(Q$1, m_preprocess!$1:$1048576, $D69, FALSE))</f>
        <v>56470.676523983362</v>
      </c>
      <c r="R69">
        <f>IF(ISBLANK(HLOOKUP(R$1, m_preprocess!$1:$1048576, $D69, FALSE)), "", HLOOKUP(R$1, m_preprocess!$1:$1048576, $D69, FALSE))</f>
        <v>92818.22040855854</v>
      </c>
      <c r="S69">
        <f>IF(ISBLANK(HLOOKUP(S$1, m_preprocess!$1:$1048576, $D69, FALSE)), "", HLOOKUP(S$1, m_preprocess!$1:$1048576, $D69, FALSE))</f>
        <v>18107181.874304999</v>
      </c>
      <c r="T69">
        <f>IF(ISBLANK(HLOOKUP(T$1, m_preprocess!$1:$1048576, $D69, FALSE)), "", HLOOKUP(T$1, m_preprocess!$1:$1048576, $D69, FALSE))</f>
        <v>60.754219132994415</v>
      </c>
      <c r="U69">
        <f>IF(ISBLANK(HLOOKUP(U$1, m_preprocess!$1:$1048576, $D69, FALSE)), "", HLOOKUP(U$1, m_preprocess!$1:$1048576, $D69, FALSE))</f>
        <v>5325254.3722049994</v>
      </c>
      <c r="V69">
        <f>IF(ISBLANK(HLOOKUP(V$1, m_preprocess!$1:$1048576, $D69, FALSE)), "", HLOOKUP(V$1, m_preprocess!$1:$1048576, $D69, FALSE))</f>
        <v>10582212.052709999</v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</row>
    <row r="70" spans="1:25" x14ac:dyDescent="0.25">
      <c r="A70" s="66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111.14558445314327</v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>
        <f>IF(ISBLANK(HLOOKUP(J$1, m_preprocess!$1:$1048576, $D70, FALSE)), "", HLOOKUP(J$1, m_preprocess!$1:$1048576, $D70, FALSE))</f>
        <v>292578.87477847264</v>
      </c>
      <c r="K70">
        <f>IF(ISBLANK(HLOOKUP(K$1, m_preprocess!$1:$1048576, $D70, FALSE)), "", HLOOKUP(K$1, m_preprocess!$1:$1048576, $D70, FALSE))</f>
        <v>44650.913664422798</v>
      </c>
      <c r="L70">
        <f>IF(ISBLANK(HLOOKUP(L$1, m_preprocess!$1:$1048576, $D70, FALSE)), "", HLOOKUP(L$1, m_preprocess!$1:$1048576, $D70, FALSE))</f>
        <v>48611.567292451764</v>
      </c>
      <c r="M70">
        <f>IF(ISBLANK(HLOOKUP(M$1, m_preprocess!$1:$1048576, $D70, FALSE)), "", HLOOKUP(M$1, m_preprocess!$1:$1048576, $D70, FALSE))</f>
        <v>14949.162140439947</v>
      </c>
      <c r="N70">
        <f>IF(ISBLANK(HLOOKUP(N$1, m_preprocess!$1:$1048576, $D70, FALSE)), "", HLOOKUP(N$1, m_preprocess!$1:$1048576, $D70, FALSE))</f>
        <v>184367.23168115813</v>
      </c>
      <c r="O70">
        <f>IF(ISBLANK(HLOOKUP(O$1, m_preprocess!$1:$1048576, $D70, FALSE)), "", HLOOKUP(O$1, m_preprocess!$1:$1048576, $D70, FALSE))</f>
        <v>353544.40446052281</v>
      </c>
      <c r="P70">
        <f>IF(ISBLANK(HLOOKUP(P$1, m_preprocess!$1:$1048576, $D70, FALSE)), "", HLOOKUP(P$1, m_preprocess!$1:$1048576, $D70, FALSE))</f>
        <v>175814.5365989453</v>
      </c>
      <c r="Q70">
        <f>IF(ISBLANK(HLOOKUP(Q$1, m_preprocess!$1:$1048576, $D70, FALSE)), "", HLOOKUP(Q$1, m_preprocess!$1:$1048576, $D70, FALSE))</f>
        <v>74923.367244307141</v>
      </c>
      <c r="R70">
        <f>IF(ISBLANK(HLOOKUP(R$1, m_preprocess!$1:$1048576, $D70, FALSE)), "", HLOOKUP(R$1, m_preprocess!$1:$1048576, $D70, FALSE))</f>
        <v>102806.50061727036</v>
      </c>
      <c r="S70">
        <f>IF(ISBLANK(HLOOKUP(S$1, m_preprocess!$1:$1048576, $D70, FALSE)), "", HLOOKUP(S$1, m_preprocess!$1:$1048576, $D70, FALSE))</f>
        <v>18171912.632873259</v>
      </c>
      <c r="T70">
        <f>IF(ISBLANK(HLOOKUP(T$1, m_preprocess!$1:$1048576, $D70, FALSE)), "", HLOOKUP(T$1, m_preprocess!$1:$1048576, $D70, FALSE))</f>
        <v>61.243678379856505</v>
      </c>
      <c r="U70">
        <f>IF(ISBLANK(HLOOKUP(U$1, m_preprocess!$1:$1048576, $D70, FALSE)), "", HLOOKUP(U$1, m_preprocess!$1:$1048576, $D70, FALSE))</f>
        <v>5101614.074321798</v>
      </c>
      <c r="V70">
        <f>IF(ISBLANK(HLOOKUP(V$1, m_preprocess!$1:$1048576, $D70, FALSE)), "", HLOOKUP(V$1, m_preprocess!$1:$1048576, $D70, FALSE))</f>
        <v>10267737.273724044</v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</row>
    <row r="71" spans="1:25" x14ac:dyDescent="0.25">
      <c r="A71" s="66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119.46541428855292</v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>
        <f>IF(ISBLANK(HLOOKUP(J$1, m_preprocess!$1:$1048576, $D71, FALSE)), "", HLOOKUP(J$1, m_preprocess!$1:$1048576, $D71, FALSE))</f>
        <v>269397.11193135608</v>
      </c>
      <c r="K71">
        <f>IF(ISBLANK(HLOOKUP(K$1, m_preprocess!$1:$1048576, $D71, FALSE)), "", HLOOKUP(K$1, m_preprocess!$1:$1048576, $D71, FALSE))</f>
        <v>19361.76168519901</v>
      </c>
      <c r="L71">
        <f>IF(ISBLANK(HLOOKUP(L$1, m_preprocess!$1:$1048576, $D71, FALSE)), "", HLOOKUP(L$1, m_preprocess!$1:$1048576, $D71, FALSE))</f>
        <v>45441.710023412583</v>
      </c>
      <c r="M71">
        <f>IF(ISBLANK(HLOOKUP(M$1, m_preprocess!$1:$1048576, $D71, FALSE)), "", HLOOKUP(M$1, m_preprocess!$1:$1048576, $D71, FALSE))</f>
        <v>15541.250147393952</v>
      </c>
      <c r="N71">
        <f>IF(ISBLANK(HLOOKUP(N$1, m_preprocess!$1:$1048576, $D71, FALSE)), "", HLOOKUP(N$1, m_preprocess!$1:$1048576, $D71, FALSE))</f>
        <v>189052.3900753505</v>
      </c>
      <c r="O71">
        <f>IF(ISBLANK(HLOOKUP(O$1, m_preprocess!$1:$1048576, $D71, FALSE)), "", HLOOKUP(O$1, m_preprocess!$1:$1048576, $D71, FALSE))</f>
        <v>317905.97532177099</v>
      </c>
      <c r="P71">
        <f>IF(ISBLANK(HLOOKUP(P$1, m_preprocess!$1:$1048576, $D71, FALSE)), "", HLOOKUP(P$1, m_preprocess!$1:$1048576, $D71, FALSE))</f>
        <v>143302.51870378971</v>
      </c>
      <c r="Q71">
        <f>IF(ISBLANK(HLOOKUP(Q$1, m_preprocess!$1:$1048576, $D71, FALSE)), "", HLOOKUP(Q$1, m_preprocess!$1:$1048576, $D71, FALSE))</f>
        <v>87414.276148039324</v>
      </c>
      <c r="R71">
        <f>IF(ISBLANK(HLOOKUP(R$1, m_preprocess!$1:$1048576, $D71, FALSE)), "", HLOOKUP(R$1, m_preprocess!$1:$1048576, $D71, FALSE))</f>
        <v>87189.180469941974</v>
      </c>
      <c r="S71">
        <f>IF(ISBLANK(HLOOKUP(S$1, m_preprocess!$1:$1048576, $D71, FALSE)), "", HLOOKUP(S$1, m_preprocess!$1:$1048576, $D71, FALSE))</f>
        <v>15807978.603132352</v>
      </c>
      <c r="T71">
        <f>IF(ISBLANK(HLOOKUP(T$1, m_preprocess!$1:$1048576, $D71, FALSE)), "", HLOOKUP(T$1, m_preprocess!$1:$1048576, $D71, FALSE))</f>
        <v>62.479853925689142</v>
      </c>
      <c r="U71">
        <f>IF(ISBLANK(HLOOKUP(U$1, m_preprocess!$1:$1048576, $D71, FALSE)), "", HLOOKUP(U$1, m_preprocess!$1:$1048576, $D71, FALSE))</f>
        <v>4951600.8941911766</v>
      </c>
      <c r="V71">
        <f>IF(ISBLANK(HLOOKUP(V$1, m_preprocess!$1:$1048576, $D71, FALSE)), "", HLOOKUP(V$1, m_preprocess!$1:$1048576, $D71, FALSE))</f>
        <v>9467598.5842499994</v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</row>
    <row r="72" spans="1:25" x14ac:dyDescent="0.25">
      <c r="A72" s="66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113.14511744738982</v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>
        <f>IF(ISBLANK(HLOOKUP(J$1, m_preprocess!$1:$1048576, $D72, FALSE)), "", HLOOKUP(J$1, m_preprocess!$1:$1048576, $D72, FALSE))</f>
        <v>259902.30896035826</v>
      </c>
      <c r="K72">
        <f>IF(ISBLANK(HLOOKUP(K$1, m_preprocess!$1:$1048576, $D72, FALSE)), "", HLOOKUP(K$1, m_preprocess!$1:$1048576, $D72, FALSE))</f>
        <v>14774.321464657887</v>
      </c>
      <c r="L72">
        <f>IF(ISBLANK(HLOOKUP(L$1, m_preprocess!$1:$1048576, $D72, FALSE)), "", HLOOKUP(L$1, m_preprocess!$1:$1048576, $D72, FALSE))</f>
        <v>41417.989836695473</v>
      </c>
      <c r="M72">
        <f>IF(ISBLANK(HLOOKUP(M$1, m_preprocess!$1:$1048576, $D72, FALSE)), "", HLOOKUP(M$1, m_preprocess!$1:$1048576, $D72, FALSE))</f>
        <v>15702.498633464924</v>
      </c>
      <c r="N72">
        <f>IF(ISBLANK(HLOOKUP(N$1, m_preprocess!$1:$1048576, $D72, FALSE)), "", HLOOKUP(N$1, m_preprocess!$1:$1048576, $D72, FALSE))</f>
        <v>188007.49902553999</v>
      </c>
      <c r="O72">
        <f>IF(ISBLANK(HLOOKUP(O$1, m_preprocess!$1:$1048576, $D72, FALSE)), "", HLOOKUP(O$1, m_preprocess!$1:$1048576, $D72, FALSE))</f>
        <v>280889.01607653446</v>
      </c>
      <c r="P72">
        <f>IF(ISBLANK(HLOOKUP(P$1, m_preprocess!$1:$1048576, $D72, FALSE)), "", HLOOKUP(P$1, m_preprocess!$1:$1048576, $D72, FALSE))</f>
        <v>142529.86865528079</v>
      </c>
      <c r="Q72">
        <f>IF(ISBLANK(HLOOKUP(Q$1, m_preprocess!$1:$1048576, $D72, FALSE)), "", HLOOKUP(Q$1, m_preprocess!$1:$1048576, $D72, FALSE))</f>
        <v>51145.633447314271</v>
      </c>
      <c r="R72">
        <f>IF(ISBLANK(HLOOKUP(R$1, m_preprocess!$1:$1048576, $D72, FALSE)), "", HLOOKUP(R$1, m_preprocess!$1:$1048576, $D72, FALSE))</f>
        <v>87213.513973939436</v>
      </c>
      <c r="S72">
        <f>IF(ISBLANK(HLOOKUP(S$1, m_preprocess!$1:$1048576, $D72, FALSE)), "", HLOOKUP(S$1, m_preprocess!$1:$1048576, $D72, FALSE))</f>
        <v>16092386.980392428</v>
      </c>
      <c r="T72">
        <f>IF(ISBLANK(HLOOKUP(T$1, m_preprocess!$1:$1048576, $D72, FALSE)), "", HLOOKUP(T$1, m_preprocess!$1:$1048576, $D72, FALSE))</f>
        <v>62.343581075308386</v>
      </c>
      <c r="U72">
        <f>IF(ISBLANK(HLOOKUP(U$1, m_preprocess!$1:$1048576, $D72, FALSE)), "", HLOOKUP(U$1, m_preprocess!$1:$1048576, $D72, FALSE))</f>
        <v>4863510.1119808471</v>
      </c>
      <c r="V72">
        <f>IF(ISBLANK(HLOOKUP(V$1, m_preprocess!$1:$1048576, $D72, FALSE)), "", HLOOKUP(V$1, m_preprocess!$1:$1048576, $D72, FALSE))</f>
        <v>9428220.0442543421</v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</row>
    <row r="73" spans="1:25" x14ac:dyDescent="0.25">
      <c r="A73" s="66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128.97257909344859</v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>
        <f>IF(ISBLANK(HLOOKUP(J$1, m_preprocess!$1:$1048576, $D73, FALSE)), "", HLOOKUP(J$1, m_preprocess!$1:$1048576, $D73, FALSE))</f>
        <v>253088.02484526363</v>
      </c>
      <c r="K73">
        <f>IF(ISBLANK(HLOOKUP(K$1, m_preprocess!$1:$1048576, $D73, FALSE)), "", HLOOKUP(K$1, m_preprocess!$1:$1048576, $D73, FALSE))</f>
        <v>24446.074976269087</v>
      </c>
      <c r="L73">
        <f>IF(ISBLANK(HLOOKUP(L$1, m_preprocess!$1:$1048576, $D73, FALSE)), "", HLOOKUP(L$1, m_preprocess!$1:$1048576, $D73, FALSE))</f>
        <v>29399.78048672849</v>
      </c>
      <c r="M73">
        <f>IF(ISBLANK(HLOOKUP(M$1, m_preprocess!$1:$1048576, $D73, FALSE)), "", HLOOKUP(M$1, m_preprocess!$1:$1048576, $D73, FALSE))</f>
        <v>10824.974219326463</v>
      </c>
      <c r="N73">
        <f>IF(ISBLANK(HLOOKUP(N$1, m_preprocess!$1:$1048576, $D73, FALSE)), "", HLOOKUP(N$1, m_preprocess!$1:$1048576, $D73, FALSE))</f>
        <v>188417.19516293961</v>
      </c>
      <c r="O73">
        <f>IF(ISBLANK(HLOOKUP(O$1, m_preprocess!$1:$1048576, $D73, FALSE)), "", HLOOKUP(O$1, m_preprocess!$1:$1048576, $D73, FALSE))</f>
        <v>268128.29022564593</v>
      </c>
      <c r="P73">
        <f>IF(ISBLANK(HLOOKUP(P$1, m_preprocess!$1:$1048576, $D73, FALSE)), "", HLOOKUP(P$1, m_preprocess!$1:$1048576, $D73, FALSE))</f>
        <v>135094.01650578345</v>
      </c>
      <c r="Q73">
        <f>IF(ISBLANK(HLOOKUP(Q$1, m_preprocess!$1:$1048576, $D73, FALSE)), "", HLOOKUP(Q$1, m_preprocess!$1:$1048576, $D73, FALSE))</f>
        <v>45153.780208123797</v>
      </c>
      <c r="R73">
        <f>IF(ISBLANK(HLOOKUP(R$1, m_preprocess!$1:$1048576, $D73, FALSE)), "", HLOOKUP(R$1, m_preprocess!$1:$1048576, $D73, FALSE))</f>
        <v>87880.493511738649</v>
      </c>
      <c r="S73">
        <f>IF(ISBLANK(HLOOKUP(S$1, m_preprocess!$1:$1048576, $D73, FALSE)), "", HLOOKUP(S$1, m_preprocess!$1:$1048576, $D73, FALSE))</f>
        <v>16290035.741906205</v>
      </c>
      <c r="T73">
        <f>IF(ISBLANK(HLOOKUP(T$1, m_preprocess!$1:$1048576, $D73, FALSE)), "", HLOOKUP(T$1, m_preprocess!$1:$1048576, $D73, FALSE))</f>
        <v>63.439113247029134</v>
      </c>
      <c r="U73">
        <f>IF(ISBLANK(HLOOKUP(U$1, m_preprocess!$1:$1048576, $D73, FALSE)), "", HLOOKUP(U$1, m_preprocess!$1:$1048576, $D73, FALSE))</f>
        <v>6243851.2921701642</v>
      </c>
      <c r="V73">
        <f>IF(ISBLANK(HLOOKUP(V$1, m_preprocess!$1:$1048576, $D73, FALSE)), "", HLOOKUP(V$1, m_preprocess!$1:$1048576, $D73, FALSE))</f>
        <v>10854792.118595801</v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</row>
    <row r="74" spans="1:25" x14ac:dyDescent="0.25">
      <c r="A74" s="66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103.60311904560011</v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>
        <f>IF(ISBLANK(HLOOKUP(J$1, m_preprocess!$1:$1048576, $D74, FALSE)), "", HLOOKUP(J$1, m_preprocess!$1:$1048576, $D74, FALSE))</f>
        <v>242759.3942382891</v>
      </c>
      <c r="K74">
        <f>IF(ISBLANK(HLOOKUP(K$1, m_preprocess!$1:$1048576, $D74, FALSE)), "", HLOOKUP(K$1, m_preprocess!$1:$1048576, $D74, FALSE))</f>
        <v>15876.692435377427</v>
      </c>
      <c r="L74">
        <f>IF(ISBLANK(HLOOKUP(L$1, m_preprocess!$1:$1048576, $D74, FALSE)), "", HLOOKUP(L$1, m_preprocess!$1:$1048576, $D74, FALSE))</f>
        <v>26178.381051181281</v>
      </c>
      <c r="M74">
        <f>IF(ISBLANK(HLOOKUP(M$1, m_preprocess!$1:$1048576, $D74, FALSE)), "", HLOOKUP(M$1, m_preprocess!$1:$1048576, $D74, FALSE))</f>
        <v>6693.7223682338799</v>
      </c>
      <c r="N74">
        <f>IF(ISBLANK(HLOOKUP(N$1, m_preprocess!$1:$1048576, $D74, FALSE)), "", HLOOKUP(N$1, m_preprocess!$1:$1048576, $D74, FALSE))</f>
        <v>194010.59838349652</v>
      </c>
      <c r="O74">
        <f>IF(ISBLANK(HLOOKUP(O$1, m_preprocess!$1:$1048576, $D74, FALSE)), "", HLOOKUP(O$1, m_preprocess!$1:$1048576, $D74, FALSE))</f>
        <v>218751.87633992749</v>
      </c>
      <c r="P74">
        <f>IF(ISBLANK(HLOOKUP(P$1, m_preprocess!$1:$1048576, $D74, FALSE)), "", HLOOKUP(P$1, m_preprocess!$1:$1048576, $D74, FALSE))</f>
        <v>98515.085246303322</v>
      </c>
      <c r="Q74">
        <f>IF(ISBLANK(HLOOKUP(Q$1, m_preprocess!$1:$1048576, $D74, FALSE)), "", HLOOKUP(Q$1, m_preprocess!$1:$1048576, $D74, FALSE))</f>
        <v>44040.488874342816</v>
      </c>
      <c r="R74">
        <f>IF(ISBLANK(HLOOKUP(R$1, m_preprocess!$1:$1048576, $D74, FALSE)), "", HLOOKUP(R$1, m_preprocess!$1:$1048576, $D74, FALSE))</f>
        <v>76196.302219281351</v>
      </c>
      <c r="S74">
        <f>IF(ISBLANK(HLOOKUP(S$1, m_preprocess!$1:$1048576, $D74, FALSE)), "", HLOOKUP(S$1, m_preprocess!$1:$1048576, $D74, FALSE))</f>
        <v>16532175.279353961</v>
      </c>
      <c r="T74">
        <f>IF(ISBLANK(HLOOKUP(T$1, m_preprocess!$1:$1048576, $D74, FALSE)), "", HLOOKUP(T$1, m_preprocess!$1:$1048576, $D74, FALSE))</f>
        <v>65.109114789308677</v>
      </c>
      <c r="U74">
        <f>IF(ISBLANK(HLOOKUP(U$1, m_preprocess!$1:$1048576, $D74, FALSE)), "", HLOOKUP(U$1, m_preprocess!$1:$1048576, $D74, FALSE))</f>
        <v>5157832.6441642912</v>
      </c>
      <c r="V74">
        <f>IF(ISBLANK(HLOOKUP(V$1, m_preprocess!$1:$1048576, $D74, FALSE)), "", HLOOKUP(V$1, m_preprocess!$1:$1048576, $D74, FALSE))</f>
        <v>9630055.5415325016</v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</row>
    <row r="75" spans="1:25" x14ac:dyDescent="0.25">
      <c r="A75" s="66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100.70715161561029</v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>
        <f>IF(ISBLANK(HLOOKUP(J$1, m_preprocess!$1:$1048576, $D75, FALSE)), "", HLOOKUP(J$1, m_preprocess!$1:$1048576, $D75, FALSE))</f>
        <v>235597.1104874296</v>
      </c>
      <c r="K75">
        <f>IF(ISBLANK(HLOOKUP(K$1, m_preprocess!$1:$1048576, $D75, FALSE)), "", HLOOKUP(K$1, m_preprocess!$1:$1048576, $D75, FALSE))</f>
        <v>7123.4681177903722</v>
      </c>
      <c r="L75">
        <f>IF(ISBLANK(HLOOKUP(L$1, m_preprocess!$1:$1048576, $D75, FALSE)), "", HLOOKUP(L$1, m_preprocess!$1:$1048576, $D75, FALSE))</f>
        <v>30194.621804464685</v>
      </c>
      <c r="M75">
        <f>IF(ISBLANK(HLOOKUP(M$1, m_preprocess!$1:$1048576, $D75, FALSE)), "", HLOOKUP(M$1, m_preprocess!$1:$1048576, $D75, FALSE))</f>
        <v>7262.1506493993738</v>
      </c>
      <c r="N75">
        <f>IF(ISBLANK(HLOOKUP(N$1, m_preprocess!$1:$1048576, $D75, FALSE)), "", HLOOKUP(N$1, m_preprocess!$1:$1048576, $D75, FALSE))</f>
        <v>191016.86991577514</v>
      </c>
      <c r="O75">
        <f>IF(ISBLANK(HLOOKUP(O$1, m_preprocess!$1:$1048576, $D75, FALSE)), "", HLOOKUP(O$1, m_preprocess!$1:$1048576, $D75, FALSE))</f>
        <v>179646.56120946354</v>
      </c>
      <c r="P75">
        <f>IF(ISBLANK(HLOOKUP(P$1, m_preprocess!$1:$1048576, $D75, FALSE)), "", HLOOKUP(P$1, m_preprocess!$1:$1048576, $D75, FALSE))</f>
        <v>65184.172886731889</v>
      </c>
      <c r="Q75">
        <f>IF(ISBLANK(HLOOKUP(Q$1, m_preprocess!$1:$1048576, $D75, FALSE)), "", HLOOKUP(Q$1, m_preprocess!$1:$1048576, $D75, FALSE))</f>
        <v>40923.762014339103</v>
      </c>
      <c r="R75">
        <f>IF(ISBLANK(HLOOKUP(R$1, m_preprocess!$1:$1048576, $D75, FALSE)), "", HLOOKUP(R$1, m_preprocess!$1:$1048576, $D75, FALSE))</f>
        <v>73538.626308392559</v>
      </c>
      <c r="S75">
        <f>IF(ISBLANK(HLOOKUP(S$1, m_preprocess!$1:$1048576, $D75, FALSE)), "", HLOOKUP(S$1, m_preprocess!$1:$1048576, $D75, FALSE))</f>
        <v>16558508.383834071</v>
      </c>
      <c r="T75">
        <f>IF(ISBLANK(HLOOKUP(T$1, m_preprocess!$1:$1048576, $D75, FALSE)), "", HLOOKUP(T$1, m_preprocess!$1:$1048576, $D75, FALSE))</f>
        <v>64.72267745289794</v>
      </c>
      <c r="U75">
        <f>IF(ISBLANK(HLOOKUP(U$1, m_preprocess!$1:$1048576, $D75, FALSE)), "", HLOOKUP(U$1, m_preprocess!$1:$1048576, $D75, FALSE))</f>
        <v>4933756.3616712503</v>
      </c>
      <c r="V75">
        <f>IF(ISBLANK(HLOOKUP(V$1, m_preprocess!$1:$1048576, $D75, FALSE)), "", HLOOKUP(V$1, m_preprocess!$1:$1048576, $D75, FALSE))</f>
        <v>9161637.609469831</v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</row>
    <row r="76" spans="1:25" x14ac:dyDescent="0.25">
      <c r="A76" s="66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112.96488777737211</v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>
        <f>IF(ISBLANK(HLOOKUP(J$1, m_preprocess!$1:$1048576, $D76, FALSE)), "", HLOOKUP(J$1, m_preprocess!$1:$1048576, $D76, FALSE))</f>
        <v>383698.10940753232</v>
      </c>
      <c r="K76">
        <f>IF(ISBLANK(HLOOKUP(K$1, m_preprocess!$1:$1048576, $D76, FALSE)), "", HLOOKUP(K$1, m_preprocess!$1:$1048576, $D76, FALSE))</f>
        <v>136138.30014307055</v>
      </c>
      <c r="L76">
        <f>IF(ISBLANK(HLOOKUP(L$1, m_preprocess!$1:$1048576, $D76, FALSE)), "", HLOOKUP(L$1, m_preprocess!$1:$1048576, $D76, FALSE))</f>
        <v>43473.15666353501</v>
      </c>
      <c r="M76">
        <f>IF(ISBLANK(HLOOKUP(M$1, m_preprocess!$1:$1048576, $D76, FALSE)), "", HLOOKUP(M$1, m_preprocess!$1:$1048576, $D76, FALSE))</f>
        <v>7911.0979527230502</v>
      </c>
      <c r="N76">
        <f>IF(ISBLANK(HLOOKUP(N$1, m_preprocess!$1:$1048576, $D76, FALSE)), "", HLOOKUP(N$1, m_preprocess!$1:$1048576, $D76, FALSE))</f>
        <v>196175.55464820372</v>
      </c>
      <c r="O76">
        <f>IF(ISBLANK(HLOOKUP(O$1, m_preprocess!$1:$1048576, $D76, FALSE)), "", HLOOKUP(O$1, m_preprocess!$1:$1048576, $D76, FALSE))</f>
        <v>203187.68289222906</v>
      </c>
      <c r="P76">
        <f>IF(ISBLANK(HLOOKUP(P$1, m_preprocess!$1:$1048576, $D76, FALSE)), "", HLOOKUP(P$1, m_preprocess!$1:$1048576, $D76, FALSE))</f>
        <v>83095.295778862288</v>
      </c>
      <c r="Q76">
        <f>IF(ISBLANK(HLOOKUP(Q$1, m_preprocess!$1:$1048576, $D76, FALSE)), "", HLOOKUP(Q$1, m_preprocess!$1:$1048576, $D76, FALSE))</f>
        <v>38849.360876577543</v>
      </c>
      <c r="R76">
        <f>IF(ISBLANK(HLOOKUP(R$1, m_preprocess!$1:$1048576, $D76, FALSE)), "", HLOOKUP(R$1, m_preprocess!$1:$1048576, $D76, FALSE))</f>
        <v>81243.026236789199</v>
      </c>
      <c r="S76">
        <f>IF(ISBLANK(HLOOKUP(S$1, m_preprocess!$1:$1048576, $D76, FALSE)), "", HLOOKUP(S$1, m_preprocess!$1:$1048576, $D76, FALSE))</f>
        <v>16650030.615748005</v>
      </c>
      <c r="T76">
        <f>IF(ISBLANK(HLOOKUP(T$1, m_preprocess!$1:$1048576, $D76, FALSE)), "", HLOOKUP(T$1, m_preprocess!$1:$1048576, $D76, FALSE))</f>
        <v>64.307684287616411</v>
      </c>
      <c r="U76">
        <f>IF(ISBLANK(HLOOKUP(U$1, m_preprocess!$1:$1048576, $D76, FALSE)), "", HLOOKUP(U$1, m_preprocess!$1:$1048576, $D76, FALSE))</f>
        <v>5117248.4611527901</v>
      </c>
      <c r="V76">
        <f>IF(ISBLANK(HLOOKUP(V$1, m_preprocess!$1:$1048576, $D76, FALSE)), "", HLOOKUP(V$1, m_preprocess!$1:$1048576, $D76, FALSE))</f>
        <v>9362756.1544477399</v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</row>
    <row r="77" spans="1:25" x14ac:dyDescent="0.25">
      <c r="A77" s="66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109.73337728530313</v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>
        <f>IF(ISBLANK(HLOOKUP(J$1, m_preprocess!$1:$1048576, $D77, FALSE)), "", HLOOKUP(J$1, m_preprocess!$1:$1048576, $D77, FALSE))</f>
        <v>352156.73335795448</v>
      </c>
      <c r="K77">
        <f>IF(ISBLANK(HLOOKUP(K$1, m_preprocess!$1:$1048576, $D77, FALSE)), "", HLOOKUP(K$1, m_preprocess!$1:$1048576, $D77, FALSE))</f>
        <v>108841.86771794039</v>
      </c>
      <c r="L77">
        <f>IF(ISBLANK(HLOOKUP(L$1, m_preprocess!$1:$1048576, $D77, FALSE)), "", HLOOKUP(L$1, m_preprocess!$1:$1048576, $D77, FALSE))</f>
        <v>41559.442867458565</v>
      </c>
      <c r="M77">
        <f>IF(ISBLANK(HLOOKUP(M$1, m_preprocess!$1:$1048576, $D77, FALSE)), "", HLOOKUP(M$1, m_preprocess!$1:$1048576, $D77, FALSE))</f>
        <v>7305.6875953828967</v>
      </c>
      <c r="N77">
        <f>IF(ISBLANK(HLOOKUP(N$1, m_preprocess!$1:$1048576, $D77, FALSE)), "", HLOOKUP(N$1, m_preprocess!$1:$1048576, $D77, FALSE))</f>
        <v>194449.73517717264</v>
      </c>
      <c r="O77">
        <f>IF(ISBLANK(HLOOKUP(O$1, m_preprocess!$1:$1048576, $D77, FALSE)), "", HLOOKUP(O$1, m_preprocess!$1:$1048576, $D77, FALSE))</f>
        <v>175101.14096593967</v>
      </c>
      <c r="P77">
        <f>IF(ISBLANK(HLOOKUP(P$1, m_preprocess!$1:$1048576, $D77, FALSE)), "", HLOOKUP(P$1, m_preprocess!$1:$1048576, $D77, FALSE))</f>
        <v>68812.987862792041</v>
      </c>
      <c r="Q77">
        <f>IF(ISBLANK(HLOOKUP(Q$1, m_preprocess!$1:$1048576, $D77, FALSE)), "", HLOOKUP(Q$1, m_preprocess!$1:$1048576, $D77, FALSE))</f>
        <v>38606.494694536312</v>
      </c>
      <c r="R77">
        <f>IF(ISBLANK(HLOOKUP(R$1, m_preprocess!$1:$1048576, $D77, FALSE)), "", HLOOKUP(R$1, m_preprocess!$1:$1048576, $D77, FALSE))</f>
        <v>67681.658408611343</v>
      </c>
      <c r="S77">
        <f>IF(ISBLANK(HLOOKUP(S$1, m_preprocess!$1:$1048576, $D77, FALSE)), "", HLOOKUP(S$1, m_preprocess!$1:$1048576, $D77, FALSE))</f>
        <v>16523496.787762135</v>
      </c>
      <c r="T77">
        <f>IF(ISBLANK(HLOOKUP(T$1, m_preprocess!$1:$1048576, $D77, FALSE)), "", HLOOKUP(T$1, m_preprocess!$1:$1048576, $D77, FALSE))</f>
        <v>64.170846687829737</v>
      </c>
      <c r="U77">
        <f>IF(ISBLANK(HLOOKUP(U$1, m_preprocess!$1:$1048576, $D77, FALSE)), "", HLOOKUP(U$1, m_preprocess!$1:$1048576, $D77, FALSE))</f>
        <v>5036174.1290533971</v>
      </c>
      <c r="V77">
        <f>IF(ISBLANK(HLOOKUP(V$1, m_preprocess!$1:$1048576, $D77, FALSE)), "", HLOOKUP(V$1, m_preprocess!$1:$1048576, $D77, FALSE))</f>
        <v>9427779.3344854359</v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</row>
    <row r="78" spans="1:25" x14ac:dyDescent="0.25">
      <c r="A78" s="66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110.98612490897642</v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>
        <f>IF(ISBLANK(HLOOKUP(J$1, m_preprocess!$1:$1048576, $D78, FALSE)), "", HLOOKUP(J$1, m_preprocess!$1:$1048576, $D78, FALSE))</f>
        <v>380012.20523452619</v>
      </c>
      <c r="K78">
        <f>IF(ISBLANK(HLOOKUP(K$1, m_preprocess!$1:$1048576, $D78, FALSE)), "", HLOOKUP(K$1, m_preprocess!$1:$1048576, $D78, FALSE))</f>
        <v>140746.44303533609</v>
      </c>
      <c r="L78">
        <f>IF(ISBLANK(HLOOKUP(L$1, m_preprocess!$1:$1048576, $D78, FALSE)), "", HLOOKUP(L$1, m_preprocess!$1:$1048576, $D78, FALSE))</f>
        <v>36640.508560540657</v>
      </c>
      <c r="M78">
        <f>IF(ISBLANK(HLOOKUP(M$1, m_preprocess!$1:$1048576, $D78, FALSE)), "", HLOOKUP(M$1, m_preprocess!$1:$1048576, $D78, FALSE))</f>
        <v>7963.2983718433334</v>
      </c>
      <c r="N78">
        <f>IF(ISBLANK(HLOOKUP(N$1, m_preprocess!$1:$1048576, $D78, FALSE)), "", HLOOKUP(N$1, m_preprocess!$1:$1048576, $D78, FALSE))</f>
        <v>194661.95526680609</v>
      </c>
      <c r="O78">
        <f>IF(ISBLANK(HLOOKUP(O$1, m_preprocess!$1:$1048576, $D78, FALSE)), "", HLOOKUP(O$1, m_preprocess!$1:$1048576, $D78, FALSE))</f>
        <v>226350.75250425999</v>
      </c>
      <c r="P78">
        <f>IF(ISBLANK(HLOOKUP(P$1, m_preprocess!$1:$1048576, $D78, FALSE)), "", HLOOKUP(P$1, m_preprocess!$1:$1048576, $D78, FALSE))</f>
        <v>90073.807769001796</v>
      </c>
      <c r="Q78">
        <f>IF(ISBLANK(HLOOKUP(Q$1, m_preprocess!$1:$1048576, $D78, FALSE)), "", HLOOKUP(Q$1, m_preprocess!$1:$1048576, $D78, FALSE))</f>
        <v>51149.134363208839</v>
      </c>
      <c r="R78">
        <f>IF(ISBLANK(HLOOKUP(R$1, m_preprocess!$1:$1048576, $D78, FALSE)), "", HLOOKUP(R$1, m_preprocess!$1:$1048576, $D78, FALSE))</f>
        <v>85127.810372049338</v>
      </c>
      <c r="S78">
        <f>IF(ISBLANK(HLOOKUP(S$1, m_preprocess!$1:$1048576, $D78, FALSE)), "", HLOOKUP(S$1, m_preprocess!$1:$1048576, $D78, FALSE))</f>
        <v>16502923.484437499</v>
      </c>
      <c r="T78">
        <f>IF(ISBLANK(HLOOKUP(T$1, m_preprocess!$1:$1048576, $D78, FALSE)), "", HLOOKUP(T$1, m_preprocess!$1:$1048576, $D78, FALSE))</f>
        <v>64.65259375103669</v>
      </c>
      <c r="U78">
        <f>IF(ISBLANK(HLOOKUP(U$1, m_preprocess!$1:$1048576, $D78, FALSE)), "", HLOOKUP(U$1, m_preprocess!$1:$1048576, $D78, FALSE))</f>
        <v>5014342.7482500002</v>
      </c>
      <c r="V78">
        <f>IF(ISBLANK(HLOOKUP(V$1, m_preprocess!$1:$1048576, $D78, FALSE)), "", HLOOKUP(V$1, m_preprocess!$1:$1048576, $D78, FALSE))</f>
        <v>9574635.5594999995</v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</row>
    <row r="79" spans="1:25" x14ac:dyDescent="0.25">
      <c r="A79" s="66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105.50371736895906</v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>
        <f>IF(ISBLANK(HLOOKUP(J$1, m_preprocess!$1:$1048576, $D79, FALSE)), "", HLOOKUP(J$1, m_preprocess!$1:$1048576, $D79, FALSE))</f>
        <v>354021.33482519409</v>
      </c>
      <c r="K79">
        <f>IF(ISBLANK(HLOOKUP(K$1, m_preprocess!$1:$1048576, $D79, FALSE)), "", HLOOKUP(K$1, m_preprocess!$1:$1048576, $D79, FALSE))</f>
        <v>108232.45455904046</v>
      </c>
      <c r="L79">
        <f>IF(ISBLANK(HLOOKUP(L$1, m_preprocess!$1:$1048576, $D79, FALSE)), "", HLOOKUP(L$1, m_preprocess!$1:$1048576, $D79, FALSE))</f>
        <v>44963.461381894274</v>
      </c>
      <c r="M79">
        <f>IF(ISBLANK(HLOOKUP(M$1, m_preprocess!$1:$1048576, $D79, FALSE)), "", HLOOKUP(M$1, m_preprocess!$1:$1048576, $D79, FALSE))</f>
        <v>10766.100462524351</v>
      </c>
      <c r="N79">
        <f>IF(ISBLANK(HLOOKUP(N$1, m_preprocess!$1:$1048576, $D79, FALSE)), "", HLOOKUP(N$1, m_preprocess!$1:$1048576, $D79, FALSE))</f>
        <v>190059.31842173502</v>
      </c>
      <c r="O79">
        <f>IF(ISBLANK(HLOOKUP(O$1, m_preprocess!$1:$1048576, $D79, FALSE)), "", HLOOKUP(O$1, m_preprocess!$1:$1048576, $D79, FALSE))</f>
        <v>226845.42338038035</v>
      </c>
      <c r="P79">
        <f>IF(ISBLANK(HLOOKUP(P$1, m_preprocess!$1:$1048576, $D79, FALSE)), "", HLOOKUP(P$1, m_preprocess!$1:$1048576, $D79, FALSE))</f>
        <v>84603.672071544934</v>
      </c>
      <c r="Q79">
        <f>IF(ISBLANK(HLOOKUP(Q$1, m_preprocess!$1:$1048576, $D79, FALSE)), "", HLOOKUP(Q$1, m_preprocess!$1:$1048576, $D79, FALSE))</f>
        <v>35179.818908654655</v>
      </c>
      <c r="R79">
        <f>IF(ISBLANK(HLOOKUP(R$1, m_preprocess!$1:$1048576, $D79, FALSE)), "", HLOOKUP(R$1, m_preprocess!$1:$1048576, $D79, FALSE))</f>
        <v>107061.93240018078</v>
      </c>
      <c r="S79">
        <f>IF(ISBLANK(HLOOKUP(S$1, m_preprocess!$1:$1048576, $D79, FALSE)), "", HLOOKUP(S$1, m_preprocess!$1:$1048576, $D79, FALSE))</f>
        <v>17005124.890335847</v>
      </c>
      <c r="T79">
        <f>IF(ISBLANK(HLOOKUP(T$1, m_preprocess!$1:$1048576, $D79, FALSE)), "", HLOOKUP(T$1, m_preprocess!$1:$1048576, $D79, FALSE))</f>
        <v>67.516886768337542</v>
      </c>
      <c r="U79">
        <f>IF(ISBLANK(HLOOKUP(U$1, m_preprocess!$1:$1048576, $D79, FALSE)), "", HLOOKUP(U$1, m_preprocess!$1:$1048576, $D79, FALSE))</f>
        <v>4843207.0141927339</v>
      </c>
      <c r="V79">
        <f>IF(ISBLANK(HLOOKUP(V$1, m_preprocess!$1:$1048576, $D79, FALSE)), "", HLOOKUP(V$1, m_preprocess!$1:$1048576, $D79, FALSE))</f>
        <v>9510349.7860460803</v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</row>
    <row r="80" spans="1:25" x14ac:dyDescent="0.25">
      <c r="A80" s="66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109.3085399623159</v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>
        <f>IF(ISBLANK(HLOOKUP(J$1, m_preprocess!$1:$1048576, $D80, FALSE)), "", HLOOKUP(J$1, m_preprocess!$1:$1048576, $D80, FALSE))</f>
        <v>311704.16562961444</v>
      </c>
      <c r="K80">
        <f>IF(ISBLANK(HLOOKUP(K$1, m_preprocess!$1:$1048576, $D80, FALSE)), "", HLOOKUP(K$1, m_preprocess!$1:$1048576, $D80, FALSE))</f>
        <v>66038.090008915809</v>
      </c>
      <c r="L80">
        <f>IF(ISBLANK(HLOOKUP(L$1, m_preprocess!$1:$1048576, $D80, FALSE)), "", HLOOKUP(L$1, m_preprocess!$1:$1048576, $D80, FALSE))</f>
        <v>41781.612528718935</v>
      </c>
      <c r="M80">
        <f>IF(ISBLANK(HLOOKUP(M$1, m_preprocess!$1:$1048576, $D80, FALSE)), "", HLOOKUP(M$1, m_preprocess!$1:$1048576, $D80, FALSE))</f>
        <v>8559.7932263990097</v>
      </c>
      <c r="N80">
        <f>IF(ISBLANK(HLOOKUP(N$1, m_preprocess!$1:$1048576, $D80, FALSE)), "", HLOOKUP(N$1, m_preprocess!$1:$1048576, $D80, FALSE))</f>
        <v>195324.66986558068</v>
      </c>
      <c r="O80">
        <f>IF(ISBLANK(HLOOKUP(O$1, m_preprocess!$1:$1048576, $D80, FALSE)), "", HLOOKUP(O$1, m_preprocess!$1:$1048576, $D80, FALSE))</f>
        <v>206071.17680180082</v>
      </c>
      <c r="P80">
        <f>IF(ISBLANK(HLOOKUP(P$1, m_preprocess!$1:$1048576, $D80, FALSE)), "", HLOOKUP(P$1, m_preprocess!$1:$1048576, $D80, FALSE))</f>
        <v>91364.948808591071</v>
      </c>
      <c r="Q80">
        <f>IF(ISBLANK(HLOOKUP(Q$1, m_preprocess!$1:$1048576, $D80, FALSE)), "", HLOOKUP(Q$1, m_preprocess!$1:$1048576, $D80, FALSE))</f>
        <v>46464.023521521725</v>
      </c>
      <c r="R80">
        <f>IF(ISBLANK(HLOOKUP(R$1, m_preprocess!$1:$1048576, $D80, FALSE)), "", HLOOKUP(R$1, m_preprocess!$1:$1048576, $D80, FALSE))</f>
        <v>68242.204471688034</v>
      </c>
      <c r="S80">
        <f>IF(ISBLANK(HLOOKUP(S$1, m_preprocess!$1:$1048576, $D80, FALSE)), "", HLOOKUP(S$1, m_preprocess!$1:$1048576, $D80, FALSE))</f>
        <v>16717789.624144277</v>
      </c>
      <c r="T80">
        <f>IF(ISBLANK(HLOOKUP(T$1, m_preprocess!$1:$1048576, $D80, FALSE)), "", HLOOKUP(T$1, m_preprocess!$1:$1048576, $D80, FALSE))</f>
        <v>70.550798595000643</v>
      </c>
      <c r="U80">
        <f>IF(ISBLANK(HLOOKUP(U$1, m_preprocess!$1:$1048576, $D80, FALSE)), "", HLOOKUP(U$1, m_preprocess!$1:$1048576, $D80, FALSE))</f>
        <v>4802093.6871771049</v>
      </c>
      <c r="V80">
        <f>IF(ISBLANK(HLOOKUP(V$1, m_preprocess!$1:$1048576, $D80, FALSE)), "", HLOOKUP(V$1, m_preprocess!$1:$1048576, $D80, FALSE))</f>
        <v>9510368.7604898494</v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</row>
    <row r="81" spans="1:25" x14ac:dyDescent="0.25">
      <c r="A81" s="66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117.03867586618505</v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>
        <f>IF(ISBLANK(HLOOKUP(J$1, m_preprocess!$1:$1048576, $D81, FALSE)), "", HLOOKUP(J$1, m_preprocess!$1:$1048576, $D81, FALSE))</f>
        <v>283698.17167313356</v>
      </c>
      <c r="K81">
        <f>IF(ISBLANK(HLOOKUP(K$1, m_preprocess!$1:$1048576, $D81, FALSE)), "", HLOOKUP(K$1, m_preprocess!$1:$1048576, $D81, FALSE))</f>
        <v>37358.464822797723</v>
      </c>
      <c r="L81">
        <f>IF(ISBLANK(HLOOKUP(L$1, m_preprocess!$1:$1048576, $D81, FALSE)), "", HLOOKUP(L$1, m_preprocess!$1:$1048576, $D81, FALSE))</f>
        <v>44402.806128318931</v>
      </c>
      <c r="M81">
        <f>IF(ISBLANK(HLOOKUP(M$1, m_preprocess!$1:$1048576, $D81, FALSE)), "", HLOOKUP(M$1, m_preprocess!$1:$1048576, $D81, FALSE))</f>
        <v>11610.450826412394</v>
      </c>
      <c r="N81">
        <f>IF(ISBLANK(HLOOKUP(N$1, m_preprocess!$1:$1048576, $D81, FALSE)), "", HLOOKUP(N$1, m_preprocess!$1:$1048576, $D81, FALSE))</f>
        <v>190326.44989560448</v>
      </c>
      <c r="O81">
        <f>IF(ISBLANK(HLOOKUP(O$1, m_preprocess!$1:$1048576, $D81, FALSE)), "", HLOOKUP(O$1, m_preprocess!$1:$1048576, $D81, FALSE))</f>
        <v>218058.11074785297</v>
      </c>
      <c r="P81">
        <f>IF(ISBLANK(HLOOKUP(P$1, m_preprocess!$1:$1048576, $D81, FALSE)), "", HLOOKUP(P$1, m_preprocess!$1:$1048576, $D81, FALSE))</f>
        <v>91171.420391170643</v>
      </c>
      <c r="Q81">
        <f>IF(ISBLANK(HLOOKUP(Q$1, m_preprocess!$1:$1048576, $D81, FALSE)), "", HLOOKUP(Q$1, m_preprocess!$1:$1048576, $D81, FALSE))</f>
        <v>57002.332402947788</v>
      </c>
      <c r="R81">
        <f>IF(ISBLANK(HLOOKUP(R$1, m_preprocess!$1:$1048576, $D81, FALSE)), "", HLOOKUP(R$1, m_preprocess!$1:$1048576, $D81, FALSE))</f>
        <v>69884.357953734507</v>
      </c>
      <c r="S81">
        <f>IF(ISBLANK(HLOOKUP(S$1, m_preprocess!$1:$1048576, $D81, FALSE)), "", HLOOKUP(S$1, m_preprocess!$1:$1048576, $D81, FALSE))</f>
        <v>16573357.948843773</v>
      </c>
      <c r="T81">
        <f>IF(ISBLANK(HLOOKUP(T$1, m_preprocess!$1:$1048576, $D81, FALSE)), "", HLOOKUP(T$1, m_preprocess!$1:$1048576, $D81, FALSE))</f>
        <v>71.28514194671412</v>
      </c>
      <c r="U81">
        <f>IF(ISBLANK(HLOOKUP(U$1, m_preprocess!$1:$1048576, $D81, FALSE)), "", HLOOKUP(U$1, m_preprocess!$1:$1048576, $D81, FALSE))</f>
        <v>4538217.2538244631</v>
      </c>
      <c r="V81">
        <f>IF(ISBLANK(HLOOKUP(V$1, m_preprocess!$1:$1048576, $D81, FALSE)), "", HLOOKUP(V$1, m_preprocess!$1:$1048576, $D81, FALSE))</f>
        <v>9382122.5647751056</v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</row>
    <row r="82" spans="1:25" x14ac:dyDescent="0.25">
      <c r="A82" s="66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117.72013936709514</v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>
        <f>IF(ISBLANK(HLOOKUP(J$1, m_preprocess!$1:$1048576, $D82, FALSE)), "", HLOOKUP(J$1, m_preprocess!$1:$1048576, $D82, FALSE))</f>
        <v>264092.54663224914</v>
      </c>
      <c r="K82">
        <f>IF(ISBLANK(HLOOKUP(K$1, m_preprocess!$1:$1048576, $D82, FALSE)), "", HLOOKUP(K$1, m_preprocess!$1:$1048576, $D82, FALSE))</f>
        <v>24918.689705987759</v>
      </c>
      <c r="L82">
        <f>IF(ISBLANK(HLOOKUP(L$1, m_preprocess!$1:$1048576, $D82, FALSE)), "", HLOOKUP(L$1, m_preprocess!$1:$1048576, $D82, FALSE))</f>
        <v>42484.245190435882</v>
      </c>
      <c r="M82">
        <f>IF(ISBLANK(HLOOKUP(M$1, m_preprocess!$1:$1048576, $D82, FALSE)), "", HLOOKUP(M$1, m_preprocess!$1:$1048576, $D82, FALSE))</f>
        <v>11484.527670513256</v>
      </c>
      <c r="N82">
        <f>IF(ISBLANK(HLOOKUP(N$1, m_preprocess!$1:$1048576, $D82, FALSE)), "", HLOOKUP(N$1, m_preprocess!$1:$1048576, $D82, FALSE))</f>
        <v>185205.08406531223</v>
      </c>
      <c r="O82">
        <f>IF(ISBLANK(HLOOKUP(O$1, m_preprocess!$1:$1048576, $D82, FALSE)), "", HLOOKUP(O$1, m_preprocess!$1:$1048576, $D82, FALSE))</f>
        <v>192308.65640286024</v>
      </c>
      <c r="P82">
        <f>IF(ISBLANK(HLOOKUP(P$1, m_preprocess!$1:$1048576, $D82, FALSE)), "", HLOOKUP(P$1, m_preprocess!$1:$1048576, $D82, FALSE))</f>
        <v>77137.985670085545</v>
      </c>
      <c r="Q82">
        <f>IF(ISBLANK(HLOOKUP(Q$1, m_preprocess!$1:$1048576, $D82, FALSE)), "", HLOOKUP(Q$1, m_preprocess!$1:$1048576, $D82, FALSE))</f>
        <v>62535.727108736435</v>
      </c>
      <c r="R82">
        <f>IF(ISBLANK(HLOOKUP(R$1, m_preprocess!$1:$1048576, $D82, FALSE)), "", HLOOKUP(R$1, m_preprocess!$1:$1048576, $D82, FALSE))</f>
        <v>52634.943624038264</v>
      </c>
      <c r="S82">
        <f>IF(ISBLANK(HLOOKUP(S$1, m_preprocess!$1:$1048576, $D82, FALSE)), "", HLOOKUP(S$1, m_preprocess!$1:$1048576, $D82, FALSE))</f>
        <v>17098314.657248601</v>
      </c>
      <c r="T82">
        <f>IF(ISBLANK(HLOOKUP(T$1, m_preprocess!$1:$1048576, $D82, FALSE)), "", HLOOKUP(T$1, m_preprocess!$1:$1048576, $D82, FALSE))</f>
        <v>71.87598428978167</v>
      </c>
      <c r="U82">
        <f>IF(ISBLANK(HLOOKUP(U$1, m_preprocess!$1:$1048576, $D82, FALSE)), "", HLOOKUP(U$1, m_preprocess!$1:$1048576, $D82, FALSE))</f>
        <v>4738191.4453563755</v>
      </c>
      <c r="V82">
        <f>IF(ISBLANK(HLOOKUP(V$1, m_preprocess!$1:$1048576, $D82, FALSE)), "", HLOOKUP(V$1, m_preprocess!$1:$1048576, $D82, FALSE))</f>
        <v>9669952.4995452967</v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</row>
    <row r="83" spans="1:25" x14ac:dyDescent="0.25">
      <c r="A83" s="66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118.42992870852456</v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>
        <f>IF(ISBLANK(HLOOKUP(J$1, m_preprocess!$1:$1048576, $D83, FALSE)), "", HLOOKUP(J$1, m_preprocess!$1:$1048576, $D83, FALSE))</f>
        <v>272299.6415276468</v>
      </c>
      <c r="K83">
        <f>IF(ISBLANK(HLOOKUP(K$1, m_preprocess!$1:$1048576, $D83, FALSE)), "", HLOOKUP(K$1, m_preprocess!$1:$1048576, $D83, FALSE))</f>
        <v>24712.795837521728</v>
      </c>
      <c r="L83">
        <f>IF(ISBLANK(HLOOKUP(L$1, m_preprocess!$1:$1048576, $D83, FALSE)), "", HLOOKUP(L$1, m_preprocess!$1:$1048576, $D83, FALSE))</f>
        <v>43126.968681906706</v>
      </c>
      <c r="M83">
        <f>IF(ISBLANK(HLOOKUP(M$1, m_preprocess!$1:$1048576, $D83, FALSE)), "", HLOOKUP(M$1, m_preprocess!$1:$1048576, $D83, FALSE))</f>
        <v>13045.674958321892</v>
      </c>
      <c r="N83">
        <f>IF(ISBLANK(HLOOKUP(N$1, m_preprocess!$1:$1048576, $D83, FALSE)), "", HLOOKUP(N$1, m_preprocess!$1:$1048576, $D83, FALSE))</f>
        <v>191414.20204989641</v>
      </c>
      <c r="O83">
        <f>IF(ISBLANK(HLOOKUP(O$1, m_preprocess!$1:$1048576, $D83, FALSE)), "", HLOOKUP(O$1, m_preprocess!$1:$1048576, $D83, FALSE))</f>
        <v>208340.84345260385</v>
      </c>
      <c r="P83">
        <f>IF(ISBLANK(HLOOKUP(P$1, m_preprocess!$1:$1048576, $D83, FALSE)), "", HLOOKUP(P$1, m_preprocess!$1:$1048576, $D83, FALSE))</f>
        <v>81069.874599763949</v>
      </c>
      <c r="Q83">
        <f>IF(ISBLANK(HLOOKUP(Q$1, m_preprocess!$1:$1048576, $D83, FALSE)), "", HLOOKUP(Q$1, m_preprocess!$1:$1048576, $D83, FALSE))</f>
        <v>65663.95144483725</v>
      </c>
      <c r="R83">
        <f>IF(ISBLANK(HLOOKUP(R$1, m_preprocess!$1:$1048576, $D83, FALSE)), "", HLOOKUP(R$1, m_preprocess!$1:$1048576, $D83, FALSE))</f>
        <v>61607.017408002641</v>
      </c>
      <c r="S83">
        <f>IF(ISBLANK(HLOOKUP(S$1, m_preprocess!$1:$1048576, $D83, FALSE)), "", HLOOKUP(S$1, m_preprocess!$1:$1048576, $D83, FALSE))</f>
        <v>17021504.400497224</v>
      </c>
      <c r="T83">
        <f>IF(ISBLANK(HLOOKUP(T$1, m_preprocess!$1:$1048576, $D83, FALSE)), "", HLOOKUP(T$1, m_preprocess!$1:$1048576, $D83, FALSE))</f>
        <v>72.336333592092359</v>
      </c>
      <c r="U83">
        <f>IF(ISBLANK(HLOOKUP(U$1, m_preprocess!$1:$1048576, $D83, FALSE)), "", HLOOKUP(U$1, m_preprocess!$1:$1048576, $D83, FALSE))</f>
        <v>4677770.1033857325</v>
      </c>
      <c r="V83">
        <f>IF(ISBLANK(HLOOKUP(V$1, m_preprocess!$1:$1048576, $D83, FALSE)), "", HLOOKUP(V$1, m_preprocess!$1:$1048576, $D83, FALSE))</f>
        <v>9603477.8598902188</v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</row>
    <row r="84" spans="1:25" x14ac:dyDescent="0.25">
      <c r="A84" s="66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117.88581185322759</v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>
        <f>IF(ISBLANK(HLOOKUP(J$1, m_preprocess!$1:$1048576, $D84, FALSE)), "", HLOOKUP(J$1, m_preprocess!$1:$1048576, $D84, FALSE))</f>
        <v>270793.49082290923</v>
      </c>
      <c r="K84">
        <f>IF(ISBLANK(HLOOKUP(K$1, m_preprocess!$1:$1048576, $D84, FALSE)), "", HLOOKUP(K$1, m_preprocess!$1:$1048576, $D84, FALSE))</f>
        <v>28492.489652003223</v>
      </c>
      <c r="L84">
        <f>IF(ISBLANK(HLOOKUP(L$1, m_preprocess!$1:$1048576, $D84, FALSE)), "", HLOOKUP(L$1, m_preprocess!$1:$1048576, $D84, FALSE))</f>
        <v>36863.042479825424</v>
      </c>
      <c r="M84">
        <f>IF(ISBLANK(HLOOKUP(M$1, m_preprocess!$1:$1048576, $D84, FALSE)), "", HLOOKUP(M$1, m_preprocess!$1:$1048576, $D84, FALSE))</f>
        <v>13338.625304310021</v>
      </c>
      <c r="N84">
        <f>IF(ISBLANK(HLOOKUP(N$1, m_preprocess!$1:$1048576, $D84, FALSE)), "", HLOOKUP(N$1, m_preprocess!$1:$1048576, $D84, FALSE))</f>
        <v>192099.3333867706</v>
      </c>
      <c r="O84">
        <f>IF(ISBLANK(HLOOKUP(O$1, m_preprocess!$1:$1048576, $D84, FALSE)), "", HLOOKUP(O$1, m_preprocess!$1:$1048576, $D84, FALSE))</f>
        <v>239073.233540199</v>
      </c>
      <c r="P84">
        <f>IF(ISBLANK(HLOOKUP(P$1, m_preprocess!$1:$1048576, $D84, FALSE)), "", HLOOKUP(P$1, m_preprocess!$1:$1048576, $D84, FALSE))</f>
        <v>89707.715682551367</v>
      </c>
      <c r="Q84">
        <f>IF(ISBLANK(HLOOKUP(Q$1, m_preprocess!$1:$1048576, $D84, FALSE)), "", HLOOKUP(Q$1, m_preprocess!$1:$1048576, $D84, FALSE))</f>
        <v>61156.90577693392</v>
      </c>
      <c r="R84">
        <f>IF(ISBLANK(HLOOKUP(R$1, m_preprocess!$1:$1048576, $D84, FALSE)), "", HLOOKUP(R$1, m_preprocess!$1:$1048576, $D84, FALSE))</f>
        <v>88208.61208071369</v>
      </c>
      <c r="S84">
        <f>IF(ISBLANK(HLOOKUP(S$1, m_preprocess!$1:$1048576, $D84, FALSE)), "", HLOOKUP(S$1, m_preprocess!$1:$1048576, $D84, FALSE))</f>
        <v>17182344.951149426</v>
      </c>
      <c r="T84">
        <f>IF(ISBLANK(HLOOKUP(T$1, m_preprocess!$1:$1048576, $D84, FALSE)), "", HLOOKUP(T$1, m_preprocess!$1:$1048576, $D84, FALSE))</f>
        <v>71.330538594441833</v>
      </c>
      <c r="U84">
        <f>IF(ISBLANK(HLOOKUP(U$1, m_preprocess!$1:$1048576, $D84, FALSE)), "", HLOOKUP(U$1, m_preprocess!$1:$1048576, $D84, FALSE))</f>
        <v>4800632.160816092</v>
      </c>
      <c r="V84">
        <f>IF(ISBLANK(HLOOKUP(V$1, m_preprocess!$1:$1048576, $D84, FALSE)), "", HLOOKUP(V$1, m_preprocess!$1:$1048576, $D84, FALSE))</f>
        <v>9600273.5832413789</v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</row>
    <row r="85" spans="1:25" x14ac:dyDescent="0.25">
      <c r="A85" s="66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143.8335007350471</v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>
        <f>IF(ISBLANK(HLOOKUP(J$1, m_preprocess!$1:$1048576, $D85, FALSE)), "", HLOOKUP(J$1, m_preprocess!$1:$1048576, $D85, FALSE))</f>
        <v>252545.52931819193</v>
      </c>
      <c r="K85">
        <f>IF(ISBLANK(HLOOKUP(K$1, m_preprocess!$1:$1048576, $D85, FALSE)), "", HLOOKUP(K$1, m_preprocess!$1:$1048576, $D85, FALSE))</f>
        <v>24033.397031064695</v>
      </c>
      <c r="L85">
        <f>IF(ISBLANK(HLOOKUP(L$1, m_preprocess!$1:$1048576, $D85, FALSE)), "", HLOOKUP(L$1, m_preprocess!$1:$1048576, $D85, FALSE))</f>
        <v>27704.929788043028</v>
      </c>
      <c r="M85">
        <f>IF(ISBLANK(HLOOKUP(M$1, m_preprocess!$1:$1048576, $D85, FALSE)), "", HLOOKUP(M$1, m_preprocess!$1:$1048576, $D85, FALSE))</f>
        <v>11272.066114659883</v>
      </c>
      <c r="N85">
        <f>IF(ISBLANK(HLOOKUP(N$1, m_preprocess!$1:$1048576, $D85, FALSE)), "", HLOOKUP(N$1, m_preprocess!$1:$1048576, $D85, FALSE))</f>
        <v>189535.13638442432</v>
      </c>
      <c r="O85">
        <f>IF(ISBLANK(HLOOKUP(O$1, m_preprocess!$1:$1048576, $D85, FALSE)), "", HLOOKUP(O$1, m_preprocess!$1:$1048576, $D85, FALSE))</f>
        <v>240689.69556540839</v>
      </c>
      <c r="P85">
        <f>IF(ISBLANK(HLOOKUP(P$1, m_preprocess!$1:$1048576, $D85, FALSE)), "", HLOOKUP(P$1, m_preprocess!$1:$1048576, $D85, FALSE))</f>
        <v>95268.22748736522</v>
      </c>
      <c r="Q85">
        <f>IF(ISBLANK(HLOOKUP(Q$1, m_preprocess!$1:$1048576, $D85, FALSE)), "", HLOOKUP(Q$1, m_preprocess!$1:$1048576, $D85, FALSE))</f>
        <v>72344.904259373579</v>
      </c>
      <c r="R85">
        <f>IF(ISBLANK(HLOOKUP(R$1, m_preprocess!$1:$1048576, $D85, FALSE)), "", HLOOKUP(R$1, m_preprocess!$1:$1048576, $D85, FALSE))</f>
        <v>73076.563818669572</v>
      </c>
      <c r="S85">
        <f>IF(ISBLANK(HLOOKUP(S$1, m_preprocess!$1:$1048576, $D85, FALSE)), "", HLOOKUP(S$1, m_preprocess!$1:$1048576, $D85, FALSE))</f>
        <v>17090627.690959319</v>
      </c>
      <c r="T85">
        <f>IF(ISBLANK(HLOOKUP(T$1, m_preprocess!$1:$1048576, $D85, FALSE)), "", HLOOKUP(T$1, m_preprocess!$1:$1048576, $D85, FALSE))</f>
        <v>70.748466022785379</v>
      </c>
      <c r="U85">
        <f>IF(ISBLANK(HLOOKUP(U$1, m_preprocess!$1:$1048576, $D85, FALSE)), "", HLOOKUP(U$1, m_preprocess!$1:$1048576, $D85, FALSE))</f>
        <v>6483264.9139639828</v>
      </c>
      <c r="V85">
        <f>IF(ISBLANK(HLOOKUP(V$1, m_preprocess!$1:$1048576, $D85, FALSE)), "", HLOOKUP(V$1, m_preprocess!$1:$1048576, $D85, FALSE))</f>
        <v>11420832.102158897</v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</row>
    <row r="86" spans="1:25" x14ac:dyDescent="0.25">
      <c r="A86" s="66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99.692952713361024</v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>
        <f>IF(ISBLANK(HLOOKUP(J$1, m_preprocess!$1:$1048576, $D86, FALSE)), "", HLOOKUP(J$1, m_preprocess!$1:$1048576, $D86, FALSE))</f>
        <v>273830.01237262599</v>
      </c>
      <c r="K86">
        <f>IF(ISBLANK(HLOOKUP(K$1, m_preprocess!$1:$1048576, $D86, FALSE)), "", HLOOKUP(K$1, m_preprocess!$1:$1048576, $D86, FALSE))</f>
        <v>41888.429751235861</v>
      </c>
      <c r="L86">
        <f>IF(ISBLANK(HLOOKUP(L$1, m_preprocess!$1:$1048576, $D86, FALSE)), "", HLOOKUP(L$1, m_preprocess!$1:$1048576, $D86, FALSE))</f>
        <v>30332.746817805371</v>
      </c>
      <c r="M86">
        <f>IF(ISBLANK(HLOOKUP(M$1, m_preprocess!$1:$1048576, $D86, FALSE)), "", HLOOKUP(M$1, m_preprocess!$1:$1048576, $D86, FALSE))</f>
        <v>11774.905069882232</v>
      </c>
      <c r="N86">
        <f>IF(ISBLANK(HLOOKUP(N$1, m_preprocess!$1:$1048576, $D86, FALSE)), "", HLOOKUP(N$1, m_preprocess!$1:$1048576, $D86, FALSE))</f>
        <v>189833.93073370258</v>
      </c>
      <c r="O86">
        <f>IF(ISBLANK(HLOOKUP(O$1, m_preprocess!$1:$1048576, $D86, FALSE)), "", HLOOKUP(O$1, m_preprocess!$1:$1048576, $D86, FALSE))</f>
        <v>209361.40824926359</v>
      </c>
      <c r="P86">
        <f>IF(ISBLANK(HLOOKUP(P$1, m_preprocess!$1:$1048576, $D86, FALSE)), "", HLOOKUP(P$1, m_preprocess!$1:$1048576, $D86, FALSE))</f>
        <v>91848.353529438798</v>
      </c>
      <c r="Q86">
        <f>IF(ISBLANK(HLOOKUP(Q$1, m_preprocess!$1:$1048576, $D86, FALSE)), "", HLOOKUP(Q$1, m_preprocess!$1:$1048576, $D86, FALSE))</f>
        <v>51021.692368579417</v>
      </c>
      <c r="R86">
        <f>IF(ISBLANK(HLOOKUP(R$1, m_preprocess!$1:$1048576, $D86, FALSE)), "", HLOOKUP(R$1, m_preprocess!$1:$1048576, $D86, FALSE))</f>
        <v>66491.362351245363</v>
      </c>
      <c r="S86">
        <f>IF(ISBLANK(HLOOKUP(S$1, m_preprocess!$1:$1048576, $D86, FALSE)), "", HLOOKUP(S$1, m_preprocess!$1:$1048576, $D86, FALSE))</f>
        <v>16874917.277863178</v>
      </c>
      <c r="T86">
        <f>IF(ISBLANK(HLOOKUP(T$1, m_preprocess!$1:$1048576, $D86, FALSE)), "", HLOOKUP(T$1, m_preprocess!$1:$1048576, $D86, FALSE))</f>
        <v>71.766142537516373</v>
      </c>
      <c r="U86">
        <f>IF(ISBLANK(HLOOKUP(U$1, m_preprocess!$1:$1048576, $D86, FALSE)), "", HLOOKUP(U$1, m_preprocess!$1:$1048576, $D86, FALSE))</f>
        <v>4963962.5715389121</v>
      </c>
      <c r="V86">
        <f>IF(ISBLANK(HLOOKUP(V$1, m_preprocess!$1:$1048576, $D86, FALSE)), "", HLOOKUP(V$1, m_preprocess!$1:$1048576, $D86, FALSE))</f>
        <v>9896470.2186665274</v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 t="str">
        <f>IF(ISBLANK(HLOOKUP(Y$1, m_preprocess!$1:$1048576, $D86, FALSE)), "", HLOOKUP(Y$1, m_preprocess!$1:$1048576, $D86, FALSE))</f>
        <v/>
      </c>
    </row>
    <row r="87" spans="1:25" x14ac:dyDescent="0.25">
      <c r="A87" s="66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104.32874335581117</v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>
        <f>IF(ISBLANK(HLOOKUP(J$1, m_preprocess!$1:$1048576, $D87, FALSE)), "", HLOOKUP(J$1, m_preprocess!$1:$1048576, $D87, FALSE))</f>
        <v>240331.52237192853</v>
      </c>
      <c r="K87">
        <f>IF(ISBLANK(HLOOKUP(K$1, m_preprocess!$1:$1048576, $D87, FALSE)), "", HLOOKUP(K$1, m_preprocess!$1:$1048576, $D87, FALSE))</f>
        <v>20989.92200898545</v>
      </c>
      <c r="L87">
        <f>IF(ISBLANK(HLOOKUP(L$1, m_preprocess!$1:$1048576, $D87, FALSE)), "", HLOOKUP(L$1, m_preprocess!$1:$1048576, $D87, FALSE))</f>
        <v>24324.522004268456</v>
      </c>
      <c r="M87">
        <f>IF(ISBLANK(HLOOKUP(M$1, m_preprocess!$1:$1048576, $D87, FALSE)), "", HLOOKUP(M$1, m_preprocess!$1:$1048576, $D87, FALSE))</f>
        <v>11419.67513234575</v>
      </c>
      <c r="N87">
        <f>IF(ISBLANK(HLOOKUP(N$1, m_preprocess!$1:$1048576, $D87, FALSE)), "", HLOOKUP(N$1, m_preprocess!$1:$1048576, $D87, FALSE))</f>
        <v>183597.40322632884</v>
      </c>
      <c r="O87">
        <f>IF(ISBLANK(HLOOKUP(O$1, m_preprocess!$1:$1048576, $D87, FALSE)), "", HLOOKUP(O$1, m_preprocess!$1:$1048576, $D87, FALSE))</f>
        <v>221646.76034888925</v>
      </c>
      <c r="P87">
        <f>IF(ISBLANK(HLOOKUP(P$1, m_preprocess!$1:$1048576, $D87, FALSE)), "", HLOOKUP(P$1, m_preprocess!$1:$1048576, $D87, FALSE))</f>
        <v>92552.821084109513</v>
      </c>
      <c r="Q87">
        <f>IF(ISBLANK(HLOOKUP(Q$1, m_preprocess!$1:$1048576, $D87, FALSE)), "", HLOOKUP(Q$1, m_preprocess!$1:$1048576, $D87, FALSE))</f>
        <v>61516.485597020008</v>
      </c>
      <c r="R87">
        <f>IF(ISBLANK(HLOOKUP(R$1, m_preprocess!$1:$1048576, $D87, FALSE)), "", HLOOKUP(R$1, m_preprocess!$1:$1048576, $D87, FALSE))</f>
        <v>67577.453667759721</v>
      </c>
      <c r="S87">
        <f>IF(ISBLANK(HLOOKUP(S$1, m_preprocess!$1:$1048576, $D87, FALSE)), "", HLOOKUP(S$1, m_preprocess!$1:$1048576, $D87, FALSE))</f>
        <v>17011692.707992576</v>
      </c>
      <c r="T87">
        <f>IF(ISBLANK(HLOOKUP(T$1, m_preprocess!$1:$1048576, $D87, FALSE)), "", HLOOKUP(T$1, m_preprocess!$1:$1048576, $D87, FALSE))</f>
        <v>73.188219551932491</v>
      </c>
      <c r="U87">
        <f>IF(ISBLANK(HLOOKUP(U$1, m_preprocess!$1:$1048576, $D87, FALSE)), "", HLOOKUP(U$1, m_preprocess!$1:$1048576, $D87, FALSE))</f>
        <v>4667471.1006571781</v>
      </c>
      <c r="V87">
        <f>IF(ISBLANK(HLOOKUP(V$1, m_preprocess!$1:$1048576, $D87, FALSE)), "", HLOOKUP(V$1, m_preprocess!$1:$1048576, $D87, FALSE))</f>
        <v>9316034.5400198009</v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 t="str">
        <f>IF(ISBLANK(HLOOKUP(Y$1, m_preprocess!$1:$1048576, $D87, FALSE)), "", HLOOKUP(Y$1, m_preprocess!$1:$1048576, $D87, FALSE))</f>
        <v/>
      </c>
    </row>
    <row r="88" spans="1:25" x14ac:dyDescent="0.25">
      <c r="A88" s="66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115.40756374870023</v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>
        <f>IF(ISBLANK(HLOOKUP(J$1, m_preprocess!$1:$1048576, $D88, FALSE)), "", HLOOKUP(J$1, m_preprocess!$1:$1048576, $D88, FALSE))</f>
        <v>352302.38055895688</v>
      </c>
      <c r="K88">
        <f>IF(ISBLANK(HLOOKUP(K$1, m_preprocess!$1:$1048576, $D88, FALSE)), "", HLOOKUP(K$1, m_preprocess!$1:$1048576, $D88, FALSE))</f>
        <v>108998.35054222774</v>
      </c>
      <c r="L88">
        <f>IF(ISBLANK(HLOOKUP(L$1, m_preprocess!$1:$1048576, $D88, FALSE)), "", HLOOKUP(L$1, m_preprocess!$1:$1048576, $D88, FALSE))</f>
        <v>46752.587603835818</v>
      </c>
      <c r="M88">
        <f>IF(ISBLANK(HLOOKUP(M$1, m_preprocess!$1:$1048576, $D88, FALSE)), "", HLOOKUP(M$1, m_preprocess!$1:$1048576, $D88, FALSE))</f>
        <v>11690.24364884253</v>
      </c>
      <c r="N88">
        <f>IF(ISBLANK(HLOOKUP(N$1, m_preprocess!$1:$1048576, $D88, FALSE)), "", HLOOKUP(N$1, m_preprocess!$1:$1048576, $D88, FALSE))</f>
        <v>184861.19876405079</v>
      </c>
      <c r="O88">
        <f>IF(ISBLANK(HLOOKUP(O$1, m_preprocess!$1:$1048576, $D88, FALSE)), "", HLOOKUP(O$1, m_preprocess!$1:$1048576, $D88, FALSE))</f>
        <v>221112.8007956408</v>
      </c>
      <c r="P88">
        <f>IF(ISBLANK(HLOOKUP(P$1, m_preprocess!$1:$1048576, $D88, FALSE)), "", HLOOKUP(P$1, m_preprocess!$1:$1048576, $D88, FALSE))</f>
        <v>90556.062878110752</v>
      </c>
      <c r="Q88">
        <f>IF(ISBLANK(HLOOKUP(Q$1, m_preprocess!$1:$1048576, $D88, FALSE)), "", HLOOKUP(Q$1, m_preprocess!$1:$1048576, $D88, FALSE))</f>
        <v>62180.791766851551</v>
      </c>
      <c r="R88">
        <f>IF(ISBLANK(HLOOKUP(R$1, m_preprocess!$1:$1048576, $D88, FALSE)), "", HLOOKUP(R$1, m_preprocess!$1:$1048576, $D88, FALSE))</f>
        <v>68375.946150678457</v>
      </c>
      <c r="S88">
        <f>IF(ISBLANK(HLOOKUP(S$1, m_preprocess!$1:$1048576, $D88, FALSE)), "", HLOOKUP(S$1, m_preprocess!$1:$1048576, $D88, FALSE))</f>
        <v>16503440.460191591</v>
      </c>
      <c r="T88">
        <f>IF(ISBLANK(HLOOKUP(T$1, m_preprocess!$1:$1048576, $D88, FALSE)), "", HLOOKUP(T$1, m_preprocess!$1:$1048576, $D88, FALSE))</f>
        <v>71.937468623271073</v>
      </c>
      <c r="U88">
        <f>IF(ISBLANK(HLOOKUP(U$1, m_preprocess!$1:$1048576, $D88, FALSE)), "", HLOOKUP(U$1, m_preprocess!$1:$1048576, $D88, FALSE))</f>
        <v>4861659.2241572347</v>
      </c>
      <c r="V88">
        <f>IF(ISBLANK(HLOOKUP(V$1, m_preprocess!$1:$1048576, $D88, FALSE)), "", HLOOKUP(V$1, m_preprocess!$1:$1048576, $D88, FALSE))</f>
        <v>9610245.6677425224</v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 t="str">
        <f>IF(ISBLANK(HLOOKUP(Y$1, m_preprocess!$1:$1048576, $D88, FALSE)), "", HLOOKUP(Y$1, m_preprocess!$1:$1048576, $D88, FALSE))</f>
        <v/>
      </c>
    </row>
    <row r="89" spans="1:25" x14ac:dyDescent="0.25">
      <c r="A89" s="66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111.37619885547093</v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>
        <f>IF(ISBLANK(HLOOKUP(J$1, m_preprocess!$1:$1048576, $D89, FALSE)), "", HLOOKUP(J$1, m_preprocess!$1:$1048576, $D89, FALSE))</f>
        <v>342247.89041466598</v>
      </c>
      <c r="K89">
        <f>IF(ISBLANK(HLOOKUP(K$1, m_preprocess!$1:$1048576, $D89, FALSE)), "", HLOOKUP(K$1, m_preprocess!$1:$1048576, $D89, FALSE))</f>
        <v>108480.31207212446</v>
      </c>
      <c r="L89">
        <f>IF(ISBLANK(HLOOKUP(L$1, m_preprocess!$1:$1048576, $D89, FALSE)), "", HLOOKUP(L$1, m_preprocess!$1:$1048576, $D89, FALSE))</f>
        <v>41848.493190059147</v>
      </c>
      <c r="M89">
        <f>IF(ISBLANK(HLOOKUP(M$1, m_preprocess!$1:$1048576, $D89, FALSE)), "", HLOOKUP(M$1, m_preprocess!$1:$1048576, $D89, FALSE))</f>
        <v>11702.004373030104</v>
      </c>
      <c r="N89">
        <f>IF(ISBLANK(HLOOKUP(N$1, m_preprocess!$1:$1048576, $D89, FALSE)), "", HLOOKUP(N$1, m_preprocess!$1:$1048576, $D89, FALSE))</f>
        <v>180217.08077945228</v>
      </c>
      <c r="O89">
        <f>IF(ISBLANK(HLOOKUP(O$1, m_preprocess!$1:$1048576, $D89, FALSE)), "", HLOOKUP(O$1, m_preprocess!$1:$1048576, $D89, FALSE))</f>
        <v>198982.22121168565</v>
      </c>
      <c r="P89">
        <f>IF(ISBLANK(HLOOKUP(P$1, m_preprocess!$1:$1048576, $D89, FALSE)), "", HLOOKUP(P$1, m_preprocess!$1:$1048576, $D89, FALSE))</f>
        <v>84260.33847735975</v>
      </c>
      <c r="Q89">
        <f>IF(ISBLANK(HLOOKUP(Q$1, m_preprocess!$1:$1048576, $D89, FALSE)), "", HLOOKUP(Q$1, m_preprocess!$1:$1048576, $D89, FALSE))</f>
        <v>60932.65624254525</v>
      </c>
      <c r="R89">
        <f>IF(ISBLANK(HLOOKUP(R$1, m_preprocess!$1:$1048576, $D89, FALSE)), "", HLOOKUP(R$1, m_preprocess!$1:$1048576, $D89, FALSE))</f>
        <v>53789.226491780661</v>
      </c>
      <c r="S89">
        <f>IF(ISBLANK(HLOOKUP(S$1, m_preprocess!$1:$1048576, $D89, FALSE)), "", HLOOKUP(S$1, m_preprocess!$1:$1048576, $D89, FALSE))</f>
        <v>16204733.901104607</v>
      </c>
      <c r="T89">
        <f>IF(ISBLANK(HLOOKUP(T$1, m_preprocess!$1:$1048576, $D89, FALSE)), "", HLOOKUP(T$1, m_preprocess!$1:$1048576, $D89, FALSE))</f>
        <v>71.181249838992088</v>
      </c>
      <c r="U89">
        <f>IF(ISBLANK(HLOOKUP(U$1, m_preprocess!$1:$1048576, $D89, FALSE)), "", HLOOKUP(U$1, m_preprocess!$1:$1048576, $D89, FALSE))</f>
        <v>5199085.7384717437</v>
      </c>
      <c r="V89">
        <f>IF(ISBLANK(HLOOKUP(V$1, m_preprocess!$1:$1048576, $D89, FALSE)), "", HLOOKUP(V$1, m_preprocess!$1:$1048576, $D89, FALSE))</f>
        <v>10242012.322976753</v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 t="str">
        <f>IF(ISBLANK(HLOOKUP(Y$1, m_preprocess!$1:$1048576, $D89, FALSE)), "", HLOOKUP(Y$1, m_preprocess!$1:$1048576, $D89, FALSE))</f>
        <v/>
      </c>
    </row>
    <row r="90" spans="1:25" x14ac:dyDescent="0.25">
      <c r="A90" s="66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117.69745683819599</v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>
        <f>IF(ISBLANK(HLOOKUP(J$1, m_preprocess!$1:$1048576, $D90, FALSE)), "", HLOOKUP(J$1, m_preprocess!$1:$1048576, $D90, FALSE))</f>
        <v>352921.34012485843</v>
      </c>
      <c r="K90">
        <f>IF(ISBLANK(HLOOKUP(K$1, m_preprocess!$1:$1048576, $D90, FALSE)), "", HLOOKUP(K$1, m_preprocess!$1:$1048576, $D90, FALSE))</f>
        <v>98651.275237981958</v>
      </c>
      <c r="L90">
        <f>IF(ISBLANK(HLOOKUP(L$1, m_preprocess!$1:$1048576, $D90, FALSE)), "", HLOOKUP(L$1, m_preprocess!$1:$1048576, $D90, FALSE))</f>
        <v>57906.752775896588</v>
      </c>
      <c r="M90">
        <f>IF(ISBLANK(HLOOKUP(M$1, m_preprocess!$1:$1048576, $D90, FALSE)), "", HLOOKUP(M$1, m_preprocess!$1:$1048576, $D90, FALSE))</f>
        <v>15443.959528651516</v>
      </c>
      <c r="N90">
        <f>IF(ISBLANK(HLOOKUP(N$1, m_preprocess!$1:$1048576, $D90, FALSE)), "", HLOOKUP(N$1, m_preprocess!$1:$1048576, $D90, FALSE))</f>
        <v>180919.3525823284</v>
      </c>
      <c r="O90">
        <f>IF(ISBLANK(HLOOKUP(O$1, m_preprocess!$1:$1048576, $D90, FALSE)), "", HLOOKUP(O$1, m_preprocess!$1:$1048576, $D90, FALSE))</f>
        <v>281773.42764018144</v>
      </c>
      <c r="P90">
        <f>IF(ISBLANK(HLOOKUP(P$1, m_preprocess!$1:$1048576, $D90, FALSE)), "", HLOOKUP(P$1, m_preprocess!$1:$1048576, $D90, FALSE))</f>
        <v>111552.07062756724</v>
      </c>
      <c r="Q90">
        <f>IF(ISBLANK(HLOOKUP(Q$1, m_preprocess!$1:$1048576, $D90, FALSE)), "", HLOOKUP(Q$1, m_preprocess!$1:$1048576, $D90, FALSE))</f>
        <v>77534.095024181574</v>
      </c>
      <c r="R90">
        <f>IF(ISBLANK(HLOOKUP(R$1, m_preprocess!$1:$1048576, $D90, FALSE)), "", HLOOKUP(R$1, m_preprocess!$1:$1048576, $D90, FALSE))</f>
        <v>92687.261988432641</v>
      </c>
      <c r="S90">
        <f>IF(ISBLANK(HLOOKUP(S$1, m_preprocess!$1:$1048576, $D90, FALSE)), "", HLOOKUP(S$1, m_preprocess!$1:$1048576, $D90, FALSE))</f>
        <v>16035405.440486226</v>
      </c>
      <c r="T90">
        <f>IF(ISBLANK(HLOOKUP(T$1, m_preprocess!$1:$1048576, $D90, FALSE)), "", HLOOKUP(T$1, m_preprocess!$1:$1048576, $D90, FALSE))</f>
        <v>69.564107736073737</v>
      </c>
      <c r="U90">
        <f>IF(ISBLANK(HLOOKUP(U$1, m_preprocess!$1:$1048576, $D90, FALSE)), "", HLOOKUP(U$1, m_preprocess!$1:$1048576, $D90, FALSE))</f>
        <v>5056803.8010323346</v>
      </c>
      <c r="V90">
        <f>IF(ISBLANK(HLOOKUP(V$1, m_preprocess!$1:$1048576, $D90, FALSE)), "", HLOOKUP(V$1, m_preprocess!$1:$1048576, $D90, FALSE))</f>
        <v>10021365.571602393</v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 t="str">
        <f>IF(ISBLANK(HLOOKUP(Y$1, m_preprocess!$1:$1048576, $D90, FALSE)), "", HLOOKUP(Y$1, m_preprocess!$1:$1048576, $D90, FALSE))</f>
        <v/>
      </c>
    </row>
    <row r="91" spans="1:25" x14ac:dyDescent="0.25">
      <c r="A91" s="66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102.79849892251735</v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>
        <f>IF(ISBLANK(HLOOKUP(J$1, m_preprocess!$1:$1048576, $D91, FALSE)), "", HLOOKUP(J$1, m_preprocess!$1:$1048576, $D91, FALSE))</f>
        <v>331457.39266515168</v>
      </c>
      <c r="K91">
        <f>IF(ISBLANK(HLOOKUP(K$1, m_preprocess!$1:$1048576, $D91, FALSE)), "", HLOOKUP(K$1, m_preprocess!$1:$1048576, $D91, FALSE))</f>
        <v>78544.11267300199</v>
      </c>
      <c r="L91">
        <f>IF(ISBLANK(HLOOKUP(L$1, m_preprocess!$1:$1048576, $D91, FALSE)), "", HLOOKUP(L$1, m_preprocess!$1:$1048576, $D91, FALSE))</f>
        <v>58774.466156864903</v>
      </c>
      <c r="M91">
        <f>IF(ISBLANK(HLOOKUP(M$1, m_preprocess!$1:$1048576, $D91, FALSE)), "", HLOOKUP(M$1, m_preprocess!$1:$1048576, $D91, FALSE))</f>
        <v>12226.507002382385</v>
      </c>
      <c r="N91">
        <f>IF(ISBLANK(HLOOKUP(N$1, m_preprocess!$1:$1048576, $D91, FALSE)), "", HLOOKUP(N$1, m_preprocess!$1:$1048576, $D91, FALSE))</f>
        <v>181912.30683290242</v>
      </c>
      <c r="O91">
        <f>IF(ISBLANK(HLOOKUP(O$1, m_preprocess!$1:$1048576, $D91, FALSE)), "", HLOOKUP(O$1, m_preprocess!$1:$1048576, $D91, FALSE))</f>
        <v>242985.20856685081</v>
      </c>
      <c r="P91">
        <f>IF(ISBLANK(HLOOKUP(P$1, m_preprocess!$1:$1048576, $D91, FALSE)), "", HLOOKUP(P$1, m_preprocess!$1:$1048576, $D91, FALSE))</f>
        <v>106955.76149002452</v>
      </c>
      <c r="Q91">
        <f>IF(ISBLANK(HLOOKUP(Q$1, m_preprocess!$1:$1048576, $D91, FALSE)), "", HLOOKUP(Q$1, m_preprocess!$1:$1048576, $D91, FALSE))</f>
        <v>66606.812570323367</v>
      </c>
      <c r="R91">
        <f>IF(ISBLANK(HLOOKUP(R$1, m_preprocess!$1:$1048576, $D91, FALSE)), "", HLOOKUP(R$1, m_preprocess!$1:$1048576, $D91, FALSE))</f>
        <v>69422.634506502902</v>
      </c>
      <c r="S91">
        <f>IF(ISBLANK(HLOOKUP(S$1, m_preprocess!$1:$1048576, $D91, FALSE)), "", HLOOKUP(S$1, m_preprocess!$1:$1048576, $D91, FALSE))</f>
        <v>15996216.212316867</v>
      </c>
      <c r="T91">
        <f>IF(ISBLANK(HLOOKUP(T$1, m_preprocess!$1:$1048576, $D91, FALSE)), "", HLOOKUP(T$1, m_preprocess!$1:$1048576, $D91, FALSE))</f>
        <v>71.227556776967532</v>
      </c>
      <c r="U91">
        <f>IF(ISBLANK(HLOOKUP(U$1, m_preprocess!$1:$1048576, $D91, FALSE)), "", HLOOKUP(U$1, m_preprocess!$1:$1048576, $D91, FALSE))</f>
        <v>5680012.8396795178</v>
      </c>
      <c r="V91">
        <f>IF(ISBLANK(HLOOKUP(V$1, m_preprocess!$1:$1048576, $D91, FALSE)), "", HLOOKUP(V$1, m_preprocess!$1:$1048576, $D91, FALSE))</f>
        <v>10389318.22086506</v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 t="str">
        <f>IF(ISBLANK(HLOOKUP(Y$1, m_preprocess!$1:$1048576, $D91, FALSE)), "", HLOOKUP(Y$1, m_preprocess!$1:$1048576, $D91, FALSE))</f>
        <v/>
      </c>
    </row>
    <row r="92" spans="1:25" x14ac:dyDescent="0.25">
      <c r="A92" s="66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104.951434884321</v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>
        <f>IF(ISBLANK(HLOOKUP(J$1, m_preprocess!$1:$1048576, $D92, FALSE)), "", HLOOKUP(J$1, m_preprocess!$1:$1048576, $D92, FALSE))</f>
        <v>316726.76815377752</v>
      </c>
      <c r="K92">
        <f>IF(ISBLANK(HLOOKUP(K$1, m_preprocess!$1:$1048576, $D92, FALSE)), "", HLOOKUP(K$1, m_preprocess!$1:$1048576, $D92, FALSE))</f>
        <v>63130.239141301761</v>
      </c>
      <c r="L92">
        <f>IF(ISBLANK(HLOOKUP(L$1, m_preprocess!$1:$1048576, $D92, FALSE)), "", HLOOKUP(L$1, m_preprocess!$1:$1048576, $D92, FALSE))</f>
        <v>56177.979781701026</v>
      </c>
      <c r="M92">
        <f>IF(ISBLANK(HLOOKUP(M$1, m_preprocess!$1:$1048576, $D92, FALSE)), "", HLOOKUP(M$1, m_preprocess!$1:$1048576, $D92, FALSE))</f>
        <v>11775.26012084568</v>
      </c>
      <c r="N92">
        <f>IF(ISBLANK(HLOOKUP(N$1, m_preprocess!$1:$1048576, $D92, FALSE)), "", HLOOKUP(N$1, m_preprocess!$1:$1048576, $D92, FALSE))</f>
        <v>185643.28910992909</v>
      </c>
      <c r="O92">
        <f>IF(ISBLANK(HLOOKUP(O$1, m_preprocess!$1:$1048576, $D92, FALSE)), "", HLOOKUP(O$1, m_preprocess!$1:$1048576, $D92, FALSE))</f>
        <v>250219.12401900854</v>
      </c>
      <c r="P92">
        <f>IF(ISBLANK(HLOOKUP(P$1, m_preprocess!$1:$1048576, $D92, FALSE)), "", HLOOKUP(P$1, m_preprocess!$1:$1048576, $D92, FALSE))</f>
        <v>104453.35764732494</v>
      </c>
      <c r="Q92">
        <f>IF(ISBLANK(HLOOKUP(Q$1, m_preprocess!$1:$1048576, $D92, FALSE)), "", HLOOKUP(Q$1, m_preprocess!$1:$1048576, $D92, FALSE))</f>
        <v>89280.393252731432</v>
      </c>
      <c r="R92">
        <f>IF(ISBLANK(HLOOKUP(R$1, m_preprocess!$1:$1048576, $D92, FALSE)), "", HLOOKUP(R$1, m_preprocess!$1:$1048576, $D92, FALSE))</f>
        <v>56485.373118952157</v>
      </c>
      <c r="S92">
        <f>IF(ISBLANK(HLOOKUP(S$1, m_preprocess!$1:$1048576, $D92, FALSE)), "", HLOOKUP(S$1, m_preprocess!$1:$1048576, $D92, FALSE))</f>
        <v>15729733.320468752</v>
      </c>
      <c r="T92">
        <f>IF(ISBLANK(HLOOKUP(T$1, m_preprocess!$1:$1048576, $D92, FALSE)), "", HLOOKUP(T$1, m_preprocess!$1:$1048576, $D92, FALSE))</f>
        <v>70.7588477784806</v>
      </c>
      <c r="U92">
        <f>IF(ISBLANK(HLOOKUP(U$1, m_preprocess!$1:$1048576, $D92, FALSE)), "", HLOOKUP(U$1, m_preprocess!$1:$1048576, $D92, FALSE))</f>
        <v>5399089.4794110581</v>
      </c>
      <c r="V92">
        <f>IF(ISBLANK(HLOOKUP(V$1, m_preprocess!$1:$1048576, $D92, FALSE)), "", HLOOKUP(V$1, m_preprocess!$1:$1048576, $D92, FALSE))</f>
        <v>10154361.01568149</v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 t="str">
        <f>IF(ISBLANK(HLOOKUP(Y$1, m_preprocess!$1:$1048576, $D92, FALSE)), "", HLOOKUP(Y$1, m_preprocess!$1:$1048576, $D92, FALSE))</f>
        <v/>
      </c>
    </row>
    <row r="93" spans="1:25" x14ac:dyDescent="0.25">
      <c r="A93" s="66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107.26588698828057</v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>
        <f>IF(ISBLANK(HLOOKUP(J$1, m_preprocess!$1:$1048576, $D93, FALSE)), "", HLOOKUP(J$1, m_preprocess!$1:$1048576, $D93, FALSE))</f>
        <v>302677.04398367618</v>
      </c>
      <c r="K93">
        <f>IF(ISBLANK(HLOOKUP(K$1, m_preprocess!$1:$1048576, $D93, FALSE)), "", HLOOKUP(K$1, m_preprocess!$1:$1048576, $D93, FALSE))</f>
        <v>38059.758749213805</v>
      </c>
      <c r="L93">
        <f>IF(ISBLANK(HLOOKUP(L$1, m_preprocess!$1:$1048576, $D93, FALSE)), "", HLOOKUP(L$1, m_preprocess!$1:$1048576, $D93, FALSE))</f>
        <v>61860.489795354952</v>
      </c>
      <c r="M93">
        <f>IF(ISBLANK(HLOOKUP(M$1, m_preprocess!$1:$1048576, $D93, FALSE)), "", HLOOKUP(M$1, m_preprocess!$1:$1048576, $D93, FALSE))</f>
        <v>16653.104720542597</v>
      </c>
      <c r="N93">
        <f>IF(ISBLANK(HLOOKUP(N$1, m_preprocess!$1:$1048576, $D93, FALSE)), "", HLOOKUP(N$1, m_preprocess!$1:$1048576, $D93, FALSE))</f>
        <v>186103.69071856482</v>
      </c>
      <c r="O93">
        <f>IF(ISBLANK(HLOOKUP(O$1, m_preprocess!$1:$1048576, $D93, FALSE)), "", HLOOKUP(O$1, m_preprocess!$1:$1048576, $D93, FALSE))</f>
        <v>252304.21593846567</v>
      </c>
      <c r="P93">
        <f>IF(ISBLANK(HLOOKUP(P$1, m_preprocess!$1:$1048576, $D93, FALSE)), "", HLOOKUP(P$1, m_preprocess!$1:$1048576, $D93, FALSE))</f>
        <v>104251.42333628077</v>
      </c>
      <c r="Q93">
        <f>IF(ISBLANK(HLOOKUP(Q$1, m_preprocess!$1:$1048576, $D93, FALSE)), "", HLOOKUP(Q$1, m_preprocess!$1:$1048576, $D93, FALSE))</f>
        <v>79070.406344404953</v>
      </c>
      <c r="R93">
        <f>IF(ISBLANK(HLOOKUP(R$1, m_preprocess!$1:$1048576, $D93, FALSE)), "", HLOOKUP(R$1, m_preprocess!$1:$1048576, $D93, FALSE))</f>
        <v>68982.386257779974</v>
      </c>
      <c r="S93">
        <f>IF(ISBLANK(HLOOKUP(S$1, m_preprocess!$1:$1048576, $D93, FALSE)), "", HLOOKUP(S$1, m_preprocess!$1:$1048576, $D93, FALSE))</f>
        <v>15847254.090530254</v>
      </c>
      <c r="T93">
        <f>IF(ISBLANK(HLOOKUP(T$1, m_preprocess!$1:$1048576, $D93, FALSE)), "", HLOOKUP(T$1, m_preprocess!$1:$1048576, $D93, FALSE))</f>
        <v>69.507864279315683</v>
      </c>
      <c r="U93">
        <f>IF(ISBLANK(HLOOKUP(U$1, m_preprocess!$1:$1048576, $D93, FALSE)), "", HLOOKUP(U$1, m_preprocess!$1:$1048576, $D93, FALSE))</f>
        <v>5855007.1042261142</v>
      </c>
      <c r="V93">
        <f>IF(ISBLANK(HLOOKUP(V$1, m_preprocess!$1:$1048576, $D93, FALSE)), "", HLOOKUP(V$1, m_preprocess!$1:$1048576, $D93, FALSE))</f>
        <v>9754166.4944546185</v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 t="str">
        <f>IF(ISBLANK(HLOOKUP(Y$1, m_preprocess!$1:$1048576, $D93, FALSE)), "", HLOOKUP(Y$1, m_preprocess!$1:$1048576, $D93, FALSE))</f>
        <v/>
      </c>
    </row>
    <row r="94" spans="1:25" x14ac:dyDescent="0.25">
      <c r="A94" s="66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110.40362591829044</v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>
        <f>IF(ISBLANK(HLOOKUP(J$1, m_preprocess!$1:$1048576, $D94, FALSE)), "", HLOOKUP(J$1, m_preprocess!$1:$1048576, $D94, FALSE))</f>
        <v>277526.33349187952</v>
      </c>
      <c r="K94">
        <f>IF(ISBLANK(HLOOKUP(K$1, m_preprocess!$1:$1048576, $D94, FALSE)), "", HLOOKUP(K$1, m_preprocess!$1:$1048576, $D94, FALSE))</f>
        <v>36255.882487797513</v>
      </c>
      <c r="L94">
        <f>IF(ISBLANK(HLOOKUP(L$1, m_preprocess!$1:$1048576, $D94, FALSE)), "", HLOOKUP(L$1, m_preprocess!$1:$1048576, $D94, FALSE))</f>
        <v>45102.801034518241</v>
      </c>
      <c r="M94">
        <f>IF(ISBLANK(HLOOKUP(M$1, m_preprocess!$1:$1048576, $D94, FALSE)), "", HLOOKUP(M$1, m_preprocess!$1:$1048576, $D94, FALSE))</f>
        <v>16237.634836373692</v>
      </c>
      <c r="N94">
        <f>IF(ISBLANK(HLOOKUP(N$1, m_preprocess!$1:$1048576, $D94, FALSE)), "", HLOOKUP(N$1, m_preprocess!$1:$1048576, $D94, FALSE))</f>
        <v>179930.01513319006</v>
      </c>
      <c r="O94">
        <f>IF(ISBLANK(HLOOKUP(O$1, m_preprocess!$1:$1048576, $D94, FALSE)), "", HLOOKUP(O$1, m_preprocess!$1:$1048576, $D94, FALSE))</f>
        <v>221125.83355116943</v>
      </c>
      <c r="P94">
        <f>IF(ISBLANK(HLOOKUP(P$1, m_preprocess!$1:$1048576, $D94, FALSE)), "", HLOOKUP(P$1, m_preprocess!$1:$1048576, $D94, FALSE))</f>
        <v>97800.383334176746</v>
      </c>
      <c r="Q94">
        <f>IF(ISBLANK(HLOOKUP(Q$1, m_preprocess!$1:$1048576, $D94, FALSE)), "", HLOOKUP(Q$1, m_preprocess!$1:$1048576, $D94, FALSE))</f>
        <v>71172.05915187292</v>
      </c>
      <c r="R94">
        <f>IF(ISBLANK(HLOOKUP(R$1, m_preprocess!$1:$1048576, $D94, FALSE)), "", HLOOKUP(R$1, m_preprocess!$1:$1048576, $D94, FALSE))</f>
        <v>52153.391065119766</v>
      </c>
      <c r="S94">
        <f>IF(ISBLANK(HLOOKUP(S$1, m_preprocess!$1:$1048576, $D94, FALSE)), "", HLOOKUP(S$1, m_preprocess!$1:$1048576, $D94, FALSE))</f>
        <v>15614444.380159277</v>
      </c>
      <c r="T94">
        <f>IF(ISBLANK(HLOOKUP(T$1, m_preprocess!$1:$1048576, $D94, FALSE)), "", HLOOKUP(T$1, m_preprocess!$1:$1048576, $D94, FALSE))</f>
        <v>68.1403839265204</v>
      </c>
      <c r="U94">
        <f>IF(ISBLANK(HLOOKUP(U$1, m_preprocess!$1:$1048576, $D94, FALSE)), "", HLOOKUP(U$1, m_preprocess!$1:$1048576, $D94, FALSE))</f>
        <v>5780418.4444766575</v>
      </c>
      <c r="V94">
        <f>IF(ISBLANK(HLOOKUP(V$1, m_preprocess!$1:$1048576, $D94, FALSE)), "", HLOOKUP(V$1, m_preprocess!$1:$1048576, $D94, FALSE))</f>
        <v>9662735.1726367194</v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 t="str">
        <f>IF(ISBLANK(HLOOKUP(Y$1, m_preprocess!$1:$1048576, $D94, FALSE)), "", HLOOKUP(Y$1, m_preprocess!$1:$1048576, $D94, FALSE))</f>
        <v/>
      </c>
    </row>
    <row r="95" spans="1:25" x14ac:dyDescent="0.25">
      <c r="A95" s="66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118.68016815763144</v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>
        <f>IF(ISBLANK(HLOOKUP(J$1, m_preprocess!$1:$1048576, $D95, FALSE)), "", HLOOKUP(J$1, m_preprocess!$1:$1048576, $D95, FALSE))</f>
        <v>270046.04794377281</v>
      </c>
      <c r="K95">
        <f>IF(ISBLANK(HLOOKUP(K$1, m_preprocess!$1:$1048576, $D95, FALSE)), "", HLOOKUP(K$1, m_preprocess!$1:$1048576, $D95, FALSE))</f>
        <v>30336.485411866081</v>
      </c>
      <c r="L95">
        <f>IF(ISBLANK(HLOOKUP(L$1, m_preprocess!$1:$1048576, $D95, FALSE)), "", HLOOKUP(L$1, m_preprocess!$1:$1048576, $D95, FALSE))</f>
        <v>41877.073428652344</v>
      </c>
      <c r="M95">
        <f>IF(ISBLANK(HLOOKUP(M$1, m_preprocess!$1:$1048576, $D95, FALSE)), "", HLOOKUP(M$1, m_preprocess!$1:$1048576, $D95, FALSE))</f>
        <v>13307.823509617638</v>
      </c>
      <c r="N95">
        <f>IF(ISBLANK(HLOOKUP(N$1, m_preprocess!$1:$1048576, $D95, FALSE)), "", HLOOKUP(N$1, m_preprocess!$1:$1048576, $D95, FALSE))</f>
        <v>184524.66559363672</v>
      </c>
      <c r="O95">
        <f>IF(ISBLANK(HLOOKUP(O$1, m_preprocess!$1:$1048576, $D95, FALSE)), "", HLOOKUP(O$1, m_preprocess!$1:$1048576, $D95, FALSE))</f>
        <v>304122.45101710223</v>
      </c>
      <c r="P95">
        <f>IF(ISBLANK(HLOOKUP(P$1, m_preprocess!$1:$1048576, $D95, FALSE)), "", HLOOKUP(P$1, m_preprocess!$1:$1048576, $D95, FALSE))</f>
        <v>128198.07346121829</v>
      </c>
      <c r="Q95">
        <f>IF(ISBLANK(HLOOKUP(Q$1, m_preprocess!$1:$1048576, $D95, FALSE)), "", HLOOKUP(Q$1, m_preprocess!$1:$1048576, $D95, FALSE))</f>
        <v>106999.50627294029</v>
      </c>
      <c r="R95">
        <f>IF(ISBLANK(HLOOKUP(R$1, m_preprocess!$1:$1048576, $D95, FALSE)), "", HLOOKUP(R$1, m_preprocess!$1:$1048576, $D95, FALSE))</f>
        <v>68924.871282943655</v>
      </c>
      <c r="S95">
        <f>IF(ISBLANK(HLOOKUP(S$1, m_preprocess!$1:$1048576, $D95, FALSE)), "", HLOOKUP(S$1, m_preprocess!$1:$1048576, $D95, FALSE))</f>
        <v>15524942.750785882</v>
      </c>
      <c r="T95">
        <f>IF(ISBLANK(HLOOKUP(T$1, m_preprocess!$1:$1048576, $D95, FALSE)), "", HLOOKUP(T$1, m_preprocess!$1:$1048576, $D95, FALSE))</f>
        <v>67.331406573023102</v>
      </c>
      <c r="U95">
        <f>IF(ISBLANK(HLOOKUP(U$1, m_preprocess!$1:$1048576, $D95, FALSE)), "", HLOOKUP(U$1, m_preprocess!$1:$1048576, $D95, FALSE))</f>
        <v>5615870.001349844</v>
      </c>
      <c r="V95">
        <f>IF(ISBLANK(HLOOKUP(V$1, m_preprocess!$1:$1048576, $D95, FALSE)), "", HLOOKUP(V$1, m_preprocess!$1:$1048576, $D95, FALSE))</f>
        <v>9471784.0562410299</v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 t="str">
        <f>IF(ISBLANK(HLOOKUP(Y$1, m_preprocess!$1:$1048576, $D95, FALSE)), "", HLOOKUP(Y$1, m_preprocess!$1:$1048576, $D95, FALSE))</f>
        <v/>
      </c>
    </row>
    <row r="96" spans="1:25" x14ac:dyDescent="0.25">
      <c r="A96" s="66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121.27552235962446</v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>
        <f>IF(ISBLANK(HLOOKUP(J$1, m_preprocess!$1:$1048576, $D96, FALSE)), "", HLOOKUP(J$1, m_preprocess!$1:$1048576, $D96, FALSE))</f>
        <v>280890.63464868901</v>
      </c>
      <c r="K96">
        <f>IF(ISBLANK(HLOOKUP(K$1, m_preprocess!$1:$1048576, $D96, FALSE)), "", HLOOKUP(K$1, m_preprocess!$1:$1048576, $D96, FALSE))</f>
        <v>32801.919543908021</v>
      </c>
      <c r="L96">
        <f>IF(ISBLANK(HLOOKUP(L$1, m_preprocess!$1:$1048576, $D96, FALSE)), "", HLOOKUP(L$1, m_preprocess!$1:$1048576, $D96, FALSE))</f>
        <v>47999.743325609379</v>
      </c>
      <c r="M96">
        <f>IF(ISBLANK(HLOOKUP(M$1, m_preprocess!$1:$1048576, $D96, FALSE)), "", HLOOKUP(M$1, m_preprocess!$1:$1048576, $D96, FALSE))</f>
        <v>18500.303641865303</v>
      </c>
      <c r="N96">
        <f>IF(ISBLANK(HLOOKUP(N$1, m_preprocess!$1:$1048576, $D96, FALSE)), "", HLOOKUP(N$1, m_preprocess!$1:$1048576, $D96, FALSE))</f>
        <v>181588.66813730632</v>
      </c>
      <c r="O96">
        <f>IF(ISBLANK(HLOOKUP(O$1, m_preprocess!$1:$1048576, $D96, FALSE)), "", HLOOKUP(O$1, m_preprocess!$1:$1048576, $D96, FALSE))</f>
        <v>293467.54742449673</v>
      </c>
      <c r="P96">
        <f>IF(ISBLANK(HLOOKUP(P$1, m_preprocess!$1:$1048576, $D96, FALSE)), "", HLOOKUP(P$1, m_preprocess!$1:$1048576, $D96, FALSE))</f>
        <v>130039.54067163829</v>
      </c>
      <c r="Q96">
        <f>IF(ISBLANK(HLOOKUP(Q$1, m_preprocess!$1:$1048576, $D96, FALSE)), "", HLOOKUP(Q$1, m_preprocess!$1:$1048576, $D96, FALSE))</f>
        <v>87424.86302157295</v>
      </c>
      <c r="R96">
        <f>IF(ISBLANK(HLOOKUP(R$1, m_preprocess!$1:$1048576, $D96, FALSE)), "", HLOOKUP(R$1, m_preprocess!$1:$1048576, $D96, FALSE))</f>
        <v>76003.143731285498</v>
      </c>
      <c r="S96">
        <f>IF(ISBLANK(HLOOKUP(S$1, m_preprocess!$1:$1048576, $D96, FALSE)), "", HLOOKUP(S$1, m_preprocess!$1:$1048576, $D96, FALSE))</f>
        <v>15949589.555653848</v>
      </c>
      <c r="T96">
        <f>IF(ISBLANK(HLOOKUP(T$1, m_preprocess!$1:$1048576, $D96, FALSE)), "", HLOOKUP(T$1, m_preprocess!$1:$1048576, $D96, FALSE))</f>
        <v>67.442338022029986</v>
      </c>
      <c r="U96">
        <f>IF(ISBLANK(HLOOKUP(U$1, m_preprocess!$1:$1048576, $D96, FALSE)), "", HLOOKUP(U$1, m_preprocess!$1:$1048576, $D96, FALSE))</f>
        <v>5667860.8516153852</v>
      </c>
      <c r="V96">
        <f>IF(ISBLANK(HLOOKUP(V$1, m_preprocess!$1:$1048576, $D96, FALSE)), "", HLOOKUP(V$1, m_preprocess!$1:$1048576, $D96, FALSE))</f>
        <v>9486866.5569230784</v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 t="str">
        <f>IF(ISBLANK(HLOOKUP(Y$1, m_preprocess!$1:$1048576, $D96, FALSE)), "", HLOOKUP(Y$1, m_preprocess!$1:$1048576, $D96, FALSE))</f>
        <v/>
      </c>
    </row>
    <row r="97" spans="1:25" x14ac:dyDescent="0.25">
      <c r="A97" s="66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133.41531682606742</v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>
        <f>IF(ISBLANK(HLOOKUP(J$1, m_preprocess!$1:$1048576, $D97, FALSE)), "", HLOOKUP(J$1, m_preprocess!$1:$1048576, $D97, FALSE))</f>
        <v>290128.06730191107</v>
      </c>
      <c r="K97">
        <f>IF(ISBLANK(HLOOKUP(K$1, m_preprocess!$1:$1048576, $D97, FALSE)), "", HLOOKUP(K$1, m_preprocess!$1:$1048576, $D97, FALSE))</f>
        <v>36625.76575718099</v>
      </c>
      <c r="L97">
        <f>IF(ISBLANK(HLOOKUP(L$1, m_preprocess!$1:$1048576, $D97, FALSE)), "", HLOOKUP(L$1, m_preprocess!$1:$1048576, $D97, FALSE))</f>
        <v>58170.702166148578</v>
      </c>
      <c r="M97">
        <f>IF(ISBLANK(HLOOKUP(M$1, m_preprocess!$1:$1048576, $D97, FALSE)), "", HLOOKUP(M$1, m_preprocess!$1:$1048576, $D97, FALSE))</f>
        <v>15619.288851935169</v>
      </c>
      <c r="N97">
        <f>IF(ISBLANK(HLOOKUP(N$1, m_preprocess!$1:$1048576, $D97, FALSE)), "", HLOOKUP(N$1, m_preprocess!$1:$1048576, $D97, FALSE))</f>
        <v>179712.31052664635</v>
      </c>
      <c r="O97">
        <f>IF(ISBLANK(HLOOKUP(O$1, m_preprocess!$1:$1048576, $D97, FALSE)), "", HLOOKUP(O$1, m_preprocess!$1:$1048576, $D97, FALSE))</f>
        <v>261319.4012883846</v>
      </c>
      <c r="P97">
        <f>IF(ISBLANK(HLOOKUP(P$1, m_preprocess!$1:$1048576, $D97, FALSE)), "", HLOOKUP(P$1, m_preprocess!$1:$1048576, $D97, FALSE))</f>
        <v>130324.78252005315</v>
      </c>
      <c r="Q97">
        <f>IF(ISBLANK(HLOOKUP(Q$1, m_preprocess!$1:$1048576, $D97, FALSE)), "", HLOOKUP(Q$1, m_preprocess!$1:$1048576, $D97, FALSE))</f>
        <v>65370.857178194186</v>
      </c>
      <c r="R97">
        <f>IF(ISBLANK(HLOOKUP(R$1, m_preprocess!$1:$1048576, $D97, FALSE)), "", HLOOKUP(R$1, m_preprocess!$1:$1048576, $D97, FALSE))</f>
        <v>65623.761590137292</v>
      </c>
      <c r="S97">
        <f>IF(ISBLANK(HLOOKUP(S$1, m_preprocess!$1:$1048576, $D97, FALSE)), "", HLOOKUP(S$1, m_preprocess!$1:$1048576, $D97, FALSE))</f>
        <v>16234722.818182139</v>
      </c>
      <c r="T97">
        <f>IF(ISBLANK(HLOOKUP(T$1, m_preprocess!$1:$1048576, $D97, FALSE)), "", HLOOKUP(T$1, m_preprocess!$1:$1048576, $D97, FALSE))</f>
        <v>69.037805546677006</v>
      </c>
      <c r="U97">
        <f>IF(ISBLANK(HLOOKUP(U$1, m_preprocess!$1:$1048576, $D97, FALSE)), "", HLOOKUP(U$1, m_preprocess!$1:$1048576, $D97, FALSE))</f>
        <v>7029334.6208494548</v>
      </c>
      <c r="V97">
        <f>IF(ISBLANK(HLOOKUP(V$1, m_preprocess!$1:$1048576, $D97, FALSE)), "", HLOOKUP(V$1, m_preprocess!$1:$1048576, $D97, FALSE))</f>
        <v>10847733.885017551</v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 t="str">
        <f>IF(ISBLANK(HLOOKUP(Y$1, m_preprocess!$1:$1048576, $D97, FALSE)), "", HLOOKUP(Y$1, m_preprocess!$1:$1048576, $D97, FALSE))</f>
        <v/>
      </c>
    </row>
    <row r="98" spans="1:25" x14ac:dyDescent="0.25">
      <c r="A98" s="66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112.39039523030263</v>
      </c>
      <c r="F98">
        <f>IF(ISBLANK(HLOOKUP(F$1, m_preprocess!$1:$1048576, $D98, FALSE)), "", HLOOKUP(F$1, m_preprocess!$1:$1048576, $D98, FALSE))</f>
        <v>98.717677881115605</v>
      </c>
      <c r="G98">
        <f>IF(ISBLANK(HLOOKUP(G$1, m_preprocess!$1:$1048576, $D98, FALSE)), "", HLOOKUP(G$1, m_preprocess!$1:$1048576, $D98, FALSE))</f>
        <v>92.88460321558766</v>
      </c>
      <c r="H98">
        <f>IF(ISBLANK(HLOOKUP(H$1, m_preprocess!$1:$1048576, $D98, FALSE)), "", HLOOKUP(H$1, m_preprocess!$1:$1048576, $D98, FALSE))</f>
        <v>92.055661972945259</v>
      </c>
      <c r="I98">
        <f>IF(ISBLANK(HLOOKUP(I$1, m_preprocess!$1:$1048576, $D98, FALSE)), "", HLOOKUP(I$1, m_preprocess!$1:$1048576, $D98, FALSE))</f>
        <v>118.31028497612088</v>
      </c>
      <c r="J98">
        <f>IF(ISBLANK(HLOOKUP(J$1, m_preprocess!$1:$1048576, $D98, FALSE)), "", HLOOKUP(J$1, m_preprocess!$1:$1048576, $D98, FALSE))</f>
        <v>294013.52708723553</v>
      </c>
      <c r="K98">
        <f>IF(ISBLANK(HLOOKUP(K$1, m_preprocess!$1:$1048576, $D98, FALSE)), "", HLOOKUP(K$1, m_preprocess!$1:$1048576, $D98, FALSE))</f>
        <v>51096.755309203756</v>
      </c>
      <c r="L98">
        <f>IF(ISBLANK(HLOOKUP(L$1, m_preprocess!$1:$1048576, $D98, FALSE)), "", HLOOKUP(L$1, m_preprocess!$1:$1048576, $D98, FALSE))</f>
        <v>41392.117423291813</v>
      </c>
      <c r="M98">
        <f>IF(ISBLANK(HLOOKUP(M$1, m_preprocess!$1:$1048576, $D98, FALSE)), "", HLOOKUP(M$1, m_preprocess!$1:$1048576, $D98, FALSE))</f>
        <v>14340.49948252011</v>
      </c>
      <c r="N98">
        <f>IF(ISBLANK(HLOOKUP(N$1, m_preprocess!$1:$1048576, $D98, FALSE)), "", HLOOKUP(N$1, m_preprocess!$1:$1048576, $D98, FALSE))</f>
        <v>187184.15487221983</v>
      </c>
      <c r="O98">
        <f>IF(ISBLANK(HLOOKUP(O$1, m_preprocess!$1:$1048576, $D98, FALSE)), "", HLOOKUP(O$1, m_preprocess!$1:$1048576, $D98, FALSE))</f>
        <v>254652.47351771619</v>
      </c>
      <c r="P98">
        <f>IF(ISBLANK(HLOOKUP(P$1, m_preprocess!$1:$1048576, $D98, FALSE)), "", HLOOKUP(P$1, m_preprocess!$1:$1048576, $D98, FALSE))</f>
        <v>102545.28604747161</v>
      </c>
      <c r="Q98">
        <f>IF(ISBLANK(HLOOKUP(Q$1, m_preprocess!$1:$1048576, $D98, FALSE)), "", HLOOKUP(Q$1, m_preprocess!$1:$1048576, $D98, FALSE))</f>
        <v>85001.875228400051</v>
      </c>
      <c r="R98">
        <f>IF(ISBLANK(HLOOKUP(R$1, m_preprocess!$1:$1048576, $D98, FALSE)), "", HLOOKUP(R$1, m_preprocess!$1:$1048576, $D98, FALSE))</f>
        <v>67105.312241844542</v>
      </c>
      <c r="S98">
        <f>IF(ISBLANK(HLOOKUP(S$1, m_preprocess!$1:$1048576, $D98, FALSE)), "", HLOOKUP(S$1, m_preprocess!$1:$1048576, $D98, FALSE))</f>
        <v>16018054.477951961</v>
      </c>
      <c r="T98">
        <f>IF(ISBLANK(HLOOKUP(T$1, m_preprocess!$1:$1048576, $D98, FALSE)), "", HLOOKUP(T$1, m_preprocess!$1:$1048576, $D98, FALSE))</f>
        <v>69.653082573789007</v>
      </c>
      <c r="U98">
        <f>IF(ISBLANK(HLOOKUP(U$1, m_preprocess!$1:$1048576, $D98, FALSE)), "", HLOOKUP(U$1, m_preprocess!$1:$1048576, $D98, FALSE))</f>
        <v>5990770.6933074566</v>
      </c>
      <c r="V98">
        <f>IF(ISBLANK(HLOOKUP(V$1, m_preprocess!$1:$1048576, $D98, FALSE)), "", HLOOKUP(V$1, m_preprocess!$1:$1048576, $D98, FALSE))</f>
        <v>9687160.7380376626</v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 t="str">
        <f>IF(ISBLANK(HLOOKUP(Y$1, m_preprocess!$1:$1048576, $D98, FALSE)), "", HLOOKUP(Y$1, m_preprocess!$1:$1048576, $D98, FALSE))</f>
        <v/>
      </c>
    </row>
    <row r="99" spans="1:25" x14ac:dyDescent="0.25">
      <c r="A99" s="66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104.27291389750647</v>
      </c>
      <c r="F99">
        <f>IF(ISBLANK(HLOOKUP(F$1, m_preprocess!$1:$1048576, $D99, FALSE)), "", HLOOKUP(F$1, m_preprocess!$1:$1048576, $D99, FALSE))</f>
        <v>86.00746949475699</v>
      </c>
      <c r="G99">
        <f>IF(ISBLANK(HLOOKUP(G$1, m_preprocess!$1:$1048576, $D99, FALSE)), "", HLOOKUP(G$1, m_preprocess!$1:$1048576, $D99, FALSE))</f>
        <v>89.209983619344072</v>
      </c>
      <c r="H99">
        <f>IF(ISBLANK(HLOOKUP(H$1, m_preprocess!$1:$1048576, $D99, FALSE)), "", HLOOKUP(H$1, m_preprocess!$1:$1048576, $D99, FALSE))</f>
        <v>96.32779182852579</v>
      </c>
      <c r="I99">
        <f>IF(ISBLANK(HLOOKUP(I$1, m_preprocess!$1:$1048576, $D99, FALSE)), "", HLOOKUP(I$1, m_preprocess!$1:$1048576, $D99, FALSE))</f>
        <v>98.842226414643392</v>
      </c>
      <c r="J99">
        <f>IF(ISBLANK(HLOOKUP(J$1, m_preprocess!$1:$1048576, $D99, FALSE)), "", HLOOKUP(J$1, m_preprocess!$1:$1048576, $D99, FALSE))</f>
        <v>267487.60649775452</v>
      </c>
      <c r="K99">
        <f>IF(ISBLANK(HLOOKUP(K$1, m_preprocess!$1:$1048576, $D99, FALSE)), "", HLOOKUP(K$1, m_preprocess!$1:$1048576, $D99, FALSE))</f>
        <v>30976.694586197402</v>
      </c>
      <c r="L99">
        <f>IF(ISBLANK(HLOOKUP(L$1, m_preprocess!$1:$1048576, $D99, FALSE)), "", HLOOKUP(L$1, m_preprocess!$1:$1048576, $D99, FALSE))</f>
        <v>38346.74667037023</v>
      </c>
      <c r="M99">
        <f>IF(ISBLANK(HLOOKUP(M$1, m_preprocess!$1:$1048576, $D99, FALSE)), "", HLOOKUP(M$1, m_preprocess!$1:$1048576, $D99, FALSE))</f>
        <v>13596.635179595538</v>
      </c>
      <c r="N99">
        <f>IF(ISBLANK(HLOOKUP(N$1, m_preprocess!$1:$1048576, $D99, FALSE)), "", HLOOKUP(N$1, m_preprocess!$1:$1048576, $D99, FALSE))</f>
        <v>184567.53006159139</v>
      </c>
      <c r="O99">
        <f>IF(ISBLANK(HLOOKUP(O$1, m_preprocess!$1:$1048576, $D99, FALSE)), "", HLOOKUP(O$1, m_preprocess!$1:$1048576, $D99, FALSE))</f>
        <v>207237.92178967173</v>
      </c>
      <c r="P99">
        <f>IF(ISBLANK(HLOOKUP(P$1, m_preprocess!$1:$1048576, $D99, FALSE)), "", HLOOKUP(P$1, m_preprocess!$1:$1048576, $D99, FALSE))</f>
        <v>86157.532787887903</v>
      </c>
      <c r="Q99">
        <f>IF(ISBLANK(HLOOKUP(Q$1, m_preprocess!$1:$1048576, $D99, FALSE)), "", HLOOKUP(Q$1, m_preprocess!$1:$1048576, $D99, FALSE))</f>
        <v>69519.704165551884</v>
      </c>
      <c r="R99">
        <f>IF(ISBLANK(HLOOKUP(R$1, m_preprocess!$1:$1048576, $D99, FALSE)), "", HLOOKUP(R$1, m_preprocess!$1:$1048576, $D99, FALSE))</f>
        <v>51560.684836231943</v>
      </c>
      <c r="S99">
        <f>IF(ISBLANK(HLOOKUP(S$1, m_preprocess!$1:$1048576, $D99, FALSE)), "", HLOOKUP(S$1, m_preprocess!$1:$1048576, $D99, FALSE))</f>
        <v>16301427.325597934</v>
      </c>
      <c r="T99">
        <f>IF(ISBLANK(HLOOKUP(T$1, m_preprocess!$1:$1048576, $D99, FALSE)), "", HLOOKUP(T$1, m_preprocess!$1:$1048576, $D99, FALSE))</f>
        <v>70.960307869485689</v>
      </c>
      <c r="U99">
        <f>IF(ISBLANK(HLOOKUP(U$1, m_preprocess!$1:$1048576, $D99, FALSE)), "", HLOOKUP(U$1, m_preprocess!$1:$1048576, $D99, FALSE))</f>
        <v>5794735.4554020613</v>
      </c>
      <c r="V99">
        <f>IF(ISBLANK(HLOOKUP(V$1, m_preprocess!$1:$1048576, $D99, FALSE)), "", HLOOKUP(V$1, m_preprocess!$1:$1048576, $D99, FALSE))</f>
        <v>9369597.1293814424</v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 t="str">
        <f>IF(ISBLANK(HLOOKUP(Y$1, m_preprocess!$1:$1048576, $D99, FALSE)), "", HLOOKUP(Y$1, m_preprocess!$1:$1048576, $D99, FALSE))</f>
        <v/>
      </c>
    </row>
    <row r="100" spans="1:25" x14ac:dyDescent="0.25">
      <c r="A100" s="66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116.80820360411954</v>
      </c>
      <c r="F100">
        <f>IF(ISBLANK(HLOOKUP(F$1, m_preprocess!$1:$1048576, $D100, FALSE)), "", HLOOKUP(F$1, m_preprocess!$1:$1048576, $D100, FALSE))</f>
        <v>102.7335855622151</v>
      </c>
      <c r="G100">
        <f>IF(ISBLANK(HLOOKUP(G$1, m_preprocess!$1:$1048576, $D100, FALSE)), "", HLOOKUP(G$1, m_preprocess!$1:$1048576, $D100, FALSE))</f>
        <v>99.418594963092588</v>
      </c>
      <c r="H100">
        <f>IF(ISBLANK(HLOOKUP(H$1, m_preprocess!$1:$1048576, $D100, FALSE)), "", HLOOKUP(H$1, m_preprocess!$1:$1048576, $D100, FALSE))</f>
        <v>104.64166878272584</v>
      </c>
      <c r="I100">
        <f>IF(ISBLANK(HLOOKUP(I$1, m_preprocess!$1:$1048576, $D100, FALSE)), "", HLOOKUP(I$1, m_preprocess!$1:$1048576, $D100, FALSE))</f>
        <v>92.589306253862404</v>
      </c>
      <c r="J100">
        <f>IF(ISBLANK(HLOOKUP(J$1, m_preprocess!$1:$1048576, $D100, FALSE)), "", HLOOKUP(J$1, m_preprocess!$1:$1048576, $D100, FALSE))</f>
        <v>338291.3832819864</v>
      </c>
      <c r="K100">
        <f>IF(ISBLANK(HLOOKUP(K$1, m_preprocess!$1:$1048576, $D100, FALSE)), "", HLOOKUP(K$1, m_preprocess!$1:$1048576, $D100, FALSE))</f>
        <v>99707.320490568905</v>
      </c>
      <c r="L100">
        <f>IF(ISBLANK(HLOOKUP(L$1, m_preprocess!$1:$1048576, $D100, FALSE)), "", HLOOKUP(L$1, m_preprocess!$1:$1048576, $D100, FALSE))</f>
        <v>35638.04457500689</v>
      </c>
      <c r="M100">
        <f>IF(ISBLANK(HLOOKUP(M$1, m_preprocess!$1:$1048576, $D100, FALSE)), "", HLOOKUP(M$1, m_preprocess!$1:$1048576, $D100, FALSE))</f>
        <v>16238.98232121505</v>
      </c>
      <c r="N100">
        <f>IF(ISBLANK(HLOOKUP(N$1, m_preprocess!$1:$1048576, $D100, FALSE)), "", HLOOKUP(N$1, m_preprocess!$1:$1048576, $D100, FALSE))</f>
        <v>186707.03589519553</v>
      </c>
      <c r="O100">
        <f>IF(ISBLANK(HLOOKUP(O$1, m_preprocess!$1:$1048576, $D100, FALSE)), "", HLOOKUP(O$1, m_preprocess!$1:$1048576, $D100, FALSE))</f>
        <v>245202.46592162567</v>
      </c>
      <c r="P100">
        <f>IF(ISBLANK(HLOOKUP(P$1, m_preprocess!$1:$1048576, $D100, FALSE)), "", HLOOKUP(P$1, m_preprocess!$1:$1048576, $D100, FALSE))</f>
        <v>106355.92324145291</v>
      </c>
      <c r="Q100">
        <f>IF(ISBLANK(HLOOKUP(Q$1, m_preprocess!$1:$1048576, $D100, FALSE)), "", HLOOKUP(Q$1, m_preprocess!$1:$1048576, $D100, FALSE))</f>
        <v>68388.355016846384</v>
      </c>
      <c r="R100">
        <f>IF(ISBLANK(HLOOKUP(R$1, m_preprocess!$1:$1048576, $D100, FALSE)), "", HLOOKUP(R$1, m_preprocess!$1:$1048576, $D100, FALSE))</f>
        <v>70458.187663326389</v>
      </c>
      <c r="S100">
        <f>IF(ISBLANK(HLOOKUP(S$1, m_preprocess!$1:$1048576, $D100, FALSE)), "", HLOOKUP(S$1, m_preprocess!$1:$1048576, $D100, FALSE))</f>
        <v>16021097.425538808</v>
      </c>
      <c r="T100">
        <f>IF(ISBLANK(HLOOKUP(T$1, m_preprocess!$1:$1048576, $D100, FALSE)), "", HLOOKUP(T$1, m_preprocess!$1:$1048576, $D100, FALSE))</f>
        <v>70.74309945965652</v>
      </c>
      <c r="U100">
        <f>IF(ISBLANK(HLOOKUP(U$1, m_preprocess!$1:$1048576, $D100, FALSE)), "", HLOOKUP(U$1, m_preprocess!$1:$1048576, $D100, FALSE))</f>
        <v>5579763.8867514059</v>
      </c>
      <c r="V100">
        <f>IF(ISBLANK(HLOOKUP(V$1, m_preprocess!$1:$1048576, $D100, FALSE)), "", HLOOKUP(V$1, m_preprocess!$1:$1048576, $D100, FALSE))</f>
        <v>9209489.7455433067</v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 t="str">
        <f>IF(ISBLANK(HLOOKUP(Y$1, m_preprocess!$1:$1048576, $D100, FALSE)), "", HLOOKUP(Y$1, m_preprocess!$1:$1048576, $D100, FALSE))</f>
        <v/>
      </c>
    </row>
    <row r="101" spans="1:25" x14ac:dyDescent="0.25">
      <c r="A101" s="66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116.5434624382622</v>
      </c>
      <c r="F101">
        <f>IF(ISBLANK(HLOOKUP(F$1, m_preprocess!$1:$1048576, $D101, FALSE)), "", HLOOKUP(F$1, m_preprocess!$1:$1048576, $D101, FALSE))</f>
        <v>99.079624804121906</v>
      </c>
      <c r="G101">
        <f>IF(ISBLANK(HLOOKUP(G$1, m_preprocess!$1:$1048576, $D101, FALSE)), "", HLOOKUP(G$1, m_preprocess!$1:$1048576, $D101, FALSE))</f>
        <v>91.809302660073101</v>
      </c>
      <c r="H101">
        <f>IF(ISBLANK(HLOOKUP(H$1, m_preprocess!$1:$1048576, $D101, FALSE)), "", HLOOKUP(H$1, m_preprocess!$1:$1048576, $D101, FALSE))</f>
        <v>86.450218360171888</v>
      </c>
      <c r="I101">
        <f>IF(ISBLANK(HLOOKUP(I$1, m_preprocess!$1:$1048576, $D101, FALSE)), "", HLOOKUP(I$1, m_preprocess!$1:$1048576, $D101, FALSE))</f>
        <v>79.055149824840981</v>
      </c>
      <c r="J101">
        <f>IF(ISBLANK(HLOOKUP(J$1, m_preprocess!$1:$1048576, $D101, FALSE)), "", HLOOKUP(J$1, m_preprocess!$1:$1048576, $D101, FALSE))</f>
        <v>363725.79166444682</v>
      </c>
      <c r="K101">
        <f>IF(ISBLANK(HLOOKUP(K$1, m_preprocess!$1:$1048576, $D101, FALSE)), "", HLOOKUP(K$1, m_preprocess!$1:$1048576, $D101, FALSE))</f>
        <v>123963.79542915957</v>
      </c>
      <c r="L101">
        <f>IF(ISBLANK(HLOOKUP(L$1, m_preprocess!$1:$1048576, $D101, FALSE)), "", HLOOKUP(L$1, m_preprocess!$1:$1048576, $D101, FALSE))</f>
        <v>44428.735477923787</v>
      </c>
      <c r="M101">
        <f>IF(ISBLANK(HLOOKUP(M$1, m_preprocess!$1:$1048576, $D101, FALSE)), "", HLOOKUP(M$1, m_preprocess!$1:$1048576, $D101, FALSE))</f>
        <v>9544.6283266466417</v>
      </c>
      <c r="N101">
        <f>IF(ISBLANK(HLOOKUP(N$1, m_preprocess!$1:$1048576, $D101, FALSE)), "", HLOOKUP(N$1, m_preprocess!$1:$1048576, $D101, FALSE))</f>
        <v>185788.63243071683</v>
      </c>
      <c r="O101">
        <f>IF(ISBLANK(HLOOKUP(O$1, m_preprocess!$1:$1048576, $D101, FALSE)), "", HLOOKUP(O$1, m_preprocess!$1:$1048576, $D101, FALSE))</f>
        <v>232517.94865344319</v>
      </c>
      <c r="P101">
        <f>IF(ISBLANK(HLOOKUP(P$1, m_preprocess!$1:$1048576, $D101, FALSE)), "", HLOOKUP(P$1, m_preprocess!$1:$1048576, $D101, FALSE))</f>
        <v>100735.38881477433</v>
      </c>
      <c r="Q101">
        <f>IF(ISBLANK(HLOOKUP(Q$1, m_preprocess!$1:$1048576, $D101, FALSE)), "", HLOOKUP(Q$1, m_preprocess!$1:$1048576, $D101, FALSE))</f>
        <v>65913.656160031154</v>
      </c>
      <c r="R101">
        <f>IF(ISBLANK(HLOOKUP(R$1, m_preprocess!$1:$1048576, $D101, FALSE)), "", HLOOKUP(R$1, m_preprocess!$1:$1048576, $D101, FALSE))</f>
        <v>65868.903678637696</v>
      </c>
      <c r="S101">
        <f>IF(ISBLANK(HLOOKUP(S$1, m_preprocess!$1:$1048576, $D101, FALSE)), "", HLOOKUP(S$1, m_preprocess!$1:$1048576, $D101, FALSE))</f>
        <v>15909284.424907804</v>
      </c>
      <c r="T101">
        <f>IF(ISBLANK(HLOOKUP(T$1, m_preprocess!$1:$1048576, $D101, FALSE)), "", HLOOKUP(T$1, m_preprocess!$1:$1048576, $D101, FALSE))</f>
        <v>70.934049661251606</v>
      </c>
      <c r="U101">
        <f>IF(ISBLANK(HLOOKUP(U$1, m_preprocess!$1:$1048576, $D101, FALSE)), "", HLOOKUP(U$1, m_preprocess!$1:$1048576, $D101, FALSE))</f>
        <v>6002522.6149405204</v>
      </c>
      <c r="V101">
        <f>IF(ISBLANK(HLOOKUP(V$1, m_preprocess!$1:$1048576, $D101, FALSE)), "", HLOOKUP(V$1, m_preprocess!$1:$1048576, $D101, FALSE))</f>
        <v>9689063.8777895905</v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 t="str">
        <f>IF(ISBLANK(HLOOKUP(Y$1, m_preprocess!$1:$1048576, $D101, FALSE)), "", HLOOKUP(Y$1, m_preprocess!$1:$1048576, $D101, FALSE))</f>
        <v/>
      </c>
    </row>
    <row r="102" spans="1:25" x14ac:dyDescent="0.25">
      <c r="A102" s="66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114.66758377629748</v>
      </c>
      <c r="F102">
        <f>IF(ISBLANK(HLOOKUP(F$1, m_preprocess!$1:$1048576, $D102, FALSE)), "", HLOOKUP(F$1, m_preprocess!$1:$1048576, $D102, FALSE))</f>
        <v>99.128762428908828</v>
      </c>
      <c r="G102">
        <f>IF(ISBLANK(HLOOKUP(G$1, m_preprocess!$1:$1048576, $D102, FALSE)), "", HLOOKUP(G$1, m_preprocess!$1:$1048576, $D102, FALSE))</f>
        <v>98.213748799788902</v>
      </c>
      <c r="H102">
        <f>IF(ISBLANK(HLOOKUP(H$1, m_preprocess!$1:$1048576, $D102, FALSE)), "", HLOOKUP(H$1, m_preprocess!$1:$1048576, $D102, FALSE))</f>
        <v>119.72690295638793</v>
      </c>
      <c r="I102">
        <f>IF(ISBLANK(HLOOKUP(I$1, m_preprocess!$1:$1048576, $D102, FALSE)), "", HLOOKUP(I$1, m_preprocess!$1:$1048576, $D102, FALSE))</f>
        <v>87.817250518996516</v>
      </c>
      <c r="J102">
        <f>IF(ISBLANK(HLOOKUP(J$1, m_preprocess!$1:$1048576, $D102, FALSE)), "", HLOOKUP(J$1, m_preprocess!$1:$1048576, $D102, FALSE))</f>
        <v>336510.52581149363</v>
      </c>
      <c r="K102">
        <f>IF(ISBLANK(HLOOKUP(K$1, m_preprocess!$1:$1048576, $D102, FALSE)), "", HLOOKUP(K$1, m_preprocess!$1:$1048576, $D102, FALSE))</f>
        <v>87701.025358850457</v>
      </c>
      <c r="L102">
        <f>IF(ISBLANK(HLOOKUP(L$1, m_preprocess!$1:$1048576, $D102, FALSE)), "", HLOOKUP(L$1, m_preprocess!$1:$1048576, $D102, FALSE))</f>
        <v>48618.045601710633</v>
      </c>
      <c r="M102">
        <f>IF(ISBLANK(HLOOKUP(M$1, m_preprocess!$1:$1048576, $D102, FALSE)), "", HLOOKUP(M$1, m_preprocess!$1:$1048576, $D102, FALSE))</f>
        <v>13927.889927723078</v>
      </c>
      <c r="N102">
        <f>IF(ISBLANK(HLOOKUP(N$1, m_preprocess!$1:$1048576, $D102, FALSE)), "", HLOOKUP(N$1, m_preprocess!$1:$1048576, $D102, FALSE))</f>
        <v>186263.56492320946</v>
      </c>
      <c r="O102">
        <f>IF(ISBLANK(HLOOKUP(O$1, m_preprocess!$1:$1048576, $D102, FALSE)), "", HLOOKUP(O$1, m_preprocess!$1:$1048576, $D102, FALSE))</f>
        <v>253158.88876239181</v>
      </c>
      <c r="P102">
        <f>IF(ISBLANK(HLOOKUP(P$1, m_preprocess!$1:$1048576, $D102, FALSE)), "", HLOOKUP(P$1, m_preprocess!$1:$1048576, $D102, FALSE))</f>
        <v>114393.22063733214</v>
      </c>
      <c r="Q102">
        <f>IF(ISBLANK(HLOOKUP(Q$1, m_preprocess!$1:$1048576, $D102, FALSE)), "", HLOOKUP(Q$1, m_preprocess!$1:$1048576, $D102, FALSE))</f>
        <v>77160.595409442016</v>
      </c>
      <c r="R102">
        <f>IF(ISBLANK(HLOOKUP(R$1, m_preprocess!$1:$1048576, $D102, FALSE)), "", HLOOKUP(R$1, m_preprocess!$1:$1048576, $D102, FALSE))</f>
        <v>61605.072715617687</v>
      </c>
      <c r="S102">
        <f>IF(ISBLANK(HLOOKUP(S$1, m_preprocess!$1:$1048576, $D102, FALSE)), "", HLOOKUP(S$1, m_preprocess!$1:$1048576, $D102, FALSE))</f>
        <v>15933037.421516092</v>
      </c>
      <c r="T102">
        <f>IF(ISBLANK(HLOOKUP(T$1, m_preprocess!$1:$1048576, $D102, FALSE)), "", HLOOKUP(T$1, m_preprocess!$1:$1048576, $D102, FALSE))</f>
        <v>71.472896556214266</v>
      </c>
      <c r="U102">
        <f>IF(ISBLANK(HLOOKUP(U$1, m_preprocess!$1:$1048576, $D102, FALSE)), "", HLOOKUP(U$1, m_preprocess!$1:$1048576, $D102, FALSE))</f>
        <v>5747412.5480445353</v>
      </c>
      <c r="V102">
        <f>IF(ISBLANK(HLOOKUP(V$1, m_preprocess!$1:$1048576, $D102, FALSE)), "", HLOOKUP(V$1, m_preprocess!$1:$1048576, $D102, FALSE))</f>
        <v>9561947.0868929643</v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 t="str">
        <f>IF(ISBLANK(HLOOKUP(Y$1, m_preprocess!$1:$1048576, $D102, FALSE)), "", HLOOKUP(Y$1, m_preprocess!$1:$1048576, $D102, FALSE))</f>
        <v/>
      </c>
    </row>
    <row r="103" spans="1:25" x14ac:dyDescent="0.25">
      <c r="A103" s="66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100.32387407904875</v>
      </c>
      <c r="F103">
        <f>IF(ISBLANK(HLOOKUP(F$1, m_preprocess!$1:$1048576, $D103, FALSE)), "", HLOOKUP(F$1, m_preprocess!$1:$1048576, $D103, FALSE))</f>
        <v>97.032015837540925</v>
      </c>
      <c r="G103">
        <f>IF(ISBLANK(HLOOKUP(G$1, m_preprocess!$1:$1048576, $D103, FALSE)), "", HLOOKUP(G$1, m_preprocess!$1:$1048576, $D103, FALSE))</f>
        <v>101.00100951444698</v>
      </c>
      <c r="H103">
        <f>IF(ISBLANK(HLOOKUP(H$1, m_preprocess!$1:$1048576, $D103, FALSE)), "", HLOOKUP(H$1, m_preprocess!$1:$1048576, $D103, FALSE))</f>
        <v>107.86460452919813</v>
      </c>
      <c r="I103">
        <f>IF(ISBLANK(HLOOKUP(I$1, m_preprocess!$1:$1048576, $D103, FALSE)), "", HLOOKUP(I$1, m_preprocess!$1:$1048576, $D103, FALSE))</f>
        <v>87.101241817993525</v>
      </c>
      <c r="J103">
        <f>IF(ISBLANK(HLOOKUP(J$1, m_preprocess!$1:$1048576, $D103, FALSE)), "", HLOOKUP(J$1, m_preprocess!$1:$1048576, $D103, FALSE))</f>
        <v>333090.98597035703</v>
      </c>
      <c r="K103">
        <f>IF(ISBLANK(HLOOKUP(K$1, m_preprocess!$1:$1048576, $D103, FALSE)), "", HLOOKUP(K$1, m_preprocess!$1:$1048576, $D103, FALSE))</f>
        <v>86906.459565776691</v>
      </c>
      <c r="L103">
        <f>IF(ISBLANK(HLOOKUP(L$1, m_preprocess!$1:$1048576, $D103, FALSE)), "", HLOOKUP(L$1, m_preprocess!$1:$1048576, $D103, FALSE))</f>
        <v>49297.203656538601</v>
      </c>
      <c r="M103">
        <f>IF(ISBLANK(HLOOKUP(M$1, m_preprocess!$1:$1048576, $D103, FALSE)), "", HLOOKUP(M$1, m_preprocess!$1:$1048576, $D103, FALSE))</f>
        <v>13970.719971827864</v>
      </c>
      <c r="N103">
        <f>IF(ISBLANK(HLOOKUP(N$1, m_preprocess!$1:$1048576, $D103, FALSE)), "", HLOOKUP(N$1, m_preprocess!$1:$1048576, $D103, FALSE))</f>
        <v>182916.60277621387</v>
      </c>
      <c r="O103">
        <f>IF(ISBLANK(HLOOKUP(O$1, m_preprocess!$1:$1048576, $D103, FALSE)), "", HLOOKUP(O$1, m_preprocess!$1:$1048576, $D103, FALSE))</f>
        <v>223760.81027831169</v>
      </c>
      <c r="P103">
        <f>IF(ISBLANK(HLOOKUP(P$1, m_preprocess!$1:$1048576, $D103, FALSE)), "", HLOOKUP(P$1, m_preprocess!$1:$1048576, $D103, FALSE))</f>
        <v>102744.04576451662</v>
      </c>
      <c r="Q103">
        <f>IF(ISBLANK(HLOOKUP(Q$1, m_preprocess!$1:$1048576, $D103, FALSE)), "", HLOOKUP(Q$1, m_preprocess!$1:$1048576, $D103, FALSE))</f>
        <v>64752.631446300999</v>
      </c>
      <c r="R103">
        <f>IF(ISBLANK(HLOOKUP(R$1, m_preprocess!$1:$1048576, $D103, FALSE)), "", HLOOKUP(R$1, m_preprocess!$1:$1048576, $D103, FALSE))</f>
        <v>56264.133067494047</v>
      </c>
      <c r="S103">
        <f>IF(ISBLANK(HLOOKUP(S$1, m_preprocess!$1:$1048576, $D103, FALSE)), "", HLOOKUP(S$1, m_preprocess!$1:$1048576, $D103, FALSE))</f>
        <v>16328079.471608806</v>
      </c>
      <c r="T103">
        <f>IF(ISBLANK(HLOOKUP(T$1, m_preprocess!$1:$1048576, $D103, FALSE)), "", HLOOKUP(T$1, m_preprocess!$1:$1048576, $D103, FALSE))</f>
        <v>72.747819840998858</v>
      </c>
      <c r="U103">
        <f>IF(ISBLANK(HLOOKUP(U$1, m_preprocess!$1:$1048576, $D103, FALSE)), "", HLOOKUP(U$1, m_preprocess!$1:$1048576, $D103, FALSE))</f>
        <v>5987339.7045621229</v>
      </c>
      <c r="V103">
        <f>IF(ISBLANK(HLOOKUP(V$1, m_preprocess!$1:$1048576, $D103, FALSE)), "", HLOOKUP(V$1, m_preprocess!$1:$1048576, $D103, FALSE))</f>
        <v>9904351.3069303446</v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 t="str">
        <f>IF(ISBLANK(HLOOKUP(Y$1, m_preprocess!$1:$1048576, $D103, FALSE)), "", HLOOKUP(Y$1, m_preprocess!$1:$1048576, $D103, FALSE))</f>
        <v/>
      </c>
    </row>
    <row r="104" spans="1:25" x14ac:dyDescent="0.25">
      <c r="A104" s="66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110.26744185781862</v>
      </c>
      <c r="F104">
        <f>IF(ISBLANK(HLOOKUP(F$1, m_preprocess!$1:$1048576, $D104, FALSE)), "", HLOOKUP(F$1, m_preprocess!$1:$1048576, $D104, FALSE))</f>
        <v>103.7068776801741</v>
      </c>
      <c r="G104">
        <f>IF(ISBLANK(HLOOKUP(G$1, m_preprocess!$1:$1048576, $D104, FALSE)), "", HLOOKUP(G$1, m_preprocess!$1:$1048576, $D104, FALSE))</f>
        <v>96.44450262668488</v>
      </c>
      <c r="H104">
        <f>IF(ISBLANK(HLOOKUP(H$1, m_preprocess!$1:$1048576, $D104, FALSE)), "", HLOOKUP(H$1, m_preprocess!$1:$1048576, $D104, FALSE))</f>
        <v>91.086801954804855</v>
      </c>
      <c r="I104">
        <f>IF(ISBLANK(HLOOKUP(I$1, m_preprocess!$1:$1048576, $D104, FALSE)), "", HLOOKUP(I$1, m_preprocess!$1:$1048576, $D104, FALSE))</f>
        <v>109.44847201240771</v>
      </c>
      <c r="J104">
        <f>IF(ISBLANK(HLOOKUP(J$1, m_preprocess!$1:$1048576, $D104, FALSE)), "", HLOOKUP(J$1, m_preprocess!$1:$1048576, $D104, FALSE))</f>
        <v>384481.64196723781</v>
      </c>
      <c r="K104">
        <f>IF(ISBLANK(HLOOKUP(K$1, m_preprocess!$1:$1048576, $D104, FALSE)), "", HLOOKUP(K$1, m_preprocess!$1:$1048576, $D104, FALSE))</f>
        <v>115289.12971420011</v>
      </c>
      <c r="L104">
        <f>IF(ISBLANK(HLOOKUP(L$1, m_preprocess!$1:$1048576, $D104, FALSE)), "", HLOOKUP(L$1, m_preprocess!$1:$1048576, $D104, FALSE))</f>
        <v>71314.47515728639</v>
      </c>
      <c r="M104">
        <f>IF(ISBLANK(HLOOKUP(M$1, m_preprocess!$1:$1048576, $D104, FALSE)), "", HLOOKUP(M$1, m_preprocess!$1:$1048576, $D104, FALSE))</f>
        <v>14189.014128610097</v>
      </c>
      <c r="N104">
        <f>IF(ISBLANK(HLOOKUP(N$1, m_preprocess!$1:$1048576, $D104, FALSE)), "", HLOOKUP(N$1, m_preprocess!$1:$1048576, $D104, FALSE))</f>
        <v>183689.02296714118</v>
      </c>
      <c r="O104">
        <f>IF(ISBLANK(HLOOKUP(O$1, m_preprocess!$1:$1048576, $D104, FALSE)), "", HLOOKUP(O$1, m_preprocess!$1:$1048576, $D104, FALSE))</f>
        <v>221424.22748481919</v>
      </c>
      <c r="P104">
        <f>IF(ISBLANK(HLOOKUP(P$1, m_preprocess!$1:$1048576, $D104, FALSE)), "", HLOOKUP(P$1, m_preprocess!$1:$1048576, $D104, FALSE))</f>
        <v>92870.541280951322</v>
      </c>
      <c r="Q104">
        <f>IF(ISBLANK(HLOOKUP(Q$1, m_preprocess!$1:$1048576, $D104, FALSE)), "", HLOOKUP(Q$1, m_preprocess!$1:$1048576, $D104, FALSE))</f>
        <v>67006.883451306378</v>
      </c>
      <c r="R104">
        <f>IF(ISBLANK(HLOOKUP(R$1, m_preprocess!$1:$1048576, $D104, FALSE)), "", HLOOKUP(R$1, m_preprocess!$1:$1048576, $D104, FALSE))</f>
        <v>61546.802752561474</v>
      </c>
      <c r="S104">
        <f>IF(ISBLANK(HLOOKUP(S$1, m_preprocess!$1:$1048576, $D104, FALSE)), "", HLOOKUP(S$1, m_preprocess!$1:$1048576, $D104, FALSE))</f>
        <v>16536252.232184477</v>
      </c>
      <c r="T104">
        <f>IF(ISBLANK(HLOOKUP(T$1, m_preprocess!$1:$1048576, $D104, FALSE)), "", HLOOKUP(T$1, m_preprocess!$1:$1048576, $D104, FALSE))</f>
        <v>77.681146964443798</v>
      </c>
      <c r="U104">
        <f>IF(ISBLANK(HLOOKUP(U$1, m_preprocess!$1:$1048576, $D104, FALSE)), "", HLOOKUP(U$1, m_preprocess!$1:$1048576, $D104, FALSE))</f>
        <v>5838988.336926884</v>
      </c>
      <c r="V104">
        <f>IF(ISBLANK(HLOOKUP(V$1, m_preprocess!$1:$1048576, $D104, FALSE)), "", HLOOKUP(V$1, m_preprocess!$1:$1048576, $D104, FALSE))</f>
        <v>9596984.7866152972</v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 t="str">
        <f>IF(ISBLANK(HLOOKUP(Y$1, m_preprocess!$1:$1048576, $D104, FALSE)), "", HLOOKUP(Y$1, m_preprocess!$1:$1048576, $D104, FALSE))</f>
        <v/>
      </c>
    </row>
    <row r="105" spans="1:25" x14ac:dyDescent="0.25">
      <c r="A105" s="66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109.49927781180948</v>
      </c>
      <c r="F105">
        <f>IF(ISBLANK(HLOOKUP(F$1, m_preprocess!$1:$1048576, $D105, FALSE)), "", HLOOKUP(F$1, m_preprocess!$1:$1048576, $D105, FALSE))</f>
        <v>101.5063005756049</v>
      </c>
      <c r="G105">
        <f>IF(ISBLANK(HLOOKUP(G$1, m_preprocess!$1:$1048576, $D105, FALSE)), "", HLOOKUP(G$1, m_preprocess!$1:$1048576, $D105, FALSE))</f>
        <v>104.05971013895976</v>
      </c>
      <c r="H105">
        <f>IF(ISBLANK(HLOOKUP(H$1, m_preprocess!$1:$1048576, $D105, FALSE)), "", HLOOKUP(H$1, m_preprocess!$1:$1048576, $D105, FALSE))</f>
        <v>93.836843196256822</v>
      </c>
      <c r="I105">
        <f>IF(ISBLANK(HLOOKUP(I$1, m_preprocess!$1:$1048576, $D105, FALSE)), "", HLOOKUP(I$1, m_preprocess!$1:$1048576, $D105, FALSE))</f>
        <v>107.92346505448114</v>
      </c>
      <c r="J105">
        <f>IF(ISBLANK(HLOOKUP(J$1, m_preprocess!$1:$1048576, $D105, FALSE)), "", HLOOKUP(J$1, m_preprocess!$1:$1048576, $D105, FALSE))</f>
        <v>329737.71931191016</v>
      </c>
      <c r="K105">
        <f>IF(ISBLANK(HLOOKUP(K$1, m_preprocess!$1:$1048576, $D105, FALSE)), "", HLOOKUP(K$1, m_preprocess!$1:$1048576, $D105, FALSE))</f>
        <v>69060.433848971123</v>
      </c>
      <c r="L105">
        <f>IF(ISBLANK(HLOOKUP(L$1, m_preprocess!$1:$1048576, $D105, FALSE)), "", HLOOKUP(L$1, m_preprocess!$1:$1048576, $D105, FALSE))</f>
        <v>62791.830495215559</v>
      </c>
      <c r="M105">
        <f>IF(ISBLANK(HLOOKUP(M$1, m_preprocess!$1:$1048576, $D105, FALSE)), "", HLOOKUP(M$1, m_preprocess!$1:$1048576, $D105, FALSE))</f>
        <v>15795.117120687775</v>
      </c>
      <c r="N105">
        <f>IF(ISBLANK(HLOOKUP(N$1, m_preprocess!$1:$1048576, $D105, FALSE)), "", HLOOKUP(N$1, m_preprocess!$1:$1048576, $D105, FALSE))</f>
        <v>182090.33784703564</v>
      </c>
      <c r="O105">
        <f>IF(ISBLANK(HLOOKUP(O$1, m_preprocess!$1:$1048576, $D105, FALSE)), "", HLOOKUP(O$1, m_preprocess!$1:$1048576, $D105, FALSE))</f>
        <v>263827.38250742143</v>
      </c>
      <c r="P105">
        <f>IF(ISBLANK(HLOOKUP(P$1, m_preprocess!$1:$1048576, $D105, FALSE)), "", HLOOKUP(P$1, m_preprocess!$1:$1048576, $D105, FALSE))</f>
        <v>98056.150492066925</v>
      </c>
      <c r="Q105">
        <f>IF(ISBLANK(HLOOKUP(Q$1, m_preprocess!$1:$1048576, $D105, FALSE)), "", HLOOKUP(Q$1, m_preprocess!$1:$1048576, $D105, FALSE))</f>
        <v>91801.639533319627</v>
      </c>
      <c r="R105">
        <f>IF(ISBLANK(HLOOKUP(R$1, m_preprocess!$1:$1048576, $D105, FALSE)), "", HLOOKUP(R$1, m_preprocess!$1:$1048576, $D105, FALSE))</f>
        <v>73969.592482034888</v>
      </c>
      <c r="S105">
        <f>IF(ISBLANK(HLOOKUP(S$1, m_preprocess!$1:$1048576, $D105, FALSE)), "", HLOOKUP(S$1, m_preprocess!$1:$1048576, $D105, FALSE))</f>
        <v>16330118.099059781</v>
      </c>
      <c r="T105">
        <f>IF(ISBLANK(HLOOKUP(T$1, m_preprocess!$1:$1048576, $D105, FALSE)), "", HLOOKUP(T$1, m_preprocess!$1:$1048576, $D105, FALSE))</f>
        <v>80.054714198268201</v>
      </c>
      <c r="U105">
        <f>IF(ISBLANK(HLOOKUP(U$1, m_preprocess!$1:$1048576, $D105, FALSE)), "", HLOOKUP(U$1, m_preprocess!$1:$1048576, $D105, FALSE))</f>
        <v>5967074.7229261035</v>
      </c>
      <c r="V105">
        <f>IF(ISBLANK(HLOOKUP(V$1, m_preprocess!$1:$1048576, $D105, FALSE)), "", HLOOKUP(V$1, m_preprocess!$1:$1048576, $D105, FALSE))</f>
        <v>9615390.1614474542</v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 t="str">
        <f>IF(ISBLANK(HLOOKUP(Y$1, m_preprocess!$1:$1048576, $D105, FALSE)), "", HLOOKUP(Y$1, m_preprocess!$1:$1048576, $D105, FALSE))</f>
        <v/>
      </c>
    </row>
    <row r="106" spans="1:25" x14ac:dyDescent="0.25">
      <c r="A106" s="66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106.38067805352594</v>
      </c>
      <c r="F106">
        <f>IF(ISBLANK(HLOOKUP(F$1, m_preprocess!$1:$1048576, $D106, FALSE)), "", HLOOKUP(F$1, m_preprocess!$1:$1048576, $D106, FALSE))</f>
        <v>91.377970286463537</v>
      </c>
      <c r="G106">
        <f>IF(ISBLANK(HLOOKUP(G$1, m_preprocess!$1:$1048576, $D106, FALSE)), "", HLOOKUP(G$1, m_preprocess!$1:$1048576, $D106, FALSE))</f>
        <v>92.78148711822891</v>
      </c>
      <c r="H106">
        <f>IF(ISBLANK(HLOOKUP(H$1, m_preprocess!$1:$1048576, $D106, FALSE)), "", HLOOKUP(H$1, m_preprocess!$1:$1048576, $D106, FALSE))</f>
        <v>86.780247619808108</v>
      </c>
      <c r="I106">
        <f>IF(ISBLANK(HLOOKUP(I$1, m_preprocess!$1:$1048576, $D106, FALSE)), "", HLOOKUP(I$1, m_preprocess!$1:$1048576, $D106, FALSE))</f>
        <v>103.21633535404197</v>
      </c>
      <c r="J106">
        <f>IF(ISBLANK(HLOOKUP(J$1, m_preprocess!$1:$1048576, $D106, FALSE)), "", HLOOKUP(J$1, m_preprocess!$1:$1048576, $D106, FALSE))</f>
        <v>282198.51707147871</v>
      </c>
      <c r="K106">
        <f>IF(ISBLANK(HLOOKUP(K$1, m_preprocess!$1:$1048576, $D106, FALSE)), "", HLOOKUP(K$1, m_preprocess!$1:$1048576, $D106, FALSE))</f>
        <v>35583.255181419467</v>
      </c>
      <c r="L106">
        <f>IF(ISBLANK(HLOOKUP(L$1, m_preprocess!$1:$1048576, $D106, FALSE)), "", HLOOKUP(L$1, m_preprocess!$1:$1048576, $D106, FALSE))</f>
        <v>55017.292231079344</v>
      </c>
      <c r="M106">
        <f>IF(ISBLANK(HLOOKUP(M$1, m_preprocess!$1:$1048576, $D106, FALSE)), "", HLOOKUP(M$1, m_preprocess!$1:$1048576, $D106, FALSE))</f>
        <v>12939.451015626299</v>
      </c>
      <c r="N106">
        <f>IF(ISBLANK(HLOOKUP(N$1, m_preprocess!$1:$1048576, $D106, FALSE)), "", HLOOKUP(N$1, m_preprocess!$1:$1048576, $D106, FALSE))</f>
        <v>178658.51864335366</v>
      </c>
      <c r="O106">
        <f>IF(ISBLANK(HLOOKUP(O$1, m_preprocess!$1:$1048576, $D106, FALSE)), "", HLOOKUP(O$1, m_preprocess!$1:$1048576, $D106, FALSE))</f>
        <v>213917.75036857315</v>
      </c>
      <c r="P106">
        <f>IF(ISBLANK(HLOOKUP(P$1, m_preprocess!$1:$1048576, $D106, FALSE)), "", HLOOKUP(P$1, m_preprocess!$1:$1048576, $D106, FALSE))</f>
        <v>81179.71239210463</v>
      </c>
      <c r="Q106">
        <f>IF(ISBLANK(HLOOKUP(Q$1, m_preprocess!$1:$1048576, $D106, FALSE)), "", HLOOKUP(Q$1, m_preprocess!$1:$1048576, $D106, FALSE))</f>
        <v>78044.186975912584</v>
      </c>
      <c r="R106">
        <f>IF(ISBLANK(HLOOKUP(R$1, m_preprocess!$1:$1048576, $D106, FALSE)), "", HLOOKUP(R$1, m_preprocess!$1:$1048576, $D106, FALSE))</f>
        <v>54693.85100055598</v>
      </c>
      <c r="S106">
        <f>IF(ISBLANK(HLOOKUP(S$1, m_preprocess!$1:$1048576, $D106, FALSE)), "", HLOOKUP(S$1, m_preprocess!$1:$1048576, $D106, FALSE))</f>
        <v>16573553.193793144</v>
      </c>
      <c r="T106">
        <f>IF(ISBLANK(HLOOKUP(T$1, m_preprocess!$1:$1048576, $D106, FALSE)), "", HLOOKUP(T$1, m_preprocess!$1:$1048576, $D106, FALSE))</f>
        <v>82.536098444212939</v>
      </c>
      <c r="U106">
        <f>IF(ISBLANK(HLOOKUP(U$1, m_preprocess!$1:$1048576, $D106, FALSE)), "", HLOOKUP(U$1, m_preprocess!$1:$1048576, $D106, FALSE))</f>
        <v>5916758.4338694699</v>
      </c>
      <c r="V106">
        <f>IF(ISBLANK(HLOOKUP(V$1, m_preprocess!$1:$1048576, $D106, FALSE)), "", HLOOKUP(V$1, m_preprocess!$1:$1048576, $D106, FALSE))</f>
        <v>9541536.1056039836</v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 t="str">
        <f>IF(ISBLANK(HLOOKUP(Y$1, m_preprocess!$1:$1048576, $D106, FALSE)), "", HLOOKUP(Y$1, m_preprocess!$1:$1048576, $D106, FALSE))</f>
        <v/>
      </c>
    </row>
    <row r="107" spans="1:25" x14ac:dyDescent="0.25">
      <c r="A107" s="66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113.23035024724622</v>
      </c>
      <c r="F107">
        <f>IF(ISBLANK(HLOOKUP(F$1, m_preprocess!$1:$1048576, $D107, FALSE)), "", HLOOKUP(F$1, m_preprocess!$1:$1048576, $D107, FALSE))</f>
        <v>106.69245771885376</v>
      </c>
      <c r="G107">
        <f>IF(ISBLANK(HLOOKUP(G$1, m_preprocess!$1:$1048576, $D107, FALSE)), "", HLOOKUP(G$1, m_preprocess!$1:$1048576, $D107, FALSE))</f>
        <v>103.9503651033739</v>
      </c>
      <c r="H107">
        <f>IF(ISBLANK(HLOOKUP(H$1, m_preprocess!$1:$1048576, $D107, FALSE)), "", HLOOKUP(H$1, m_preprocess!$1:$1048576, $D107, FALSE))</f>
        <v>92.531307022527983</v>
      </c>
      <c r="I107">
        <f>IF(ISBLANK(HLOOKUP(I$1, m_preprocess!$1:$1048576, $D107, FALSE)), "", HLOOKUP(I$1, m_preprocess!$1:$1048576, $D107, FALSE))</f>
        <v>103.41652013404625</v>
      </c>
      <c r="J107">
        <f>IF(ISBLANK(HLOOKUP(J$1, m_preprocess!$1:$1048576, $D107, FALSE)), "", HLOOKUP(J$1, m_preprocess!$1:$1048576, $D107, FALSE))</f>
        <v>338166.96772535669</v>
      </c>
      <c r="K107">
        <f>IF(ISBLANK(HLOOKUP(K$1, m_preprocess!$1:$1048576, $D107, FALSE)), "", HLOOKUP(K$1, m_preprocess!$1:$1048576, $D107, FALSE))</f>
        <v>67211.270127700496</v>
      </c>
      <c r="L107">
        <f>IF(ISBLANK(HLOOKUP(L$1, m_preprocess!$1:$1048576, $D107, FALSE)), "", HLOOKUP(L$1, m_preprocess!$1:$1048576, $D107, FALSE))</f>
        <v>66890.47390074034</v>
      </c>
      <c r="M107">
        <f>IF(ISBLANK(HLOOKUP(M$1, m_preprocess!$1:$1048576, $D107, FALSE)), "", HLOOKUP(M$1, m_preprocess!$1:$1048576, $D107, FALSE))</f>
        <v>16975.057939127739</v>
      </c>
      <c r="N107">
        <f>IF(ISBLANK(HLOOKUP(N$1, m_preprocess!$1:$1048576, $D107, FALSE)), "", HLOOKUP(N$1, m_preprocess!$1:$1048576, $D107, FALSE))</f>
        <v>187090.16575778814</v>
      </c>
      <c r="O107">
        <f>IF(ISBLANK(HLOOKUP(O$1, m_preprocess!$1:$1048576, $D107, FALSE)), "", HLOOKUP(O$1, m_preprocess!$1:$1048576, $D107, FALSE))</f>
        <v>264683.36861385824</v>
      </c>
      <c r="P107">
        <f>IF(ISBLANK(HLOOKUP(P$1, m_preprocess!$1:$1048576, $D107, FALSE)), "", HLOOKUP(P$1, m_preprocess!$1:$1048576, $D107, FALSE))</f>
        <v>109333.15271267905</v>
      </c>
      <c r="Q107">
        <f>IF(ISBLANK(HLOOKUP(Q$1, m_preprocess!$1:$1048576, $D107, FALSE)), "", HLOOKUP(Q$1, m_preprocess!$1:$1048576, $D107, FALSE))</f>
        <v>91919.953098004917</v>
      </c>
      <c r="R107">
        <f>IF(ISBLANK(HLOOKUP(R$1, m_preprocess!$1:$1048576, $D107, FALSE)), "", HLOOKUP(R$1, m_preprocess!$1:$1048576, $D107, FALSE))</f>
        <v>63430.262803174279</v>
      </c>
      <c r="S107">
        <f>IF(ISBLANK(HLOOKUP(S$1, m_preprocess!$1:$1048576, $D107, FALSE)), "", HLOOKUP(S$1, m_preprocess!$1:$1048576, $D107, FALSE))</f>
        <v>16993177.803674009</v>
      </c>
      <c r="T107">
        <f>IF(ISBLANK(HLOOKUP(T$1, m_preprocess!$1:$1048576, $D107, FALSE)), "", HLOOKUP(T$1, m_preprocess!$1:$1048576, $D107, FALSE))</f>
        <v>83.66065967949794</v>
      </c>
      <c r="U107">
        <f>IF(ISBLANK(HLOOKUP(U$1, m_preprocess!$1:$1048576, $D107, FALSE)), "", HLOOKUP(U$1, m_preprocess!$1:$1048576, $D107, FALSE))</f>
        <v>5844203.5278072683</v>
      </c>
      <c r="V107">
        <f>IF(ISBLANK(HLOOKUP(V$1, m_preprocess!$1:$1048576, $D107, FALSE)), "", HLOOKUP(V$1, m_preprocess!$1:$1048576, $D107, FALSE))</f>
        <v>9343087.7716387659</v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 t="str">
        <f>IF(ISBLANK(HLOOKUP(Y$1, m_preprocess!$1:$1048576, $D107, FALSE)), "", HLOOKUP(Y$1, m_preprocess!$1:$1048576, $D107, FALSE))</f>
        <v/>
      </c>
    </row>
    <row r="108" spans="1:25" x14ac:dyDescent="0.25">
      <c r="A108" s="66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116.87302230948303</v>
      </c>
      <c r="F108">
        <f>IF(ISBLANK(HLOOKUP(F$1, m_preprocess!$1:$1048576, $D108, FALSE)), "", HLOOKUP(F$1, m_preprocess!$1:$1048576, $D108, FALSE))</f>
        <v>106.75214798404976</v>
      </c>
      <c r="G108">
        <f>IF(ISBLANK(HLOOKUP(G$1, m_preprocess!$1:$1048576, $D108, FALSE)), "", HLOOKUP(G$1, m_preprocess!$1:$1048576, $D108, FALSE))</f>
        <v>103.18951977885354</v>
      </c>
      <c r="H108">
        <f>IF(ISBLANK(HLOOKUP(H$1, m_preprocess!$1:$1048576, $D108, FALSE)), "", HLOOKUP(H$1, m_preprocess!$1:$1048576, $D108, FALSE))</f>
        <v>99.156796874608602</v>
      </c>
      <c r="I108">
        <f>IF(ISBLANK(HLOOKUP(I$1, m_preprocess!$1:$1048576, $D108, FALSE)), "", HLOOKUP(I$1, m_preprocess!$1:$1048576, $D108, FALSE))</f>
        <v>114.38812700354384</v>
      </c>
      <c r="J108">
        <f>IF(ISBLANK(HLOOKUP(J$1, m_preprocess!$1:$1048576, $D108, FALSE)), "", HLOOKUP(J$1, m_preprocess!$1:$1048576, $D108, FALSE))</f>
        <v>275429.11537964112</v>
      </c>
      <c r="K108">
        <f>IF(ISBLANK(HLOOKUP(K$1, m_preprocess!$1:$1048576, $D108, FALSE)), "", HLOOKUP(K$1, m_preprocess!$1:$1048576, $D108, FALSE))</f>
        <v>31032.72492738194</v>
      </c>
      <c r="L108">
        <f>IF(ISBLANK(HLOOKUP(L$1, m_preprocess!$1:$1048576, $D108, FALSE)), "", HLOOKUP(L$1, m_preprocess!$1:$1048576, $D108, FALSE))</f>
        <v>44156.121118816249</v>
      </c>
      <c r="M108">
        <f>IF(ISBLANK(HLOOKUP(M$1, m_preprocess!$1:$1048576, $D108, FALSE)), "", HLOOKUP(M$1, m_preprocess!$1:$1048576, $D108, FALSE))</f>
        <v>14690.214891072452</v>
      </c>
      <c r="N108">
        <f>IF(ISBLANK(HLOOKUP(N$1, m_preprocess!$1:$1048576, $D108, FALSE)), "", HLOOKUP(N$1, m_preprocess!$1:$1048576, $D108, FALSE))</f>
        <v>185550.05444237046</v>
      </c>
      <c r="O108">
        <f>IF(ISBLANK(HLOOKUP(O$1, m_preprocess!$1:$1048576, $D108, FALSE)), "", HLOOKUP(O$1, m_preprocess!$1:$1048576, $D108, FALSE))</f>
        <v>215395.82415601399</v>
      </c>
      <c r="P108">
        <f>IF(ISBLANK(HLOOKUP(P$1, m_preprocess!$1:$1048576, $D108, FALSE)), "", HLOOKUP(P$1, m_preprocess!$1:$1048576, $D108, FALSE))</f>
        <v>93628.03608167058</v>
      </c>
      <c r="Q108">
        <f>IF(ISBLANK(HLOOKUP(Q$1, m_preprocess!$1:$1048576, $D108, FALSE)), "", HLOOKUP(Q$1, m_preprocess!$1:$1048576, $D108, FALSE))</f>
        <v>70401.773890403405</v>
      </c>
      <c r="R108">
        <f>IF(ISBLANK(HLOOKUP(R$1, m_preprocess!$1:$1048576, $D108, FALSE)), "", HLOOKUP(R$1, m_preprocess!$1:$1048576, $D108, FALSE))</f>
        <v>51366.014183939988</v>
      </c>
      <c r="S108">
        <f>IF(ISBLANK(HLOOKUP(S$1, m_preprocess!$1:$1048576, $D108, FALSE)), "", HLOOKUP(S$1, m_preprocess!$1:$1048576, $D108, FALSE))</f>
        <v>17354229.268879518</v>
      </c>
      <c r="T108">
        <f>IF(ISBLANK(HLOOKUP(T$1, m_preprocess!$1:$1048576, $D108, FALSE)), "", HLOOKUP(T$1, m_preprocess!$1:$1048576, $D108, FALSE))</f>
        <v>85.360633407461961</v>
      </c>
      <c r="U108">
        <f>IF(ISBLANK(HLOOKUP(U$1, m_preprocess!$1:$1048576, $D108, FALSE)), "", HLOOKUP(U$1, m_preprocess!$1:$1048576, $D108, FALSE))</f>
        <v>5856335.7020240957</v>
      </c>
      <c r="V108">
        <f>IF(ISBLANK(HLOOKUP(V$1, m_preprocess!$1:$1048576, $D108, FALSE)), "", HLOOKUP(V$1, m_preprocess!$1:$1048576, $D108, FALSE))</f>
        <v>9349661.1528433729</v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 t="str">
        <f>IF(ISBLANK(HLOOKUP(Y$1, m_preprocess!$1:$1048576, $D108, FALSE)), "", HLOOKUP(Y$1, m_preprocess!$1:$1048576, $D108, FALSE))</f>
        <v/>
      </c>
    </row>
    <row r="109" spans="1:25" x14ac:dyDescent="0.25">
      <c r="A109" s="66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133.52854652766851</v>
      </c>
      <c r="F109">
        <f>IF(ISBLANK(HLOOKUP(F$1, m_preprocess!$1:$1048576, $D109, FALSE)), "", HLOOKUP(F$1, m_preprocess!$1:$1048576, $D109, FALSE))</f>
        <v>107.26510974619465</v>
      </c>
      <c r="G109">
        <f>IF(ISBLANK(HLOOKUP(G$1, m_preprocess!$1:$1048576, $D109, FALSE)), "", HLOOKUP(G$1, m_preprocess!$1:$1048576, $D109, FALSE))</f>
        <v>127.03717246156583</v>
      </c>
      <c r="H109">
        <f>IF(ISBLANK(HLOOKUP(H$1, m_preprocess!$1:$1048576, $D109, FALSE)), "", HLOOKUP(H$1, m_preprocess!$1:$1048576, $D109, FALSE))</f>
        <v>129.54115490203887</v>
      </c>
      <c r="I109">
        <f>IF(ISBLANK(HLOOKUP(I$1, m_preprocess!$1:$1048576, $D109, FALSE)), "", HLOOKUP(I$1, m_preprocess!$1:$1048576, $D109, FALSE))</f>
        <v>97.891620635021354</v>
      </c>
      <c r="J109">
        <f>IF(ISBLANK(HLOOKUP(J$1, m_preprocess!$1:$1048576, $D109, FALSE)), "", HLOOKUP(J$1, m_preprocess!$1:$1048576, $D109, FALSE))</f>
        <v>274075.8912016073</v>
      </c>
      <c r="K109">
        <f>IF(ISBLANK(HLOOKUP(K$1, m_preprocess!$1:$1048576, $D109, FALSE)), "", HLOOKUP(K$1, m_preprocess!$1:$1048576, $D109, FALSE))</f>
        <v>23493.331708706181</v>
      </c>
      <c r="L109">
        <f>IF(ISBLANK(HLOOKUP(L$1, m_preprocess!$1:$1048576, $D109, FALSE)), "", HLOOKUP(L$1, m_preprocess!$1:$1048576, $D109, FALSE))</f>
        <v>55286.671311669263</v>
      </c>
      <c r="M109">
        <f>IF(ISBLANK(HLOOKUP(M$1, m_preprocess!$1:$1048576, $D109, FALSE)), "", HLOOKUP(M$1, m_preprocess!$1:$1048576, $D109, FALSE))</f>
        <v>11104.609154164165</v>
      </c>
      <c r="N109">
        <f>IF(ISBLANK(HLOOKUP(N$1, m_preprocess!$1:$1048576, $D109, FALSE)), "", HLOOKUP(N$1, m_preprocess!$1:$1048576, $D109, FALSE))</f>
        <v>184191.27902706771</v>
      </c>
      <c r="O109">
        <f>IF(ISBLANK(HLOOKUP(O$1, m_preprocess!$1:$1048576, $D109, FALSE)), "", HLOOKUP(O$1, m_preprocess!$1:$1048576, $D109, FALSE))</f>
        <v>230282.04964825476</v>
      </c>
      <c r="P109">
        <f>IF(ISBLANK(HLOOKUP(P$1, m_preprocess!$1:$1048576, $D109, FALSE)), "", HLOOKUP(P$1, m_preprocess!$1:$1048576, $D109, FALSE))</f>
        <v>95751.266250309869</v>
      </c>
      <c r="Q109">
        <f>IF(ISBLANK(HLOOKUP(Q$1, m_preprocess!$1:$1048576, $D109, FALSE)), "", HLOOKUP(Q$1, m_preprocess!$1:$1048576, $D109, FALSE))</f>
        <v>75973.223823226392</v>
      </c>
      <c r="R109">
        <f>IF(ISBLANK(HLOOKUP(R$1, m_preprocess!$1:$1048576, $D109, FALSE)), "", HLOOKUP(R$1, m_preprocess!$1:$1048576, $D109, FALSE))</f>
        <v>58557.559574718485</v>
      </c>
      <c r="S109">
        <f>IF(ISBLANK(HLOOKUP(S$1, m_preprocess!$1:$1048576, $D109, FALSE)), "", HLOOKUP(S$1, m_preprocess!$1:$1048576, $D109, FALSE))</f>
        <v>16950971.596836459</v>
      </c>
      <c r="T109">
        <f>IF(ISBLANK(HLOOKUP(T$1, m_preprocess!$1:$1048576, $D109, FALSE)), "", HLOOKUP(T$1, m_preprocess!$1:$1048576, $D109, FALSE))</f>
        <v>84.313484030528556</v>
      </c>
      <c r="U109">
        <f>IF(ISBLANK(HLOOKUP(U$1, m_preprocess!$1:$1048576, $D109, FALSE)), "", HLOOKUP(U$1, m_preprocess!$1:$1048576, $D109, FALSE))</f>
        <v>7066835.6161932349</v>
      </c>
      <c r="V109">
        <f>IF(ISBLANK(HLOOKUP(V$1, m_preprocess!$1:$1048576, $D109, FALSE)), "", HLOOKUP(V$1, m_preprocess!$1:$1048576, $D109, FALSE))</f>
        <v>10647088.539030226</v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 t="str">
        <f>IF(ISBLANK(HLOOKUP(Y$1, m_preprocess!$1:$1048576, $D109, FALSE)), "", HLOOKUP(Y$1, m_preprocess!$1:$1048576, $D109, FALSE))</f>
        <v/>
      </c>
    </row>
    <row r="110" spans="1:25" x14ac:dyDescent="0.25">
      <c r="A110" s="66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114.78588658114435</v>
      </c>
      <c r="F110">
        <f>IF(ISBLANK(HLOOKUP(F$1, m_preprocess!$1:$1048576, $D110, FALSE)), "", HLOOKUP(F$1, m_preprocess!$1:$1048576, $D110, FALSE))</f>
        <v>97.302516773964797</v>
      </c>
      <c r="G110">
        <f>IF(ISBLANK(HLOOKUP(G$1, m_preprocess!$1:$1048576, $D110, FALSE)), "", HLOOKUP(G$1, m_preprocess!$1:$1048576, $D110, FALSE))</f>
        <v>89.820026270348407</v>
      </c>
      <c r="H110">
        <f>IF(ISBLANK(HLOOKUP(H$1, m_preprocess!$1:$1048576, $D110, FALSE)), "", HLOOKUP(H$1, m_preprocess!$1:$1048576, $D110, FALSE))</f>
        <v>65.143709212050624</v>
      </c>
      <c r="I110">
        <f>IF(ISBLANK(HLOOKUP(I$1, m_preprocess!$1:$1048576, $D110, FALSE)), "", HLOOKUP(I$1, m_preprocess!$1:$1048576, $D110, FALSE))</f>
        <v>119.8208842122899</v>
      </c>
      <c r="J110">
        <f>IF(ISBLANK(HLOOKUP(J$1, m_preprocess!$1:$1048576, $D110, FALSE)), "", HLOOKUP(J$1, m_preprocess!$1:$1048576, $D110, FALSE))</f>
        <v>282363.82100816397</v>
      </c>
      <c r="K110">
        <f>IF(ISBLANK(HLOOKUP(K$1, m_preprocess!$1:$1048576, $D110, FALSE)), "", HLOOKUP(K$1, m_preprocess!$1:$1048576, $D110, FALSE))</f>
        <v>17355.448492090141</v>
      </c>
      <c r="L110">
        <f>IF(ISBLANK(HLOOKUP(L$1, m_preprocess!$1:$1048576, $D110, FALSE)), "", HLOOKUP(L$1, m_preprocess!$1:$1048576, $D110, FALSE))</f>
        <v>56543.674395993992</v>
      </c>
      <c r="M110">
        <f>IF(ISBLANK(HLOOKUP(M$1, m_preprocess!$1:$1048576, $D110, FALSE)), "", HLOOKUP(M$1, m_preprocess!$1:$1048576, $D110, FALSE))</f>
        <v>11882.906262841474</v>
      </c>
      <c r="N110">
        <f>IF(ISBLANK(HLOOKUP(N$1, m_preprocess!$1:$1048576, $D110, FALSE)), "", HLOOKUP(N$1, m_preprocess!$1:$1048576, $D110, FALSE))</f>
        <v>196581.79185723839</v>
      </c>
      <c r="O110">
        <f>IF(ISBLANK(HLOOKUP(O$1, m_preprocess!$1:$1048576, $D110, FALSE)), "", HLOOKUP(O$1, m_preprocess!$1:$1048576, $D110, FALSE))</f>
        <v>197832.99865881863</v>
      </c>
      <c r="P110">
        <f>IF(ISBLANK(HLOOKUP(P$1, m_preprocess!$1:$1048576, $D110, FALSE)), "", HLOOKUP(P$1, m_preprocess!$1:$1048576, $D110, FALSE))</f>
        <v>76223.23902450368</v>
      </c>
      <c r="Q110">
        <f>IF(ISBLANK(HLOOKUP(Q$1, m_preprocess!$1:$1048576, $D110, FALSE)), "", HLOOKUP(Q$1, m_preprocess!$1:$1048576, $D110, FALSE))</f>
        <v>52789.588136690654</v>
      </c>
      <c r="R110">
        <f>IF(ISBLANK(HLOOKUP(R$1, m_preprocess!$1:$1048576, $D110, FALSE)), "", HLOOKUP(R$1, m_preprocess!$1:$1048576, $D110, FALSE))</f>
        <v>68820.171497624309</v>
      </c>
      <c r="S110">
        <f>IF(ISBLANK(HLOOKUP(S$1, m_preprocess!$1:$1048576, $D110, FALSE)), "", HLOOKUP(S$1, m_preprocess!$1:$1048576, $D110, FALSE))</f>
        <v>17055378.886052083</v>
      </c>
      <c r="T110">
        <f>IF(ISBLANK(HLOOKUP(T$1, m_preprocess!$1:$1048576, $D110, FALSE)), "", HLOOKUP(T$1, m_preprocess!$1:$1048576, $D110, FALSE))</f>
        <v>85.027454167645374</v>
      </c>
      <c r="U110">
        <f>IF(ISBLANK(HLOOKUP(U$1, m_preprocess!$1:$1048576, $D110, FALSE)), "", HLOOKUP(U$1, m_preprocess!$1:$1048576, $D110, FALSE))</f>
        <v>5943341.7365586869</v>
      </c>
      <c r="V110">
        <f>IF(ISBLANK(HLOOKUP(V$1, m_preprocess!$1:$1048576, $D110, FALSE)), "", HLOOKUP(V$1, m_preprocess!$1:$1048576, $D110, FALSE))</f>
        <v>9428814.3015529774</v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72.400000000000006</v>
      </c>
    </row>
    <row r="111" spans="1:25" x14ac:dyDescent="0.25">
      <c r="A111" s="66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105.79532549634706</v>
      </c>
      <c r="F111">
        <f>IF(ISBLANK(HLOOKUP(F$1, m_preprocess!$1:$1048576, $D111, FALSE)), "", HLOOKUP(F$1, m_preprocess!$1:$1048576, $D111, FALSE))</f>
        <v>87.529258024859914</v>
      </c>
      <c r="G111">
        <f>IF(ISBLANK(HLOOKUP(G$1, m_preprocess!$1:$1048576, $D111, FALSE)), "", HLOOKUP(G$1, m_preprocess!$1:$1048576, $D111, FALSE))</f>
        <v>86.314454272378924</v>
      </c>
      <c r="H111">
        <f>IF(ISBLANK(HLOOKUP(H$1, m_preprocess!$1:$1048576, $D111, FALSE)), "", HLOOKUP(H$1, m_preprocess!$1:$1048576, $D111, FALSE))</f>
        <v>76.554816002690501</v>
      </c>
      <c r="I111">
        <f>IF(ISBLANK(HLOOKUP(I$1, m_preprocess!$1:$1048576, $D111, FALSE)), "", HLOOKUP(I$1, m_preprocess!$1:$1048576, $D111, FALSE))</f>
        <v>93.731987341491902</v>
      </c>
      <c r="J111">
        <f>IF(ISBLANK(HLOOKUP(J$1, m_preprocess!$1:$1048576, $D111, FALSE)), "", HLOOKUP(J$1, m_preprocess!$1:$1048576, $D111, FALSE))</f>
        <v>270870.3605676397</v>
      </c>
      <c r="K111">
        <f>IF(ISBLANK(HLOOKUP(K$1, m_preprocess!$1:$1048576, $D111, FALSE)), "", HLOOKUP(K$1, m_preprocess!$1:$1048576, $D111, FALSE))</f>
        <v>25385.626286800347</v>
      </c>
      <c r="L111">
        <f>IF(ISBLANK(HLOOKUP(L$1, m_preprocess!$1:$1048576, $D111, FALSE)), "", HLOOKUP(L$1, m_preprocess!$1:$1048576, $D111, FALSE))</f>
        <v>45046.319123691675</v>
      </c>
      <c r="M111">
        <f>IF(ISBLANK(HLOOKUP(M$1, m_preprocess!$1:$1048576, $D111, FALSE)), "", HLOOKUP(M$1, m_preprocess!$1:$1048576, $D111, FALSE))</f>
        <v>11766.823654984069</v>
      </c>
      <c r="N111">
        <f>IF(ISBLANK(HLOOKUP(N$1, m_preprocess!$1:$1048576, $D111, FALSE)), "", HLOOKUP(N$1, m_preprocess!$1:$1048576, $D111, FALSE))</f>
        <v>188671.59150216362</v>
      </c>
      <c r="O111">
        <f>IF(ISBLANK(HLOOKUP(O$1, m_preprocess!$1:$1048576, $D111, FALSE)), "", HLOOKUP(O$1, m_preprocess!$1:$1048576, $D111, FALSE))</f>
        <v>171608.45103382654</v>
      </c>
      <c r="P111">
        <f>IF(ISBLANK(HLOOKUP(P$1, m_preprocess!$1:$1048576, $D111, FALSE)), "", HLOOKUP(P$1, m_preprocess!$1:$1048576, $D111, FALSE))</f>
        <v>70555.340298068943</v>
      </c>
      <c r="Q111">
        <f>IF(ISBLANK(HLOOKUP(Q$1, m_preprocess!$1:$1048576, $D111, FALSE)), "", HLOOKUP(Q$1, m_preprocess!$1:$1048576, $D111, FALSE))</f>
        <v>48355.316468664772</v>
      </c>
      <c r="R111">
        <f>IF(ISBLANK(HLOOKUP(R$1, m_preprocess!$1:$1048576, $D111, FALSE)), "", HLOOKUP(R$1, m_preprocess!$1:$1048576, $D111, FALSE))</f>
        <v>52697.794267092817</v>
      </c>
      <c r="S111">
        <f>IF(ISBLANK(HLOOKUP(S$1, m_preprocess!$1:$1048576, $D111, FALSE)), "", HLOOKUP(S$1, m_preprocess!$1:$1048576, $D111, FALSE))</f>
        <v>17155823.411773182</v>
      </c>
      <c r="T111">
        <f>IF(ISBLANK(HLOOKUP(T$1, m_preprocess!$1:$1048576, $D111, FALSE)), "", HLOOKUP(T$1, m_preprocess!$1:$1048576, $D111, FALSE))</f>
        <v>86.616422158441125</v>
      </c>
      <c r="U111">
        <f>IF(ISBLANK(HLOOKUP(U$1, m_preprocess!$1:$1048576, $D111, FALSE)), "", HLOOKUP(U$1, m_preprocess!$1:$1048576, $D111, FALSE))</f>
        <v>5650088.3399079889</v>
      </c>
      <c r="V111">
        <f>IF(ISBLANK(HLOOKUP(V$1, m_preprocess!$1:$1048576, $D111, FALSE)), "", HLOOKUP(V$1, m_preprocess!$1:$1048576, $D111, FALSE))</f>
        <v>9038494.8847810291</v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69.7</v>
      </c>
    </row>
    <row r="112" spans="1:25" x14ac:dyDescent="0.25">
      <c r="A112" s="66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115.42134484752077</v>
      </c>
      <c r="F112">
        <f>IF(ISBLANK(HLOOKUP(F$1, m_preprocess!$1:$1048576, $D112, FALSE)), "", HLOOKUP(F$1, m_preprocess!$1:$1048576, $D112, FALSE))</f>
        <v>93.279607364908429</v>
      </c>
      <c r="G112">
        <f>IF(ISBLANK(HLOOKUP(G$1, m_preprocess!$1:$1048576, $D112, FALSE)), "", HLOOKUP(G$1, m_preprocess!$1:$1048576, $D112, FALSE))</f>
        <v>95.539256990363953</v>
      </c>
      <c r="H112">
        <f>IF(ISBLANK(HLOOKUP(H$1, m_preprocess!$1:$1048576, $D112, FALSE)), "", HLOOKUP(H$1, m_preprocess!$1:$1048576, $D112, FALSE))</f>
        <v>67.106487254161237</v>
      </c>
      <c r="I112">
        <f>IF(ISBLANK(HLOOKUP(I$1, m_preprocess!$1:$1048576, $D112, FALSE)), "", HLOOKUP(I$1, m_preprocess!$1:$1048576, $D112, FALSE))</f>
        <v>84.738214168557874</v>
      </c>
      <c r="J112">
        <f>IF(ISBLANK(HLOOKUP(J$1, m_preprocess!$1:$1048576, $D112, FALSE)), "", HLOOKUP(J$1, m_preprocess!$1:$1048576, $D112, FALSE))</f>
        <v>336157.16738522751</v>
      </c>
      <c r="K112">
        <f>IF(ISBLANK(HLOOKUP(K$1, m_preprocess!$1:$1048576, $D112, FALSE)), "", HLOOKUP(K$1, m_preprocess!$1:$1048576, $D112, FALSE))</f>
        <v>91547.347152633083</v>
      </c>
      <c r="L112">
        <f>IF(ISBLANK(HLOOKUP(L$1, m_preprocess!$1:$1048576, $D112, FALSE)), "", HLOOKUP(L$1, m_preprocess!$1:$1048576, $D112, FALSE))</f>
        <v>39419.049714499262</v>
      </c>
      <c r="M112">
        <f>IF(ISBLANK(HLOOKUP(M$1, m_preprocess!$1:$1048576, $D112, FALSE)), "", HLOOKUP(M$1, m_preprocess!$1:$1048576, $D112, FALSE))</f>
        <v>10716.735706643998</v>
      </c>
      <c r="N112">
        <f>IF(ISBLANK(HLOOKUP(N$1, m_preprocess!$1:$1048576, $D112, FALSE)), "", HLOOKUP(N$1, m_preprocess!$1:$1048576, $D112, FALSE))</f>
        <v>194474.03481145119</v>
      </c>
      <c r="O112">
        <f>IF(ISBLANK(HLOOKUP(O$1, m_preprocess!$1:$1048576, $D112, FALSE)), "", HLOOKUP(O$1, m_preprocess!$1:$1048576, $D112, FALSE))</f>
        <v>174400.4935594722</v>
      </c>
      <c r="P112">
        <f>IF(ISBLANK(HLOOKUP(P$1, m_preprocess!$1:$1048576, $D112, FALSE)), "", HLOOKUP(P$1, m_preprocess!$1:$1048576, $D112, FALSE))</f>
        <v>66545.858879682186</v>
      </c>
      <c r="Q112">
        <f>IF(ISBLANK(HLOOKUP(Q$1, m_preprocess!$1:$1048576, $D112, FALSE)), "", HLOOKUP(Q$1, m_preprocess!$1:$1048576, $D112, FALSE))</f>
        <v>48615.533323674506</v>
      </c>
      <c r="R112">
        <f>IF(ISBLANK(HLOOKUP(R$1, m_preprocess!$1:$1048576, $D112, FALSE)), "", HLOOKUP(R$1, m_preprocess!$1:$1048576, $D112, FALSE))</f>
        <v>59239.10135611552</v>
      </c>
      <c r="S112">
        <f>IF(ISBLANK(HLOOKUP(S$1, m_preprocess!$1:$1048576, $D112, FALSE)), "", HLOOKUP(S$1, m_preprocess!$1:$1048576, $D112, FALSE))</f>
        <v>16886148.434971478</v>
      </c>
      <c r="T112">
        <f>IF(ISBLANK(HLOOKUP(T$1, m_preprocess!$1:$1048576, $D112, FALSE)), "", HLOOKUP(T$1, m_preprocess!$1:$1048576, $D112, FALSE))</f>
        <v>85.54767800182718</v>
      </c>
      <c r="U112">
        <f>IF(ISBLANK(HLOOKUP(U$1, m_preprocess!$1:$1048576, $D112, FALSE)), "", HLOOKUP(U$1, m_preprocess!$1:$1048576, $D112, FALSE))</f>
        <v>5834925.3365049297</v>
      </c>
      <c r="V112">
        <f>IF(ISBLANK(HLOOKUP(V$1, m_preprocess!$1:$1048576, $D112, FALSE)), "", HLOOKUP(V$1, m_preprocess!$1:$1048576, $D112, FALSE))</f>
        <v>9244284.7231489439</v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77.400000000000006</v>
      </c>
    </row>
    <row r="113" spans="1:25" x14ac:dyDescent="0.25">
      <c r="A113" s="66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119.65630181456321</v>
      </c>
      <c r="F113">
        <f>IF(ISBLANK(HLOOKUP(F$1, m_preprocess!$1:$1048576, $D113, FALSE)), "", HLOOKUP(F$1, m_preprocess!$1:$1048576, $D113, FALSE))</f>
        <v>99.081319261687128</v>
      </c>
      <c r="G113">
        <f>IF(ISBLANK(HLOOKUP(G$1, m_preprocess!$1:$1048576, $D113, FALSE)), "", HLOOKUP(G$1, m_preprocess!$1:$1048576, $D113, FALSE))</f>
        <v>92.567457006115859</v>
      </c>
      <c r="H113">
        <f>IF(ISBLANK(HLOOKUP(H$1, m_preprocess!$1:$1048576, $D113, FALSE)), "", HLOOKUP(H$1, m_preprocess!$1:$1048576, $D113, FALSE))</f>
        <v>78.832062943492048</v>
      </c>
      <c r="I113">
        <f>IF(ISBLANK(HLOOKUP(I$1, m_preprocess!$1:$1048576, $D113, FALSE)), "", HLOOKUP(I$1, m_preprocess!$1:$1048576, $D113, FALSE))</f>
        <v>87.424920448390935</v>
      </c>
      <c r="J113">
        <f>IF(ISBLANK(HLOOKUP(J$1, m_preprocess!$1:$1048576, $D113, FALSE)), "", HLOOKUP(J$1, m_preprocess!$1:$1048576, $D113, FALSE))</f>
        <v>382685.78321597999</v>
      </c>
      <c r="K113">
        <f>IF(ISBLANK(HLOOKUP(K$1, m_preprocess!$1:$1048576, $D113, FALSE)), "", HLOOKUP(K$1, m_preprocess!$1:$1048576, $D113, FALSE))</f>
        <v>109575.76975630682</v>
      </c>
      <c r="L113">
        <f>IF(ISBLANK(HLOOKUP(L$1, m_preprocess!$1:$1048576, $D113, FALSE)), "", HLOOKUP(L$1, m_preprocess!$1:$1048576, $D113, FALSE))</f>
        <v>64098.088615258646</v>
      </c>
      <c r="M113">
        <f>IF(ISBLANK(HLOOKUP(M$1, m_preprocess!$1:$1048576, $D113, FALSE)), "", HLOOKUP(M$1, m_preprocess!$1:$1048576, $D113, FALSE))</f>
        <v>12297.417314822831</v>
      </c>
      <c r="N113">
        <f>IF(ISBLANK(HLOOKUP(N$1, m_preprocess!$1:$1048576, $D113, FALSE)), "", HLOOKUP(N$1, m_preprocess!$1:$1048576, $D113, FALSE))</f>
        <v>196714.50752959165</v>
      </c>
      <c r="O113">
        <f>IF(ISBLANK(HLOOKUP(O$1, m_preprocess!$1:$1048576, $D113, FALSE)), "", HLOOKUP(O$1, m_preprocess!$1:$1048576, $D113, FALSE))</f>
        <v>201783.81088727989</v>
      </c>
      <c r="P113">
        <f>IF(ISBLANK(HLOOKUP(P$1, m_preprocess!$1:$1048576, $D113, FALSE)), "", HLOOKUP(P$1, m_preprocess!$1:$1048576, $D113, FALSE))</f>
        <v>81696.7544137777</v>
      </c>
      <c r="Q113">
        <f>IF(ISBLANK(HLOOKUP(Q$1, m_preprocess!$1:$1048576, $D113, FALSE)), "", HLOOKUP(Q$1, m_preprocess!$1:$1048576, $D113, FALSE))</f>
        <v>65794.166409626137</v>
      </c>
      <c r="R113">
        <f>IF(ISBLANK(HLOOKUP(R$1, m_preprocess!$1:$1048576, $D113, FALSE)), "", HLOOKUP(R$1, m_preprocess!$1:$1048576, $D113, FALSE))</f>
        <v>54292.890063876017</v>
      </c>
      <c r="S113">
        <f>IF(ISBLANK(HLOOKUP(S$1, m_preprocess!$1:$1048576, $D113, FALSE)), "", HLOOKUP(S$1, m_preprocess!$1:$1048576, $D113, FALSE))</f>
        <v>16575936.922687102</v>
      </c>
      <c r="T113">
        <f>IF(ISBLANK(HLOOKUP(T$1, m_preprocess!$1:$1048576, $D113, FALSE)), "", HLOOKUP(T$1, m_preprocess!$1:$1048576, $D113, FALSE))</f>
        <v>85.920724520816648</v>
      </c>
      <c r="U113">
        <f>IF(ISBLANK(HLOOKUP(U$1, m_preprocess!$1:$1048576, $D113, FALSE)), "", HLOOKUP(U$1, m_preprocess!$1:$1048576, $D113, FALSE))</f>
        <v>5847548.3148311134</v>
      </c>
      <c r="V113">
        <f>IF(ISBLANK(HLOOKUP(V$1, m_preprocess!$1:$1048576, $D113, FALSE)), "", HLOOKUP(V$1, m_preprocess!$1:$1048576, $D113, FALSE))</f>
        <v>9256367.2315648198</v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79.599999999999994</v>
      </c>
    </row>
    <row r="114" spans="1:25" x14ac:dyDescent="0.25">
      <c r="A114" s="66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117.48681708490275</v>
      </c>
      <c r="F114">
        <f>IF(ISBLANK(HLOOKUP(F$1, m_preprocess!$1:$1048576, $D114, FALSE)), "", HLOOKUP(F$1, m_preprocess!$1:$1048576, $D114, FALSE))</f>
        <v>93.452597842556273</v>
      </c>
      <c r="G114">
        <f>IF(ISBLANK(HLOOKUP(G$1, m_preprocess!$1:$1048576, $D114, FALSE)), "", HLOOKUP(G$1, m_preprocess!$1:$1048576, $D114, FALSE))</f>
        <v>94.561222117389931</v>
      </c>
      <c r="H114">
        <f>IF(ISBLANK(HLOOKUP(H$1, m_preprocess!$1:$1048576, $D114, FALSE)), "", HLOOKUP(H$1, m_preprocess!$1:$1048576, $D114, FALSE))</f>
        <v>86.817061312661053</v>
      </c>
      <c r="I114">
        <f>IF(ISBLANK(HLOOKUP(I$1, m_preprocess!$1:$1048576, $D114, FALSE)), "", HLOOKUP(I$1, m_preprocess!$1:$1048576, $D114, FALSE))</f>
        <v>89.630183019856275</v>
      </c>
      <c r="J114">
        <f>IF(ISBLANK(HLOOKUP(J$1, m_preprocess!$1:$1048576, $D114, FALSE)), "", HLOOKUP(J$1, m_preprocess!$1:$1048576, $D114, FALSE))</f>
        <v>351197.36693257745</v>
      </c>
      <c r="K114">
        <f>IF(ISBLANK(HLOOKUP(K$1, m_preprocess!$1:$1048576, $D114, FALSE)), "", HLOOKUP(K$1, m_preprocess!$1:$1048576, $D114, FALSE))</f>
        <v>82423.452104829514</v>
      </c>
      <c r="L114">
        <f>IF(ISBLANK(HLOOKUP(L$1, m_preprocess!$1:$1048576, $D114, FALSE)), "", HLOOKUP(L$1, m_preprocess!$1:$1048576, $D114, FALSE))</f>
        <v>64320.615804250192</v>
      </c>
      <c r="M114">
        <f>IF(ISBLANK(HLOOKUP(M$1, m_preprocess!$1:$1048576, $D114, FALSE)), "", HLOOKUP(M$1, m_preprocess!$1:$1048576, $D114, FALSE))</f>
        <v>11256.267370361909</v>
      </c>
      <c r="N114">
        <f>IF(ISBLANK(HLOOKUP(N$1, m_preprocess!$1:$1048576, $D114, FALSE)), "", HLOOKUP(N$1, m_preprocess!$1:$1048576, $D114, FALSE))</f>
        <v>193197.03165313581</v>
      </c>
      <c r="O114">
        <f>IF(ISBLANK(HLOOKUP(O$1, m_preprocess!$1:$1048576, $D114, FALSE)), "", HLOOKUP(O$1, m_preprocess!$1:$1048576, $D114, FALSE))</f>
        <v>192932.6343082177</v>
      </c>
      <c r="P114">
        <f>IF(ISBLANK(HLOOKUP(P$1, m_preprocess!$1:$1048576, $D114, FALSE)), "", HLOOKUP(P$1, m_preprocess!$1:$1048576, $D114, FALSE))</f>
        <v>76780.545888737266</v>
      </c>
      <c r="Q114">
        <f>IF(ISBLANK(HLOOKUP(Q$1, m_preprocess!$1:$1048576, $D114, FALSE)), "", HLOOKUP(Q$1, m_preprocess!$1:$1048576, $D114, FALSE))</f>
        <v>60238.329759354056</v>
      </c>
      <c r="R114">
        <f>IF(ISBLANK(HLOOKUP(R$1, m_preprocess!$1:$1048576, $D114, FALSE)), "", HLOOKUP(R$1, m_preprocess!$1:$1048576, $D114, FALSE))</f>
        <v>55913.758660126368</v>
      </c>
      <c r="S114">
        <f>IF(ISBLANK(HLOOKUP(S$1, m_preprocess!$1:$1048576, $D114, FALSE)), "", HLOOKUP(S$1, m_preprocess!$1:$1048576, $D114, FALSE))</f>
        <v>16856269.291684542</v>
      </c>
      <c r="T114">
        <f>IF(ISBLANK(HLOOKUP(T$1, m_preprocess!$1:$1048576, $D114, FALSE)), "", HLOOKUP(T$1, m_preprocess!$1:$1048576, $D114, FALSE))</f>
        <v>88.792593782062028</v>
      </c>
      <c r="U114">
        <f>IF(ISBLANK(HLOOKUP(U$1, m_preprocess!$1:$1048576, $D114, FALSE)), "", HLOOKUP(U$1, m_preprocess!$1:$1048576, $D114, FALSE))</f>
        <v>5910035.0117697157</v>
      </c>
      <c r="V114">
        <f>IF(ISBLANK(HLOOKUP(V$1, m_preprocess!$1:$1048576, $D114, FALSE)), "", HLOOKUP(V$1, m_preprocess!$1:$1048576, $D114, FALSE))</f>
        <v>9364490.103492111</v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80.400000000000006</v>
      </c>
    </row>
    <row r="115" spans="1:25" x14ac:dyDescent="0.25">
      <c r="A115" s="66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101.35759644600267</v>
      </c>
      <c r="F115">
        <f>IF(ISBLANK(HLOOKUP(F$1, m_preprocess!$1:$1048576, $D115, FALSE)), "", HLOOKUP(F$1, m_preprocess!$1:$1048576, $D115, FALSE))</f>
        <v>92.324870541582342</v>
      </c>
      <c r="G115">
        <f>IF(ISBLANK(HLOOKUP(G$1, m_preprocess!$1:$1048576, $D115, FALSE)), "", HLOOKUP(G$1, m_preprocess!$1:$1048576, $D115, FALSE))</f>
        <v>91.417534200901315</v>
      </c>
      <c r="H115">
        <f>IF(ISBLANK(HLOOKUP(H$1, m_preprocess!$1:$1048576, $D115, FALSE)), "", HLOOKUP(H$1, m_preprocess!$1:$1048576, $D115, FALSE))</f>
        <v>69.777267834726715</v>
      </c>
      <c r="I115">
        <f>IF(ISBLANK(HLOOKUP(I$1, m_preprocess!$1:$1048576, $D115, FALSE)), "", HLOOKUP(I$1, m_preprocess!$1:$1048576, $D115, FALSE))</f>
        <v>86.729586210716135</v>
      </c>
      <c r="J115">
        <f>IF(ISBLANK(HLOOKUP(J$1, m_preprocess!$1:$1048576, $D115, FALSE)), "", HLOOKUP(J$1, m_preprocess!$1:$1048576, $D115, FALSE))</f>
        <v>307993.27351311769</v>
      </c>
      <c r="K115">
        <f>IF(ISBLANK(HLOOKUP(K$1, m_preprocess!$1:$1048576, $D115, FALSE)), "", HLOOKUP(K$1, m_preprocess!$1:$1048576, $D115, FALSE))</f>
        <v>63827.060558476762</v>
      </c>
      <c r="L115">
        <f>IF(ISBLANK(HLOOKUP(L$1, m_preprocess!$1:$1048576, $D115, FALSE)), "", HLOOKUP(L$1, m_preprocess!$1:$1048576, $D115, FALSE))</f>
        <v>52157.249494288364</v>
      </c>
      <c r="M115">
        <f>IF(ISBLANK(HLOOKUP(M$1, m_preprocess!$1:$1048576, $D115, FALSE)), "", HLOOKUP(M$1, m_preprocess!$1:$1048576, $D115, FALSE))</f>
        <v>8935.994189361083</v>
      </c>
      <c r="N115">
        <f>IF(ISBLANK(HLOOKUP(N$1, m_preprocess!$1:$1048576, $D115, FALSE)), "", HLOOKUP(N$1, m_preprocess!$1:$1048576, $D115, FALSE))</f>
        <v>183072.96927099151</v>
      </c>
      <c r="O115">
        <f>IF(ISBLANK(HLOOKUP(O$1, m_preprocess!$1:$1048576, $D115, FALSE)), "", HLOOKUP(O$1, m_preprocess!$1:$1048576, $D115, FALSE))</f>
        <v>167063.17464675754</v>
      </c>
      <c r="P115">
        <f>IF(ISBLANK(HLOOKUP(P$1, m_preprocess!$1:$1048576, $D115, FALSE)), "", HLOOKUP(P$1, m_preprocess!$1:$1048576, $D115, FALSE))</f>
        <v>71079.804037132504</v>
      </c>
      <c r="Q115">
        <f>IF(ISBLANK(HLOOKUP(Q$1, m_preprocess!$1:$1048576, $D115, FALSE)), "", HLOOKUP(Q$1, m_preprocess!$1:$1048576, $D115, FALSE))</f>
        <v>49369.845709527697</v>
      </c>
      <c r="R115">
        <f>IF(ISBLANK(HLOOKUP(R$1, m_preprocess!$1:$1048576, $D115, FALSE)), "", HLOOKUP(R$1, m_preprocess!$1:$1048576, $D115, FALSE))</f>
        <v>46613.524900097385</v>
      </c>
      <c r="S115">
        <f>IF(ISBLANK(HLOOKUP(S$1, m_preprocess!$1:$1048576, $D115, FALSE)), "", HLOOKUP(S$1, m_preprocess!$1:$1048576, $D115, FALSE))</f>
        <v>16144755.378471944</v>
      </c>
      <c r="T115">
        <f>IF(ISBLANK(HLOOKUP(T$1, m_preprocess!$1:$1048576, $D115, FALSE)), "", HLOOKUP(T$1, m_preprocess!$1:$1048576, $D115, FALSE))</f>
        <v>97.63465211354584</v>
      </c>
      <c r="U115">
        <f>IF(ISBLANK(HLOOKUP(U$1, m_preprocess!$1:$1048576, $D115, FALSE)), "", HLOOKUP(U$1, m_preprocess!$1:$1048576, $D115, FALSE))</f>
        <v>5789456.251292943</v>
      </c>
      <c r="V115">
        <f>IF(ISBLANK(HLOOKUP(V$1, m_preprocess!$1:$1048576, $D115, FALSE)), "", HLOOKUP(V$1, m_preprocess!$1:$1048576, $D115, FALSE))</f>
        <v>8704237.3333559372</v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77.5</v>
      </c>
    </row>
    <row r="116" spans="1:25" x14ac:dyDescent="0.25">
      <c r="A116" s="66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111.59142467019984</v>
      </c>
      <c r="F116">
        <f>IF(ISBLANK(HLOOKUP(F$1, m_preprocess!$1:$1048576, $D116, FALSE)), "", HLOOKUP(F$1, m_preprocess!$1:$1048576, $D116, FALSE))</f>
        <v>97.426938376502676</v>
      </c>
      <c r="G116">
        <f>IF(ISBLANK(HLOOKUP(G$1, m_preprocess!$1:$1048576, $D116, FALSE)), "", HLOOKUP(G$1, m_preprocess!$1:$1048576, $D116, FALSE))</f>
        <v>89.195114027358557</v>
      </c>
      <c r="H116">
        <f>IF(ISBLANK(HLOOKUP(H$1, m_preprocess!$1:$1048576, $D116, FALSE)), "", HLOOKUP(H$1, m_preprocess!$1:$1048576, $D116, FALSE))</f>
        <v>61.033863677441779</v>
      </c>
      <c r="I116">
        <f>IF(ISBLANK(HLOOKUP(I$1, m_preprocess!$1:$1048576, $D116, FALSE)), "", HLOOKUP(I$1, m_preprocess!$1:$1048576, $D116, FALSE))</f>
        <v>103.61418469596384</v>
      </c>
      <c r="J116">
        <f>IF(ISBLANK(HLOOKUP(J$1, m_preprocess!$1:$1048576, $D116, FALSE)), "", HLOOKUP(J$1, m_preprocess!$1:$1048576, $D116, FALSE))</f>
        <v>336089.32693440648</v>
      </c>
      <c r="K116">
        <f>IF(ISBLANK(HLOOKUP(K$1, m_preprocess!$1:$1048576, $D116, FALSE)), "", HLOOKUP(K$1, m_preprocess!$1:$1048576, $D116, FALSE))</f>
        <v>68005.394241399888</v>
      </c>
      <c r="L116">
        <f>IF(ISBLANK(HLOOKUP(L$1, m_preprocess!$1:$1048576, $D116, FALSE)), "", HLOOKUP(L$1, m_preprocess!$1:$1048576, $D116, FALSE))</f>
        <v>77733.071429730495</v>
      </c>
      <c r="M116">
        <f>IF(ISBLANK(HLOOKUP(M$1, m_preprocess!$1:$1048576, $D116, FALSE)), "", HLOOKUP(M$1, m_preprocess!$1:$1048576, $D116, FALSE))</f>
        <v>11904.213353544112</v>
      </c>
      <c r="N116">
        <f>IF(ISBLANK(HLOOKUP(N$1, m_preprocess!$1:$1048576, $D116, FALSE)), "", HLOOKUP(N$1, m_preprocess!$1:$1048576, $D116, FALSE))</f>
        <v>178446.64790973195</v>
      </c>
      <c r="O116">
        <f>IF(ISBLANK(HLOOKUP(O$1, m_preprocess!$1:$1048576, $D116, FALSE)), "", HLOOKUP(O$1, m_preprocess!$1:$1048576, $D116, FALSE))</f>
        <v>173273.49733107668</v>
      </c>
      <c r="P116">
        <f>IF(ISBLANK(HLOOKUP(P$1, m_preprocess!$1:$1048576, $D116, FALSE)), "", HLOOKUP(P$1, m_preprocess!$1:$1048576, $D116, FALSE))</f>
        <v>64554.709023802614</v>
      </c>
      <c r="Q116">
        <f>IF(ISBLANK(HLOOKUP(Q$1, m_preprocess!$1:$1048576, $D116, FALSE)), "", HLOOKUP(Q$1, m_preprocess!$1:$1048576, $D116, FALSE))</f>
        <v>60113.114289223515</v>
      </c>
      <c r="R116">
        <f>IF(ISBLANK(HLOOKUP(R$1, m_preprocess!$1:$1048576, $D116, FALSE)), "", HLOOKUP(R$1, m_preprocess!$1:$1048576, $D116, FALSE))</f>
        <v>48605.674018050544</v>
      </c>
      <c r="S116">
        <f>IF(ISBLANK(HLOOKUP(S$1, m_preprocess!$1:$1048576, $D116, FALSE)), "", HLOOKUP(S$1, m_preprocess!$1:$1048576, $D116, FALSE))</f>
        <v>15879767.029029835</v>
      </c>
      <c r="T116">
        <f>IF(ISBLANK(HLOOKUP(T$1, m_preprocess!$1:$1048576, $D116, FALSE)), "", HLOOKUP(T$1, m_preprocess!$1:$1048576, $D116, FALSE))</f>
        <v>110.93487977640774</v>
      </c>
      <c r="U116">
        <f>IF(ISBLANK(HLOOKUP(U$1, m_preprocess!$1:$1048576, $D116, FALSE)), "", HLOOKUP(U$1, m_preprocess!$1:$1048576, $D116, FALSE))</f>
        <v>5455637.3135350309</v>
      </c>
      <c r="V116">
        <f>IF(ISBLANK(HLOOKUP(V$1, m_preprocess!$1:$1048576, $D116, FALSE)), "", HLOOKUP(V$1, m_preprocess!$1:$1048576, $D116, FALSE))</f>
        <v>8290947.4276242023</v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83.3</v>
      </c>
    </row>
    <row r="117" spans="1:25" x14ac:dyDescent="0.25">
      <c r="A117" s="66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106.58903743475122</v>
      </c>
      <c r="F117">
        <f>IF(ISBLANK(HLOOKUP(F$1, m_preprocess!$1:$1048576, $D117, FALSE)), "", HLOOKUP(F$1, m_preprocess!$1:$1048576, $D117, FALSE))</f>
        <v>94.081626273095054</v>
      </c>
      <c r="G117">
        <f>IF(ISBLANK(HLOOKUP(G$1, m_preprocess!$1:$1048576, $D117, FALSE)), "", HLOOKUP(G$1, m_preprocess!$1:$1048576, $D117, FALSE))</f>
        <v>88.881279585608667</v>
      </c>
      <c r="H117">
        <f>IF(ISBLANK(HLOOKUP(H$1, m_preprocess!$1:$1048576, $D117, FALSE)), "", HLOOKUP(H$1, m_preprocess!$1:$1048576, $D117, FALSE))</f>
        <v>52.432044318251073</v>
      </c>
      <c r="I117">
        <f>IF(ISBLANK(HLOOKUP(I$1, m_preprocess!$1:$1048576, $D117, FALSE)), "", HLOOKUP(I$1, m_preprocess!$1:$1048576, $D117, FALSE))</f>
        <v>72.971120652304236</v>
      </c>
      <c r="J117">
        <f>IF(ISBLANK(HLOOKUP(J$1, m_preprocess!$1:$1048576, $D117, FALSE)), "", HLOOKUP(J$1, m_preprocess!$1:$1048576, $D117, FALSE))</f>
        <v>337303.72634855245</v>
      </c>
      <c r="K117">
        <f>IF(ISBLANK(HLOOKUP(K$1, m_preprocess!$1:$1048576, $D117, FALSE)), "", HLOOKUP(K$1, m_preprocess!$1:$1048576, $D117, FALSE))</f>
        <v>93535.596925242266</v>
      </c>
      <c r="L117">
        <f>IF(ISBLANK(HLOOKUP(L$1, m_preprocess!$1:$1048576, $D117, FALSE)), "", HLOOKUP(L$1, m_preprocess!$1:$1048576, $D117, FALSE))</f>
        <v>56097.293613516238</v>
      </c>
      <c r="M117">
        <f>IF(ISBLANK(HLOOKUP(M$1, m_preprocess!$1:$1048576, $D117, FALSE)), "", HLOOKUP(M$1, m_preprocess!$1:$1048576, $D117, FALSE))</f>
        <v>10531.155278180748</v>
      </c>
      <c r="N117">
        <f>IF(ISBLANK(HLOOKUP(N$1, m_preprocess!$1:$1048576, $D117, FALSE)), "", HLOOKUP(N$1, m_preprocess!$1:$1048576, $D117, FALSE))</f>
        <v>177139.68053161324</v>
      </c>
      <c r="O117">
        <f>IF(ISBLANK(HLOOKUP(O$1, m_preprocess!$1:$1048576, $D117, FALSE)), "", HLOOKUP(O$1, m_preprocess!$1:$1048576, $D117, FALSE))</f>
        <v>158145.83941931909</v>
      </c>
      <c r="P117">
        <f>IF(ISBLANK(HLOOKUP(P$1, m_preprocess!$1:$1048576, $D117, FALSE)), "", HLOOKUP(P$1, m_preprocess!$1:$1048576, $D117, FALSE))</f>
        <v>57775.850809424694</v>
      </c>
      <c r="Q117">
        <f>IF(ISBLANK(HLOOKUP(Q$1, m_preprocess!$1:$1048576, $D117, FALSE)), "", HLOOKUP(Q$1, m_preprocess!$1:$1048576, $D117, FALSE))</f>
        <v>56410.086963101261</v>
      </c>
      <c r="R117">
        <f>IF(ISBLANK(HLOOKUP(R$1, m_preprocess!$1:$1048576, $D117, FALSE)), "", HLOOKUP(R$1, m_preprocess!$1:$1048576, $D117, FALSE))</f>
        <v>43959.901646793165</v>
      </c>
      <c r="S117">
        <f>IF(ISBLANK(HLOOKUP(S$1, m_preprocess!$1:$1048576, $D117, FALSE)), "", HLOOKUP(S$1, m_preprocess!$1:$1048576, $D117, FALSE))</f>
        <v>15235573.44605308</v>
      </c>
      <c r="T117">
        <f>IF(ISBLANK(HLOOKUP(T$1, m_preprocess!$1:$1048576, $D117, FALSE)), "", HLOOKUP(T$1, m_preprocess!$1:$1048576, $D117, FALSE))</f>
        <v>105.80830661484184</v>
      </c>
      <c r="U117">
        <f>IF(ISBLANK(HLOOKUP(U$1, m_preprocess!$1:$1048576, $D117, FALSE)), "", HLOOKUP(U$1, m_preprocess!$1:$1048576, $D117, FALSE))</f>
        <v>5278594.3360979687</v>
      </c>
      <c r="V117">
        <f>IF(ISBLANK(HLOOKUP(V$1, m_preprocess!$1:$1048576, $D117, FALSE)), "", HLOOKUP(V$1, m_preprocess!$1:$1048576, $D117, FALSE))</f>
        <v>7970247.5945101567</v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83.6</v>
      </c>
    </row>
    <row r="118" spans="1:25" x14ac:dyDescent="0.25">
      <c r="A118" s="66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106.27880464944539</v>
      </c>
      <c r="F118">
        <f>IF(ISBLANK(HLOOKUP(F$1, m_preprocess!$1:$1048576, $D118, FALSE)), "", HLOOKUP(F$1, m_preprocess!$1:$1048576, $D118, FALSE))</f>
        <v>92.72126156415959</v>
      </c>
      <c r="G118">
        <f>IF(ISBLANK(HLOOKUP(G$1, m_preprocess!$1:$1048576, $D118, FALSE)), "", HLOOKUP(G$1, m_preprocess!$1:$1048576, $D118, FALSE))</f>
        <v>87.647355499429551</v>
      </c>
      <c r="H118">
        <f>IF(ISBLANK(HLOOKUP(H$1, m_preprocess!$1:$1048576, $D118, FALSE)), "", HLOOKUP(H$1, m_preprocess!$1:$1048576, $D118, FALSE))</f>
        <v>60.136195135387858</v>
      </c>
      <c r="I118">
        <f>IF(ISBLANK(HLOOKUP(I$1, m_preprocess!$1:$1048576, $D118, FALSE)), "", HLOOKUP(I$1, m_preprocess!$1:$1048576, $D118, FALSE))</f>
        <v>87.266784266175634</v>
      </c>
      <c r="J118">
        <f>IF(ISBLANK(HLOOKUP(J$1, m_preprocess!$1:$1048576, $D118, FALSE)), "", HLOOKUP(J$1, m_preprocess!$1:$1048576, $D118, FALSE))</f>
        <v>304652.23767516389</v>
      </c>
      <c r="K118">
        <f>IF(ISBLANK(HLOOKUP(K$1, m_preprocess!$1:$1048576, $D118, FALSE)), "", HLOOKUP(K$1, m_preprocess!$1:$1048576, $D118, FALSE))</f>
        <v>63614.968145438055</v>
      </c>
      <c r="L118">
        <f>IF(ISBLANK(HLOOKUP(L$1, m_preprocess!$1:$1048576, $D118, FALSE)), "", HLOOKUP(L$1, m_preprocess!$1:$1048576, $D118, FALSE))</f>
        <v>55280.697301085776</v>
      </c>
      <c r="M118">
        <f>IF(ISBLANK(HLOOKUP(M$1, m_preprocess!$1:$1048576, $D118, FALSE)), "", HLOOKUP(M$1, m_preprocess!$1:$1048576, $D118, FALSE))</f>
        <v>12322.301973849158</v>
      </c>
      <c r="N118">
        <f>IF(ISBLANK(HLOOKUP(N$1, m_preprocess!$1:$1048576, $D118, FALSE)), "", HLOOKUP(N$1, m_preprocess!$1:$1048576, $D118, FALSE))</f>
        <v>173434.2702547909</v>
      </c>
      <c r="O118">
        <f>IF(ISBLANK(HLOOKUP(O$1, m_preprocess!$1:$1048576, $D118, FALSE)), "", HLOOKUP(O$1, m_preprocess!$1:$1048576, $D118, FALSE))</f>
        <v>180882.92440314998</v>
      </c>
      <c r="P118">
        <f>IF(ISBLANK(HLOOKUP(P$1, m_preprocess!$1:$1048576, $D118, FALSE)), "", HLOOKUP(P$1, m_preprocess!$1:$1048576, $D118, FALSE))</f>
        <v>57232.507655215362</v>
      </c>
      <c r="Q118">
        <f>IF(ISBLANK(HLOOKUP(Q$1, m_preprocess!$1:$1048576, $D118, FALSE)), "", HLOOKUP(Q$1, m_preprocess!$1:$1048576, $D118, FALSE))</f>
        <v>78711.461210085006</v>
      </c>
      <c r="R118">
        <f>IF(ISBLANK(HLOOKUP(R$1, m_preprocess!$1:$1048576, $D118, FALSE)), "", HLOOKUP(R$1, m_preprocess!$1:$1048576, $D118, FALSE))</f>
        <v>44938.955537849622</v>
      </c>
      <c r="S118">
        <f>IF(ISBLANK(HLOOKUP(S$1, m_preprocess!$1:$1048576, $D118, FALSE)), "", HLOOKUP(S$1, m_preprocess!$1:$1048576, $D118, FALSE))</f>
        <v>14630068.913588921</v>
      </c>
      <c r="T118">
        <f>IF(ISBLANK(HLOOKUP(T$1, m_preprocess!$1:$1048576, $D118, FALSE)), "", HLOOKUP(T$1, m_preprocess!$1:$1048576, $D118, FALSE))</f>
        <v>105.0646817339086</v>
      </c>
      <c r="U118">
        <f>IF(ISBLANK(HLOOKUP(U$1, m_preprocess!$1:$1048576, $D118, FALSE)), "", HLOOKUP(U$1, m_preprocess!$1:$1048576, $D118, FALSE))</f>
        <v>5168791.9910641406</v>
      </c>
      <c r="V118">
        <f>IF(ISBLANK(HLOOKUP(V$1, m_preprocess!$1:$1048576, $D118, FALSE)), "", HLOOKUP(V$1, m_preprocess!$1:$1048576, $D118, FALSE))</f>
        <v>7898276.7812623903</v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82.1</v>
      </c>
    </row>
    <row r="119" spans="1:25" x14ac:dyDescent="0.25">
      <c r="A119" s="66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114.4275270965081</v>
      </c>
      <c r="F119">
        <f>IF(ISBLANK(HLOOKUP(F$1, m_preprocess!$1:$1048576, $D119, FALSE)), "", HLOOKUP(F$1, m_preprocess!$1:$1048576, $D119, FALSE))</f>
        <v>98.758730476559592</v>
      </c>
      <c r="G119">
        <f>IF(ISBLANK(HLOOKUP(G$1, m_preprocess!$1:$1048576, $D119, FALSE)), "", HLOOKUP(G$1, m_preprocess!$1:$1048576, $D119, FALSE))</f>
        <v>90.986165583964791</v>
      </c>
      <c r="H119">
        <f>IF(ISBLANK(HLOOKUP(H$1, m_preprocess!$1:$1048576, $D119, FALSE)), "", HLOOKUP(H$1, m_preprocess!$1:$1048576, $D119, FALSE))</f>
        <v>69.738390578941051</v>
      </c>
      <c r="I119">
        <f>IF(ISBLANK(HLOOKUP(I$1, m_preprocess!$1:$1048576, $D119, FALSE)), "", HLOOKUP(I$1, m_preprocess!$1:$1048576, $D119, FALSE))</f>
        <v>80.720963314950197</v>
      </c>
      <c r="J119">
        <f>IF(ISBLANK(HLOOKUP(J$1, m_preprocess!$1:$1048576, $D119, FALSE)), "", HLOOKUP(J$1, m_preprocess!$1:$1048576, $D119, FALSE))</f>
        <v>299666.45883928577</v>
      </c>
      <c r="K119">
        <f>IF(ISBLANK(HLOOKUP(K$1, m_preprocess!$1:$1048576, $D119, FALSE)), "", HLOOKUP(K$1, m_preprocess!$1:$1048576, $D119, FALSE))</f>
        <v>47675.929253512732</v>
      </c>
      <c r="L119">
        <f>IF(ISBLANK(HLOOKUP(L$1, m_preprocess!$1:$1048576, $D119, FALSE)), "", HLOOKUP(L$1, m_preprocess!$1:$1048576, $D119, FALSE))</f>
        <v>60654.548118870662</v>
      </c>
      <c r="M119">
        <f>IF(ISBLANK(HLOOKUP(M$1, m_preprocess!$1:$1048576, $D119, FALSE)), "", HLOOKUP(M$1, m_preprocess!$1:$1048576, $D119, FALSE))</f>
        <v>14067.450651086032</v>
      </c>
      <c r="N119">
        <f>IF(ISBLANK(HLOOKUP(N$1, m_preprocess!$1:$1048576, $D119, FALSE)), "", HLOOKUP(N$1, m_preprocess!$1:$1048576, $D119, FALSE))</f>
        <v>177268.53081581634</v>
      </c>
      <c r="O119">
        <f>IF(ISBLANK(HLOOKUP(O$1, m_preprocess!$1:$1048576, $D119, FALSE)), "", HLOOKUP(O$1, m_preprocess!$1:$1048576, $D119, FALSE))</f>
        <v>206879.74467190125</v>
      </c>
      <c r="P119">
        <f>IF(ISBLANK(HLOOKUP(P$1, m_preprocess!$1:$1048576, $D119, FALSE)), "", HLOOKUP(P$1, m_preprocess!$1:$1048576, $D119, FALSE))</f>
        <v>64567.452664401695</v>
      </c>
      <c r="Q119">
        <f>IF(ISBLANK(HLOOKUP(Q$1, m_preprocess!$1:$1048576, $D119, FALSE)), "", HLOOKUP(Q$1, m_preprocess!$1:$1048576, $D119, FALSE))</f>
        <v>93316.178163570425</v>
      </c>
      <c r="R119">
        <f>IF(ISBLANK(HLOOKUP(R$1, m_preprocess!$1:$1048576, $D119, FALSE)), "", HLOOKUP(R$1, m_preprocess!$1:$1048576, $D119, FALSE))</f>
        <v>48996.113843929146</v>
      </c>
      <c r="S119">
        <f>IF(ISBLANK(HLOOKUP(S$1, m_preprocess!$1:$1048576, $D119, FALSE)), "", HLOOKUP(S$1, m_preprocess!$1:$1048576, $D119, FALSE))</f>
        <v>15237307.137051292</v>
      </c>
      <c r="T119">
        <f>IF(ISBLANK(HLOOKUP(T$1, m_preprocess!$1:$1048576, $D119, FALSE)), "", HLOOKUP(T$1, m_preprocess!$1:$1048576, $D119, FALSE))</f>
        <v>108.64878271174409</v>
      </c>
      <c r="U119">
        <f>IF(ISBLANK(HLOOKUP(U$1, m_preprocess!$1:$1048576, $D119, FALSE)), "", HLOOKUP(U$1, m_preprocess!$1:$1048576, $D119, FALSE))</f>
        <v>5348153.2678200006</v>
      </c>
      <c r="V119">
        <f>IF(ISBLANK(HLOOKUP(V$1, m_preprocess!$1:$1048576, $D119, FALSE)), "", HLOOKUP(V$1, m_preprocess!$1:$1048576, $D119, FALSE))</f>
        <v>8060943.801335807</v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89.2</v>
      </c>
    </row>
    <row r="120" spans="1:25" x14ac:dyDescent="0.25">
      <c r="A120" s="66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113.68704616094419</v>
      </c>
      <c r="F120">
        <f>IF(ISBLANK(HLOOKUP(F$1, m_preprocess!$1:$1048576, $D120, FALSE)), "", HLOOKUP(F$1, m_preprocess!$1:$1048576, $D120, FALSE))</f>
        <v>96.42711610741685</v>
      </c>
      <c r="G120">
        <f>IF(ISBLANK(HLOOKUP(G$1, m_preprocess!$1:$1048576, $D120, FALSE)), "", HLOOKUP(G$1, m_preprocess!$1:$1048576, $D120, FALSE))</f>
        <v>95.426341273414451</v>
      </c>
      <c r="H120">
        <f>IF(ISBLANK(HLOOKUP(H$1, m_preprocess!$1:$1048576, $D120, FALSE)), "", HLOOKUP(H$1, m_preprocess!$1:$1048576, $D120, FALSE))</f>
        <v>66.710157013732669</v>
      </c>
      <c r="I120">
        <f>IF(ISBLANK(HLOOKUP(I$1, m_preprocess!$1:$1048576, $D120, FALSE)), "", HLOOKUP(I$1, m_preprocess!$1:$1048576, $D120, FALSE))</f>
        <v>102.4053380848399</v>
      </c>
      <c r="J120">
        <f>IF(ISBLANK(HLOOKUP(J$1, m_preprocess!$1:$1048576, $D120, FALSE)), "", HLOOKUP(J$1, m_preprocess!$1:$1048576, $D120, FALSE))</f>
        <v>269259.637947654</v>
      </c>
      <c r="K120">
        <f>IF(ISBLANK(HLOOKUP(K$1, m_preprocess!$1:$1048576, $D120, FALSE)), "", HLOOKUP(K$1, m_preprocess!$1:$1048576, $D120, FALSE))</f>
        <v>33517.194347676348</v>
      </c>
      <c r="L120">
        <f>IF(ISBLANK(HLOOKUP(L$1, m_preprocess!$1:$1048576, $D120, FALSE)), "", HLOOKUP(L$1, m_preprocess!$1:$1048576, $D120, FALSE))</f>
        <v>46284.354923429761</v>
      </c>
      <c r="M120">
        <f>IF(ISBLANK(HLOOKUP(M$1, m_preprocess!$1:$1048576, $D120, FALSE)), "", HLOOKUP(M$1, m_preprocess!$1:$1048576, $D120, FALSE))</f>
        <v>11741.012838837614</v>
      </c>
      <c r="N120">
        <f>IF(ISBLANK(HLOOKUP(N$1, m_preprocess!$1:$1048576, $D120, FALSE)), "", HLOOKUP(N$1, m_preprocess!$1:$1048576, $D120, FALSE))</f>
        <v>177717.07583771032</v>
      </c>
      <c r="O120">
        <f>IF(ISBLANK(HLOOKUP(O$1, m_preprocess!$1:$1048576, $D120, FALSE)), "", HLOOKUP(O$1, m_preprocess!$1:$1048576, $D120, FALSE))</f>
        <v>171522.55626987177</v>
      </c>
      <c r="P120">
        <f>IF(ISBLANK(HLOOKUP(P$1, m_preprocess!$1:$1048576, $D120, FALSE)), "", HLOOKUP(P$1, m_preprocess!$1:$1048576, $D120, FALSE))</f>
        <v>58430.146601253138</v>
      </c>
      <c r="Q120">
        <f>IF(ISBLANK(HLOOKUP(Q$1, m_preprocess!$1:$1048576, $D120, FALSE)), "", HLOOKUP(Q$1, m_preprocess!$1:$1048576, $D120, FALSE))</f>
        <v>75961.093792915693</v>
      </c>
      <c r="R120">
        <f>IF(ISBLANK(HLOOKUP(R$1, m_preprocess!$1:$1048576, $D120, FALSE)), "", HLOOKUP(R$1, m_preprocess!$1:$1048576, $D120, FALSE))</f>
        <v>37131.315875702916</v>
      </c>
      <c r="S120">
        <f>IF(ISBLANK(HLOOKUP(S$1, m_preprocess!$1:$1048576, $D120, FALSE)), "", HLOOKUP(S$1, m_preprocess!$1:$1048576, $D120, FALSE))</f>
        <v>15355657.112324305</v>
      </c>
      <c r="T120">
        <f>IF(ISBLANK(HLOOKUP(T$1, m_preprocess!$1:$1048576, $D120, FALSE)), "", HLOOKUP(T$1, m_preprocess!$1:$1048576, $D120, FALSE))</f>
        <v>112.7080489151335</v>
      </c>
      <c r="U120">
        <f>IF(ISBLANK(HLOOKUP(U$1, m_preprocess!$1:$1048576, $D120, FALSE)), "", HLOOKUP(U$1, m_preprocess!$1:$1048576, $D120, FALSE))</f>
        <v>5247532.2411570558</v>
      </c>
      <c r="V120">
        <f>IF(ISBLANK(HLOOKUP(V$1, m_preprocess!$1:$1048576, $D120, FALSE)), "", HLOOKUP(V$1, m_preprocess!$1:$1048576, $D120, FALSE))</f>
        <v>8048380.9816935314</v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83.9</v>
      </c>
    </row>
    <row r="121" spans="1:25" x14ac:dyDescent="0.25">
      <c r="A121" s="66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129.40746086587109</v>
      </c>
      <c r="F121">
        <f>IF(ISBLANK(HLOOKUP(F$1, m_preprocess!$1:$1048576, $D121, FALSE)), "", HLOOKUP(F$1, m_preprocess!$1:$1048576, $D121, FALSE))</f>
        <v>102.00107313158384</v>
      </c>
      <c r="G121">
        <f>IF(ISBLANK(HLOOKUP(G$1, m_preprocess!$1:$1048576, $D121, FALSE)), "", HLOOKUP(G$1, m_preprocess!$1:$1048576, $D121, FALSE))</f>
        <v>118.57079764933802</v>
      </c>
      <c r="H121">
        <f>IF(ISBLANK(HLOOKUP(H$1, m_preprocess!$1:$1048576, $D121, FALSE)), "", HLOOKUP(H$1, m_preprocess!$1:$1048576, $D121, FALSE))</f>
        <v>102.39720192172335</v>
      </c>
      <c r="I121">
        <f>IF(ISBLANK(HLOOKUP(I$1, m_preprocess!$1:$1048576, $D121, FALSE)), "", HLOOKUP(I$1, m_preprocess!$1:$1048576, $D121, FALSE))</f>
        <v>90.592703012411917</v>
      </c>
      <c r="J121">
        <f>IF(ISBLANK(HLOOKUP(J$1, m_preprocess!$1:$1048576, $D121, FALSE)), "", HLOOKUP(J$1, m_preprocess!$1:$1048576, $D121, FALSE))</f>
        <v>247495.38154803027</v>
      </c>
      <c r="K121">
        <f>IF(ISBLANK(HLOOKUP(K$1, m_preprocess!$1:$1048576, $D121, FALSE)), "", HLOOKUP(K$1, m_preprocess!$1:$1048576, $D121, FALSE))</f>
        <v>20238.523731497356</v>
      </c>
      <c r="L121">
        <f>IF(ISBLANK(HLOOKUP(L$1, m_preprocess!$1:$1048576, $D121, FALSE)), "", HLOOKUP(L$1, m_preprocess!$1:$1048576, $D121, FALSE))</f>
        <v>43217.562971354731</v>
      </c>
      <c r="M121">
        <f>IF(ISBLANK(HLOOKUP(M$1, m_preprocess!$1:$1048576, $D121, FALSE)), "", HLOOKUP(M$1, m_preprocess!$1:$1048576, $D121, FALSE))</f>
        <v>10357.958037943921</v>
      </c>
      <c r="N121">
        <f>IF(ISBLANK(HLOOKUP(N$1, m_preprocess!$1:$1048576, $D121, FALSE)), "", HLOOKUP(N$1, m_preprocess!$1:$1048576, $D121, FALSE))</f>
        <v>173681.33680723421</v>
      </c>
      <c r="O121">
        <f>IF(ISBLANK(HLOOKUP(O$1, m_preprocess!$1:$1048576, $D121, FALSE)), "", HLOOKUP(O$1, m_preprocess!$1:$1048576, $D121, FALSE))</f>
        <v>170607.28789191847</v>
      </c>
      <c r="P121">
        <f>IF(ISBLANK(HLOOKUP(P$1, m_preprocess!$1:$1048576, $D121, FALSE)), "", HLOOKUP(P$1, m_preprocess!$1:$1048576, $D121, FALSE))</f>
        <v>63609.229593802047</v>
      </c>
      <c r="Q121">
        <f>IF(ISBLANK(HLOOKUP(Q$1, m_preprocess!$1:$1048576, $D121, FALSE)), "", HLOOKUP(Q$1, m_preprocess!$1:$1048576, $D121, FALSE))</f>
        <v>57405.653663255864</v>
      </c>
      <c r="R121">
        <f>IF(ISBLANK(HLOOKUP(R$1, m_preprocess!$1:$1048576, $D121, FALSE)), "", HLOOKUP(R$1, m_preprocess!$1:$1048576, $D121, FALSE))</f>
        <v>49592.404634860563</v>
      </c>
      <c r="S121">
        <f>IF(ISBLANK(HLOOKUP(S$1, m_preprocess!$1:$1048576, $D121, FALSE)), "", HLOOKUP(S$1, m_preprocess!$1:$1048576, $D121, FALSE))</f>
        <v>14822199.822864406</v>
      </c>
      <c r="T121">
        <f>IF(ISBLANK(HLOOKUP(T$1, m_preprocess!$1:$1048576, $D121, FALSE)), "", HLOOKUP(T$1, m_preprocess!$1:$1048576, $D121, FALSE))</f>
        <v>118.16484696521134</v>
      </c>
      <c r="U121">
        <f>IF(ISBLANK(HLOOKUP(U$1, m_preprocess!$1:$1048576, $D121, FALSE)), "", HLOOKUP(U$1, m_preprocess!$1:$1048576, $D121, FALSE))</f>
        <v>6228773.3387372876</v>
      </c>
      <c r="V121">
        <f>IF(ISBLANK(HLOOKUP(V$1, m_preprocess!$1:$1048576, $D121, FALSE)), "", HLOOKUP(V$1, m_preprocess!$1:$1048576, $D121, FALSE))</f>
        <v>8934601.3649237268</v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74.599999999999994</v>
      </c>
    </row>
    <row r="122" spans="1:25" x14ac:dyDescent="0.25">
      <c r="A122" s="66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109.8448498915123</v>
      </c>
      <c r="F122">
        <f>IF(ISBLANK(HLOOKUP(F$1, m_preprocess!$1:$1048576, $D122, FALSE)), "", HLOOKUP(F$1, m_preprocess!$1:$1048576, $D122, FALSE))</f>
        <v>88.588784489305922</v>
      </c>
      <c r="G122">
        <f>IF(ISBLANK(HLOOKUP(G$1, m_preprocess!$1:$1048576, $D122, FALSE)), "", HLOOKUP(G$1, m_preprocess!$1:$1048576, $D122, FALSE))</f>
        <v>83.910607031698319</v>
      </c>
      <c r="H122">
        <f>IF(ISBLANK(HLOOKUP(H$1, m_preprocess!$1:$1048576, $D122, FALSE)), "", HLOOKUP(H$1, m_preprocess!$1:$1048576, $D122, FALSE))</f>
        <v>64.741900261437451</v>
      </c>
      <c r="I122">
        <f>IF(ISBLANK(HLOOKUP(I$1, m_preprocess!$1:$1048576, $D122, FALSE)), "", HLOOKUP(I$1, m_preprocess!$1:$1048576, $D122, FALSE))</f>
        <v>102.55458938913502</v>
      </c>
      <c r="J122">
        <f>IF(ISBLANK(HLOOKUP(J$1, m_preprocess!$1:$1048576, $D122, FALSE)), "", HLOOKUP(J$1, m_preprocess!$1:$1048576, $D122, FALSE))</f>
        <v>249424.78707329146</v>
      </c>
      <c r="K122">
        <f>IF(ISBLANK(HLOOKUP(K$1, m_preprocess!$1:$1048576, $D122, FALSE)), "", HLOOKUP(K$1, m_preprocess!$1:$1048576, $D122, FALSE))</f>
        <v>35569.08098771306</v>
      </c>
      <c r="L122">
        <f>IF(ISBLANK(HLOOKUP(L$1, m_preprocess!$1:$1048576, $D122, FALSE)), "", HLOOKUP(L$1, m_preprocess!$1:$1048576, $D122, FALSE))</f>
        <v>38336.911860794738</v>
      </c>
      <c r="M122">
        <f>IF(ISBLANK(HLOOKUP(M$1, m_preprocess!$1:$1048576, $D122, FALSE)), "", HLOOKUP(M$1, m_preprocess!$1:$1048576, $D122, FALSE))</f>
        <v>14134.683132739316</v>
      </c>
      <c r="N122">
        <f>IF(ISBLANK(HLOOKUP(N$1, m_preprocess!$1:$1048576, $D122, FALSE)), "", HLOOKUP(N$1, m_preprocess!$1:$1048576, $D122, FALSE))</f>
        <v>161384.11109204439</v>
      </c>
      <c r="O122">
        <f>IF(ISBLANK(HLOOKUP(O$1, m_preprocess!$1:$1048576, $D122, FALSE)), "", HLOOKUP(O$1, m_preprocess!$1:$1048576, $D122, FALSE))</f>
        <v>162767.28142340638</v>
      </c>
      <c r="P122">
        <f>IF(ISBLANK(HLOOKUP(P$1, m_preprocess!$1:$1048576, $D122, FALSE)), "", HLOOKUP(P$1, m_preprocess!$1:$1048576, $D122, FALSE))</f>
        <v>48865.474289366561</v>
      </c>
      <c r="Q122">
        <f>IF(ISBLANK(HLOOKUP(Q$1, m_preprocess!$1:$1048576, $D122, FALSE)), "", HLOOKUP(Q$1, m_preprocess!$1:$1048576, $D122, FALSE))</f>
        <v>71557.137224940918</v>
      </c>
      <c r="R122">
        <f>IF(ISBLANK(HLOOKUP(R$1, m_preprocess!$1:$1048576, $D122, FALSE)), "", HLOOKUP(R$1, m_preprocess!$1:$1048576, $D122, FALSE))</f>
        <v>42344.669909098891</v>
      </c>
      <c r="S122">
        <f>IF(ISBLANK(HLOOKUP(S$1, m_preprocess!$1:$1048576, $D122, FALSE)), "", HLOOKUP(S$1, m_preprocess!$1:$1048576, $D122, FALSE))</f>
        <v>13971519.044013586</v>
      </c>
      <c r="T122">
        <f>IF(ISBLANK(HLOOKUP(T$1, m_preprocess!$1:$1048576, $D122, FALSE)), "", HLOOKUP(T$1, m_preprocess!$1:$1048576, $D122, FALSE))</f>
        <v>118.14465655200479</v>
      </c>
      <c r="U122">
        <f>IF(ISBLANK(HLOOKUP(U$1, m_preprocess!$1:$1048576, $D122, FALSE)), "", HLOOKUP(U$1, m_preprocess!$1:$1048576, $D122, FALSE))</f>
        <v>5442287.9179565217</v>
      </c>
      <c r="V122">
        <f>IF(ISBLANK(HLOOKUP(V$1, m_preprocess!$1:$1048576, $D122, FALSE)), "", HLOOKUP(V$1, m_preprocess!$1:$1048576, $D122, FALSE))</f>
        <v>7962270.5065271743</v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96.15</v>
      </c>
      <c r="Y122">
        <f>IF(ISBLANK(HLOOKUP(Y$1, m_preprocess!$1:$1048576, $D122, FALSE)), "", HLOOKUP(Y$1, m_preprocess!$1:$1048576, $D122, FALSE))</f>
        <v>74</v>
      </c>
    </row>
    <row r="123" spans="1:25" x14ac:dyDescent="0.25">
      <c r="A123" s="66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105.70167523553886</v>
      </c>
      <c r="F123">
        <f>IF(ISBLANK(HLOOKUP(F$1, m_preprocess!$1:$1048576, $D123, FALSE)), "", HLOOKUP(F$1, m_preprocess!$1:$1048576, $D123, FALSE))</f>
        <v>85.603518856774045</v>
      </c>
      <c r="G123">
        <f>IF(ISBLANK(HLOOKUP(G$1, m_preprocess!$1:$1048576, $D123, FALSE)), "", HLOOKUP(G$1, m_preprocess!$1:$1048576, $D123, FALSE))</f>
        <v>80.463592228760547</v>
      </c>
      <c r="H123">
        <f>IF(ISBLANK(HLOOKUP(H$1, m_preprocess!$1:$1048576, $D123, FALSE)), "", HLOOKUP(H$1, m_preprocess!$1:$1048576, $D123, FALSE))</f>
        <v>68.672413218702417</v>
      </c>
      <c r="I123">
        <f>IF(ISBLANK(HLOOKUP(I$1, m_preprocess!$1:$1048576, $D123, FALSE)), "", HLOOKUP(I$1, m_preprocess!$1:$1048576, $D123, FALSE))</f>
        <v>86.427728641627084</v>
      </c>
      <c r="J123">
        <f>IF(ISBLANK(HLOOKUP(J$1, m_preprocess!$1:$1048576, $D123, FALSE)), "", HLOOKUP(J$1, m_preprocess!$1:$1048576, $D123, FALSE))</f>
        <v>249085.03881422689</v>
      </c>
      <c r="K123">
        <f>IF(ISBLANK(HLOOKUP(K$1, m_preprocess!$1:$1048576, $D123, FALSE)), "", HLOOKUP(K$1, m_preprocess!$1:$1048576, $D123, FALSE))</f>
        <v>51428.737445580955</v>
      </c>
      <c r="L123">
        <f>IF(ISBLANK(HLOOKUP(L$1, m_preprocess!$1:$1048576, $D123, FALSE)), "", HLOOKUP(L$1, m_preprocess!$1:$1048576, $D123, FALSE))</f>
        <v>26252.048355464849</v>
      </c>
      <c r="M123">
        <f>IF(ISBLANK(HLOOKUP(M$1, m_preprocess!$1:$1048576, $D123, FALSE)), "", HLOOKUP(M$1, m_preprocess!$1:$1048576, $D123, FALSE))</f>
        <v>12969.471746330661</v>
      </c>
      <c r="N123">
        <f>IF(ISBLANK(HLOOKUP(N$1, m_preprocess!$1:$1048576, $D123, FALSE)), "", HLOOKUP(N$1, m_preprocess!$1:$1048576, $D123, FALSE))</f>
        <v>158434.78126685042</v>
      </c>
      <c r="O123">
        <f>IF(ISBLANK(HLOOKUP(O$1, m_preprocess!$1:$1048576, $D123, FALSE)), "", HLOOKUP(O$1, m_preprocess!$1:$1048576, $D123, FALSE))</f>
        <v>139516.99555594963</v>
      </c>
      <c r="P123">
        <f>IF(ISBLANK(HLOOKUP(P$1, m_preprocess!$1:$1048576, $D123, FALSE)), "", HLOOKUP(P$1, m_preprocess!$1:$1048576, $D123, FALSE))</f>
        <v>48243.58543225193</v>
      </c>
      <c r="Q123">
        <f>IF(ISBLANK(HLOOKUP(Q$1, m_preprocess!$1:$1048576, $D123, FALSE)), "", HLOOKUP(Q$1, m_preprocess!$1:$1048576, $D123, FALSE))</f>
        <v>49913.518562755533</v>
      </c>
      <c r="R123">
        <f>IF(ISBLANK(HLOOKUP(R$1, m_preprocess!$1:$1048576, $D123, FALSE)), "", HLOOKUP(R$1, m_preprocess!$1:$1048576, $D123, FALSE))</f>
        <v>41359.891560942146</v>
      </c>
      <c r="S123">
        <f>IF(ISBLANK(HLOOKUP(S$1, m_preprocess!$1:$1048576, $D123, FALSE)), "", HLOOKUP(S$1, m_preprocess!$1:$1048576, $D123, FALSE))</f>
        <v>13575093.718474638</v>
      </c>
      <c r="T123">
        <f>IF(ISBLANK(HLOOKUP(T$1, m_preprocess!$1:$1048576, $D123, FALSE)), "", HLOOKUP(T$1, m_preprocess!$1:$1048576, $D123, FALSE))</f>
        <v>114.20087302522246</v>
      </c>
      <c r="U123">
        <f>IF(ISBLANK(HLOOKUP(U$1, m_preprocess!$1:$1048576, $D123, FALSE)), "", HLOOKUP(U$1, m_preprocess!$1:$1048576, $D123, FALSE))</f>
        <v>5398295.902376743</v>
      </c>
      <c r="V123">
        <f>IF(ISBLANK(HLOOKUP(V$1, m_preprocess!$1:$1048576, $D123, FALSE)), "", HLOOKUP(V$1, m_preprocess!$1:$1048576, $D123, FALSE))</f>
        <v>7949484.1597359832</v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98.67</v>
      </c>
      <c r="Y123">
        <f>IF(ISBLANK(HLOOKUP(Y$1, m_preprocess!$1:$1048576, $D123, FALSE)), "", HLOOKUP(Y$1, m_preprocess!$1:$1048576, $D123, FALSE))</f>
        <v>71.8</v>
      </c>
    </row>
    <row r="124" spans="1:25" x14ac:dyDescent="0.25">
      <c r="A124" s="66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116.25607958876122</v>
      </c>
      <c r="F124">
        <f>IF(ISBLANK(HLOOKUP(F$1, m_preprocess!$1:$1048576, $D124, FALSE)), "", HLOOKUP(F$1, m_preprocess!$1:$1048576, $D124, FALSE))</f>
        <v>93.41981791820794</v>
      </c>
      <c r="G124">
        <f>IF(ISBLANK(HLOOKUP(G$1, m_preprocess!$1:$1048576, $D124, FALSE)), "", HLOOKUP(G$1, m_preprocess!$1:$1048576, $D124, FALSE))</f>
        <v>91.883711192566366</v>
      </c>
      <c r="H124">
        <f>IF(ISBLANK(HLOOKUP(H$1, m_preprocess!$1:$1048576, $D124, FALSE)), "", HLOOKUP(H$1, m_preprocess!$1:$1048576, $D124, FALSE))</f>
        <v>68.553971031268375</v>
      </c>
      <c r="I124">
        <f>IF(ISBLANK(HLOOKUP(I$1, m_preprocess!$1:$1048576, $D124, FALSE)), "", HLOOKUP(I$1, m_preprocess!$1:$1048576, $D124, FALSE))</f>
        <v>90.54148600682089</v>
      </c>
      <c r="J124">
        <f>IF(ISBLANK(HLOOKUP(J$1, m_preprocess!$1:$1048576, $D124, FALSE)), "", HLOOKUP(J$1, m_preprocess!$1:$1048576, $D124, FALSE))</f>
        <v>350966.91980158514</v>
      </c>
      <c r="K124">
        <f>IF(ISBLANK(HLOOKUP(K$1, m_preprocess!$1:$1048576, $D124, FALSE)), "", HLOOKUP(K$1, m_preprocess!$1:$1048576, $D124, FALSE))</f>
        <v>155373.27339367563</v>
      </c>
      <c r="L124">
        <f>IF(ISBLANK(HLOOKUP(L$1, m_preprocess!$1:$1048576, $D124, FALSE)), "", HLOOKUP(L$1, m_preprocess!$1:$1048576, $D124, FALSE))</f>
        <v>26976.979494437423</v>
      </c>
      <c r="M124">
        <f>IF(ISBLANK(HLOOKUP(M$1, m_preprocess!$1:$1048576, $D124, FALSE)), "", HLOOKUP(M$1, m_preprocess!$1:$1048576, $D124, FALSE))</f>
        <v>10461.74225715395</v>
      </c>
      <c r="N124">
        <f>IF(ISBLANK(HLOOKUP(N$1, m_preprocess!$1:$1048576, $D124, FALSE)), "", HLOOKUP(N$1, m_preprocess!$1:$1048576, $D124, FALSE))</f>
        <v>158154.92465631809</v>
      </c>
      <c r="O124">
        <f>IF(ISBLANK(HLOOKUP(O$1, m_preprocess!$1:$1048576, $D124, FALSE)), "", HLOOKUP(O$1, m_preprocess!$1:$1048576, $D124, FALSE))</f>
        <v>162204.03520936667</v>
      </c>
      <c r="P124">
        <f>IF(ISBLANK(HLOOKUP(P$1, m_preprocess!$1:$1048576, $D124, FALSE)), "", HLOOKUP(P$1, m_preprocess!$1:$1048576, $D124, FALSE))</f>
        <v>44215.929090102189</v>
      </c>
      <c r="Q124">
        <f>IF(ISBLANK(HLOOKUP(Q$1, m_preprocess!$1:$1048576, $D124, FALSE)), "", HLOOKUP(Q$1, m_preprocess!$1:$1048576, $D124, FALSE))</f>
        <v>86029.722429982008</v>
      </c>
      <c r="R124">
        <f>IF(ISBLANK(HLOOKUP(R$1, m_preprocess!$1:$1048576, $D124, FALSE)), "", HLOOKUP(R$1, m_preprocess!$1:$1048576, $D124, FALSE))</f>
        <v>31958.383689282495</v>
      </c>
      <c r="S124">
        <f>IF(ISBLANK(HLOOKUP(S$1, m_preprocess!$1:$1048576, $D124, FALSE)), "", HLOOKUP(S$1, m_preprocess!$1:$1048576, $D124, FALSE))</f>
        <v>13183016.613331379</v>
      </c>
      <c r="T124">
        <f>IF(ISBLANK(HLOOKUP(T$1, m_preprocess!$1:$1048576, $D124, FALSE)), "", HLOOKUP(T$1, m_preprocess!$1:$1048576, $D124, FALSE))</f>
        <v>110.92712161658449</v>
      </c>
      <c r="U124">
        <f>IF(ISBLANK(HLOOKUP(U$1, m_preprocess!$1:$1048576, $D124, FALSE)), "", HLOOKUP(U$1, m_preprocess!$1:$1048576, $D124, FALSE))</f>
        <v>5668643.872131262</v>
      </c>
      <c r="V124">
        <f>IF(ISBLANK(HLOOKUP(V$1, m_preprocess!$1:$1048576, $D124, FALSE)), "", HLOOKUP(V$1, m_preprocess!$1:$1048576, $D124, FALSE))</f>
        <v>8301132.4963184875</v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103.41</v>
      </c>
      <c r="Y124">
        <f>IF(ISBLANK(HLOOKUP(Y$1, m_preprocess!$1:$1048576, $D124, FALSE)), "", HLOOKUP(Y$1, m_preprocess!$1:$1048576, $D124, FALSE))</f>
        <v>77.400000000000006</v>
      </c>
    </row>
    <row r="125" spans="1:25" x14ac:dyDescent="0.25">
      <c r="A125" s="66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118.98506169322178</v>
      </c>
      <c r="F125">
        <f>IF(ISBLANK(HLOOKUP(F$1, m_preprocess!$1:$1048576, $D125, FALSE)), "", HLOOKUP(F$1, m_preprocess!$1:$1048576, $D125, FALSE))</f>
        <v>99.729438378004716</v>
      </c>
      <c r="G125">
        <f>IF(ISBLANK(HLOOKUP(G$1, m_preprocess!$1:$1048576, $D125, FALSE)), "", HLOOKUP(G$1, m_preprocess!$1:$1048576, $D125, FALSE))</f>
        <v>84.899582980964865</v>
      </c>
      <c r="H125">
        <f>IF(ISBLANK(HLOOKUP(H$1, m_preprocess!$1:$1048576, $D125, FALSE)), "", HLOOKUP(H$1, m_preprocess!$1:$1048576, $D125, FALSE))</f>
        <v>76.139538192308436</v>
      </c>
      <c r="I125">
        <f>IF(ISBLANK(HLOOKUP(I$1, m_preprocess!$1:$1048576, $D125, FALSE)), "", HLOOKUP(I$1, m_preprocess!$1:$1048576, $D125, FALSE))</f>
        <v>90.160908831855863</v>
      </c>
      <c r="J125">
        <f>IF(ISBLANK(HLOOKUP(J$1, m_preprocess!$1:$1048576, $D125, FALSE)), "", HLOOKUP(J$1, m_preprocess!$1:$1048576, $D125, FALSE))</f>
        <v>385508.68807783787</v>
      </c>
      <c r="K125">
        <f>IF(ISBLANK(HLOOKUP(K$1, m_preprocess!$1:$1048576, $D125, FALSE)), "", HLOOKUP(K$1, m_preprocess!$1:$1048576, $D125, FALSE))</f>
        <v>168878.17815614311</v>
      </c>
      <c r="L125">
        <f>IF(ISBLANK(HLOOKUP(L$1, m_preprocess!$1:$1048576, $D125, FALSE)), "", HLOOKUP(L$1, m_preprocess!$1:$1048576, $D125, FALSE))</f>
        <v>43453.126958869259</v>
      </c>
      <c r="M125">
        <f>IF(ISBLANK(HLOOKUP(M$1, m_preprocess!$1:$1048576, $D125, FALSE)), "", HLOOKUP(M$1, m_preprocess!$1:$1048576, $D125, FALSE))</f>
        <v>11571.642975891316</v>
      </c>
      <c r="N125">
        <f>IF(ISBLANK(HLOOKUP(N$1, m_preprocess!$1:$1048576, $D125, FALSE)), "", HLOOKUP(N$1, m_preprocess!$1:$1048576, $D125, FALSE))</f>
        <v>161605.73998693418</v>
      </c>
      <c r="O125">
        <f>IF(ISBLANK(HLOOKUP(O$1, m_preprocess!$1:$1048576, $D125, FALSE)), "", HLOOKUP(O$1, m_preprocess!$1:$1048576, $D125, FALSE))</f>
        <v>160781.83425688982</v>
      </c>
      <c r="P125">
        <f>IF(ISBLANK(HLOOKUP(P$1, m_preprocess!$1:$1048576, $D125, FALSE)), "", HLOOKUP(P$1, m_preprocess!$1:$1048576, $D125, FALSE))</f>
        <v>55608.691441041403</v>
      </c>
      <c r="Q125">
        <f>IF(ISBLANK(HLOOKUP(Q$1, m_preprocess!$1:$1048576, $D125, FALSE)), "", HLOOKUP(Q$1, m_preprocess!$1:$1048576, $D125, FALSE))</f>
        <v>65728.43945118488</v>
      </c>
      <c r="R125">
        <f>IF(ISBLANK(HLOOKUP(R$1, m_preprocess!$1:$1048576, $D125, FALSE)), "", HLOOKUP(R$1, m_preprocess!$1:$1048576, $D125, FALSE))</f>
        <v>39444.703364663532</v>
      </c>
      <c r="S125">
        <f>IF(ISBLANK(HLOOKUP(S$1, m_preprocess!$1:$1048576, $D125, FALSE)), "", HLOOKUP(S$1, m_preprocess!$1:$1048576, $D125, FALSE))</f>
        <v>12879333.973477844</v>
      </c>
      <c r="T125">
        <f>IF(ISBLANK(HLOOKUP(T$1, m_preprocess!$1:$1048576, $D125, FALSE)), "", HLOOKUP(T$1, m_preprocess!$1:$1048576, $D125, FALSE))</f>
        <v>110.57195056289417</v>
      </c>
      <c r="U125">
        <f>IF(ISBLANK(HLOOKUP(U$1, m_preprocess!$1:$1048576, $D125, FALSE)), "", HLOOKUP(U$1, m_preprocess!$1:$1048576, $D125, FALSE))</f>
        <v>6088184.5351668112</v>
      </c>
      <c r="V125">
        <f>IF(ISBLANK(HLOOKUP(V$1, m_preprocess!$1:$1048576, $D125, FALSE)), "", HLOOKUP(V$1, m_preprocess!$1:$1048576, $D125, FALSE))</f>
        <v>8859628.6627245862</v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102.19</v>
      </c>
      <c r="Y125">
        <f>IF(ISBLANK(HLOOKUP(Y$1, m_preprocess!$1:$1048576, $D125, FALSE)), "", HLOOKUP(Y$1, m_preprocess!$1:$1048576, $D125, FALSE))</f>
        <v>76.5</v>
      </c>
    </row>
    <row r="126" spans="1:25" x14ac:dyDescent="0.25">
      <c r="A126" s="66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122.27253082635048</v>
      </c>
      <c r="F126">
        <f>IF(ISBLANK(HLOOKUP(F$1, m_preprocess!$1:$1048576, $D126, FALSE)), "", HLOOKUP(F$1, m_preprocess!$1:$1048576, $D126, FALSE))</f>
        <v>106.49753862651642</v>
      </c>
      <c r="G126">
        <f>IF(ISBLANK(HLOOKUP(G$1, m_preprocess!$1:$1048576, $D126, FALSE)), "", HLOOKUP(G$1, m_preprocess!$1:$1048576, $D126, FALSE))</f>
        <v>91.10333868609078</v>
      </c>
      <c r="H126">
        <f>IF(ISBLANK(HLOOKUP(H$1, m_preprocess!$1:$1048576, $D126, FALSE)), "", HLOOKUP(H$1, m_preprocess!$1:$1048576, $D126, FALSE))</f>
        <v>84.430475899247412</v>
      </c>
      <c r="I126">
        <f>IF(ISBLANK(HLOOKUP(I$1, m_preprocess!$1:$1048576, $D126, FALSE)), "", HLOOKUP(I$1, m_preprocess!$1:$1048576, $D126, FALSE))</f>
        <v>106.91480626340709</v>
      </c>
      <c r="J126">
        <f>IF(ISBLANK(HLOOKUP(J$1, m_preprocess!$1:$1048576, $D126, FALSE)), "", HLOOKUP(J$1, m_preprocess!$1:$1048576, $D126, FALSE))</f>
        <v>382869.95376817911</v>
      </c>
      <c r="K126">
        <f>IF(ISBLANK(HLOOKUP(K$1, m_preprocess!$1:$1048576, $D126, FALSE)), "", HLOOKUP(K$1, m_preprocess!$1:$1048576, $D126, FALSE))</f>
        <v>152739.90390397972</v>
      </c>
      <c r="L126">
        <f>IF(ISBLANK(HLOOKUP(L$1, m_preprocess!$1:$1048576, $D126, FALSE)), "", HLOOKUP(L$1, m_preprocess!$1:$1048576, $D126, FALSE))</f>
        <v>52038.51632067882</v>
      </c>
      <c r="M126">
        <f>IF(ISBLANK(HLOOKUP(M$1, m_preprocess!$1:$1048576, $D126, FALSE)), "", HLOOKUP(M$1, m_preprocess!$1:$1048576, $D126, FALSE))</f>
        <v>13136.122833174042</v>
      </c>
      <c r="N126">
        <f>IF(ISBLANK(HLOOKUP(N$1, m_preprocess!$1:$1048576, $D126, FALSE)), "", HLOOKUP(N$1, m_preprocess!$1:$1048576, $D126, FALSE))</f>
        <v>164955.41071034656</v>
      </c>
      <c r="O126">
        <f>IF(ISBLANK(HLOOKUP(O$1, m_preprocess!$1:$1048576, $D126, FALSE)), "", HLOOKUP(O$1, m_preprocess!$1:$1048576, $D126, FALSE))</f>
        <v>200004.98821202552</v>
      </c>
      <c r="P126">
        <f>IF(ISBLANK(HLOOKUP(P$1, m_preprocess!$1:$1048576, $D126, FALSE)), "", HLOOKUP(P$1, m_preprocess!$1:$1048576, $D126, FALSE))</f>
        <v>64573.757908674757</v>
      </c>
      <c r="Q126">
        <f>IF(ISBLANK(HLOOKUP(Q$1, m_preprocess!$1:$1048576, $D126, FALSE)), "", HLOOKUP(Q$1, m_preprocess!$1:$1048576, $D126, FALSE))</f>
        <v>81630.191918844503</v>
      </c>
      <c r="R126">
        <f>IF(ISBLANK(HLOOKUP(R$1, m_preprocess!$1:$1048576, $D126, FALSE)), "", HLOOKUP(R$1, m_preprocess!$1:$1048576, $D126, FALSE))</f>
        <v>53801.038384506275</v>
      </c>
      <c r="S126">
        <f>IF(ISBLANK(HLOOKUP(S$1, m_preprocess!$1:$1048576, $D126, FALSE)), "", HLOOKUP(S$1, m_preprocess!$1:$1048576, $D126, FALSE))</f>
        <v>11404062.796470985</v>
      </c>
      <c r="T126">
        <f>IF(ISBLANK(HLOOKUP(T$1, m_preprocess!$1:$1048576, $D126, FALSE)), "", HLOOKUP(T$1, m_preprocess!$1:$1048576, $D126, FALSE))</f>
        <v>107.17817805298398</v>
      </c>
      <c r="U126">
        <f>IF(ISBLANK(HLOOKUP(U$1, m_preprocess!$1:$1048576, $D126, FALSE)), "", HLOOKUP(U$1, m_preprocess!$1:$1048576, $D126, FALSE))</f>
        <v>6183192.5622274317</v>
      </c>
      <c r="V126">
        <f>IF(ISBLANK(HLOOKUP(V$1, m_preprocess!$1:$1048576, $D126, FALSE)), "", HLOOKUP(V$1, m_preprocess!$1:$1048576, $D126, FALSE))</f>
        <v>8991955.2305548061</v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100.3</v>
      </c>
      <c r="Y126">
        <f>IF(ISBLANK(HLOOKUP(Y$1, m_preprocess!$1:$1048576, $D126, FALSE)), "", HLOOKUP(Y$1, m_preprocess!$1:$1048576, $D126, FALSE))</f>
        <v>79.7</v>
      </c>
    </row>
    <row r="127" spans="1:25" x14ac:dyDescent="0.25">
      <c r="A127" s="66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105.370434017728</v>
      </c>
      <c r="F127">
        <f>IF(ISBLANK(HLOOKUP(F$1, m_preprocess!$1:$1048576, $D127, FALSE)), "", HLOOKUP(F$1, m_preprocess!$1:$1048576, $D127, FALSE))</f>
        <v>96.162568961671354</v>
      </c>
      <c r="G127">
        <f>IF(ISBLANK(HLOOKUP(G$1, m_preprocess!$1:$1048576, $D127, FALSE)), "", HLOOKUP(G$1, m_preprocess!$1:$1048576, $D127, FALSE))</f>
        <v>84.172643607924442</v>
      </c>
      <c r="H127">
        <f>IF(ISBLANK(HLOOKUP(H$1, m_preprocess!$1:$1048576, $D127, FALSE)), "", HLOOKUP(H$1, m_preprocess!$1:$1048576, $D127, FALSE))</f>
        <v>72.814415784243081</v>
      </c>
      <c r="I127">
        <f>IF(ISBLANK(HLOOKUP(I$1, m_preprocess!$1:$1048576, $D127, FALSE)), "", HLOOKUP(I$1, m_preprocess!$1:$1048576, $D127, FALSE))</f>
        <v>86.63471653335462</v>
      </c>
      <c r="J127">
        <f>IF(ISBLANK(HLOOKUP(J$1, m_preprocess!$1:$1048576, $D127, FALSE)), "", HLOOKUP(J$1, m_preprocess!$1:$1048576, $D127, FALSE))</f>
        <v>375151.64722470462</v>
      </c>
      <c r="K127">
        <f>IF(ISBLANK(HLOOKUP(K$1, m_preprocess!$1:$1048576, $D127, FALSE)), "", HLOOKUP(K$1, m_preprocess!$1:$1048576, $D127, FALSE))</f>
        <v>113050.21124068047</v>
      </c>
      <c r="L127">
        <f>IF(ISBLANK(HLOOKUP(L$1, m_preprocess!$1:$1048576, $D127, FALSE)), "", HLOOKUP(L$1, m_preprocess!$1:$1048576, $D127, FALSE))</f>
        <v>84097.232656367618</v>
      </c>
      <c r="M127">
        <f>IF(ISBLANK(HLOOKUP(M$1, m_preprocess!$1:$1048576, $D127, FALSE)), "", HLOOKUP(M$1, m_preprocess!$1:$1048576, $D127, FALSE))</f>
        <v>13114.404207090931</v>
      </c>
      <c r="N127">
        <f>IF(ISBLANK(HLOOKUP(N$1, m_preprocess!$1:$1048576, $D127, FALSE)), "", HLOOKUP(N$1, m_preprocess!$1:$1048576, $D127, FALSE))</f>
        <v>164889.79912056556</v>
      </c>
      <c r="O127">
        <f>IF(ISBLANK(HLOOKUP(O$1, m_preprocess!$1:$1048576, $D127, FALSE)), "", HLOOKUP(O$1, m_preprocess!$1:$1048576, $D127, FALSE))</f>
        <v>188622.31216612388</v>
      </c>
      <c r="P127">
        <f>IF(ISBLANK(HLOOKUP(P$1, m_preprocess!$1:$1048576, $D127, FALSE)), "", HLOOKUP(P$1, m_preprocess!$1:$1048576, $D127, FALSE))</f>
        <v>64774.666421656402</v>
      </c>
      <c r="Q127">
        <f>IF(ISBLANK(HLOOKUP(Q$1, m_preprocess!$1:$1048576, $D127, FALSE)), "", HLOOKUP(Q$1, m_preprocess!$1:$1048576, $D127, FALSE))</f>
        <v>73361.45072292164</v>
      </c>
      <c r="R127">
        <f>IF(ISBLANK(HLOOKUP(R$1, m_preprocess!$1:$1048576, $D127, FALSE)), "", HLOOKUP(R$1, m_preprocess!$1:$1048576, $D127, FALSE))</f>
        <v>50486.195021545856</v>
      </c>
      <c r="S127">
        <f>IF(ISBLANK(HLOOKUP(S$1, m_preprocess!$1:$1048576, $D127, FALSE)), "", HLOOKUP(S$1, m_preprocess!$1:$1048576, $D127, FALSE))</f>
        <v>11200949.980516955</v>
      </c>
      <c r="T127">
        <f>IF(ISBLANK(HLOOKUP(T$1, m_preprocess!$1:$1048576, $D127, FALSE)), "", HLOOKUP(T$1, m_preprocess!$1:$1048576, $D127, FALSE))</f>
        <v>104.41515771966176</v>
      </c>
      <c r="U127">
        <f>IF(ISBLANK(HLOOKUP(U$1, m_preprocess!$1:$1048576, $D127, FALSE)), "", HLOOKUP(U$1, m_preprocess!$1:$1048576, $D127, FALSE))</f>
        <v>6310426.8944473537</v>
      </c>
      <c r="V127">
        <f>IF(ISBLANK(HLOOKUP(V$1, m_preprocess!$1:$1048576, $D127, FALSE)), "", HLOOKUP(V$1, m_preprocess!$1:$1048576, $D127, FALSE))</f>
        <v>9203898.8860725779</v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98.58</v>
      </c>
      <c r="Y127">
        <f>IF(ISBLANK(HLOOKUP(Y$1, m_preprocess!$1:$1048576, $D127, FALSE)), "", HLOOKUP(Y$1, m_preprocess!$1:$1048576, $D127, FALSE))</f>
        <v>76.3</v>
      </c>
    </row>
    <row r="128" spans="1:25" x14ac:dyDescent="0.25">
      <c r="A128" s="66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113.22080082337217</v>
      </c>
      <c r="F128">
        <f>IF(ISBLANK(HLOOKUP(F$1, m_preprocess!$1:$1048576, $D128, FALSE)), "", HLOOKUP(F$1, m_preprocess!$1:$1048576, $D128, FALSE))</f>
        <v>100.11186360832266</v>
      </c>
      <c r="G128">
        <f>IF(ISBLANK(HLOOKUP(G$1, m_preprocess!$1:$1048576, $D128, FALSE)), "", HLOOKUP(G$1, m_preprocess!$1:$1048576, $D128, FALSE))</f>
        <v>89.093425933857418</v>
      </c>
      <c r="H128">
        <f>IF(ISBLANK(HLOOKUP(H$1, m_preprocess!$1:$1048576, $D128, FALSE)), "", HLOOKUP(H$1, m_preprocess!$1:$1048576, $D128, FALSE))</f>
        <v>83.072210918788244</v>
      </c>
      <c r="I128">
        <f>IF(ISBLANK(HLOOKUP(I$1, m_preprocess!$1:$1048576, $D128, FALSE)), "", HLOOKUP(I$1, m_preprocess!$1:$1048576, $D128, FALSE))</f>
        <v>103.74554007392129</v>
      </c>
      <c r="J128">
        <f>IF(ISBLANK(HLOOKUP(J$1, m_preprocess!$1:$1048576, $D128, FALSE)), "", HLOOKUP(J$1, m_preprocess!$1:$1048576, $D128, FALSE))</f>
        <v>370914.17129825836</v>
      </c>
      <c r="K128">
        <f>IF(ISBLANK(HLOOKUP(K$1, m_preprocess!$1:$1048576, $D128, FALSE)), "", HLOOKUP(K$1, m_preprocess!$1:$1048576, $D128, FALSE))</f>
        <v>110155.28178243707</v>
      </c>
      <c r="L128">
        <f>IF(ISBLANK(HLOOKUP(L$1, m_preprocess!$1:$1048576, $D128, FALSE)), "", HLOOKUP(L$1, m_preprocess!$1:$1048576, $D128, FALSE))</f>
        <v>78068.379806303739</v>
      </c>
      <c r="M128">
        <f>IF(ISBLANK(HLOOKUP(M$1, m_preprocess!$1:$1048576, $D128, FALSE)), "", HLOOKUP(M$1, m_preprocess!$1:$1048576, $D128, FALSE))</f>
        <v>14982.47497616259</v>
      </c>
      <c r="N128">
        <f>IF(ISBLANK(HLOOKUP(N$1, m_preprocess!$1:$1048576, $D128, FALSE)), "", HLOOKUP(N$1, m_preprocess!$1:$1048576, $D128, FALSE))</f>
        <v>167708.03473335496</v>
      </c>
      <c r="O128">
        <f>IF(ISBLANK(HLOOKUP(O$1, m_preprocess!$1:$1048576, $D128, FALSE)), "", HLOOKUP(O$1, m_preprocess!$1:$1048576, $D128, FALSE))</f>
        <v>240243.2083960126</v>
      </c>
      <c r="P128">
        <f>IF(ISBLANK(HLOOKUP(P$1, m_preprocess!$1:$1048576, $D128, FALSE)), "", HLOOKUP(P$1, m_preprocess!$1:$1048576, $D128, FALSE))</f>
        <v>77377.379049898562</v>
      </c>
      <c r="Q128">
        <f>IF(ISBLANK(HLOOKUP(Q$1, m_preprocess!$1:$1048576, $D128, FALSE)), "", HLOOKUP(Q$1, m_preprocess!$1:$1048576, $D128, FALSE))</f>
        <v>99114.371531480865</v>
      </c>
      <c r="R128">
        <f>IF(ISBLANK(HLOOKUP(R$1, m_preprocess!$1:$1048576, $D128, FALSE)), "", HLOOKUP(R$1, m_preprocess!$1:$1048576, $D128, FALSE))</f>
        <v>63751.457814633126</v>
      </c>
      <c r="S128">
        <f>IF(ISBLANK(HLOOKUP(S$1, m_preprocess!$1:$1048576, $D128, FALSE)), "", HLOOKUP(S$1, m_preprocess!$1:$1048576, $D128, FALSE))</f>
        <v>10774005.320376646</v>
      </c>
      <c r="T128">
        <f>IF(ISBLANK(HLOOKUP(T$1, m_preprocess!$1:$1048576, $D128, FALSE)), "", HLOOKUP(T$1, m_preprocess!$1:$1048576, $D128, FALSE))</f>
        <v>101.03941429847825</v>
      </c>
      <c r="U128">
        <f>IF(ISBLANK(HLOOKUP(U$1, m_preprocess!$1:$1048576, $D128, FALSE)), "", HLOOKUP(U$1, m_preprocess!$1:$1048576, $D128, FALSE))</f>
        <v>6424821.310109281</v>
      </c>
      <c r="V128">
        <f>IF(ISBLANK(HLOOKUP(V$1, m_preprocess!$1:$1048576, $D128, FALSE)), "", HLOOKUP(V$1, m_preprocess!$1:$1048576, $D128, FALSE))</f>
        <v>9356321.9289152697</v>
      </c>
      <c r="W128">
        <f>IF(ISBLANK(HLOOKUP(W$1, m_preprocess!$1:$1048576, $D128, FALSE)), "", HLOOKUP(W$1, m_preprocess!$1:$1048576, $D128, FALSE))</f>
        <v>2650.9988999999996</v>
      </c>
      <c r="X128">
        <f>IF(ISBLANK(HLOOKUP(X$1, m_preprocess!$1:$1048576, $D128, FALSE)), "", HLOOKUP(X$1, m_preprocess!$1:$1048576, $D128, FALSE))</f>
        <v>103.05</v>
      </c>
      <c r="Y128">
        <f>IF(ISBLANK(HLOOKUP(Y$1, m_preprocess!$1:$1048576, $D128, FALSE)), "", HLOOKUP(Y$1, m_preprocess!$1:$1048576, $D128, FALSE))</f>
        <v>81.3</v>
      </c>
    </row>
    <row r="129" spans="1:25" x14ac:dyDescent="0.25">
      <c r="A129" s="66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113.40994903347394</v>
      </c>
      <c r="F129">
        <f>IF(ISBLANK(HLOOKUP(F$1, m_preprocess!$1:$1048576, $D129, FALSE)), "", HLOOKUP(F$1, m_preprocess!$1:$1048576, $D129, FALSE))</f>
        <v>98.395490166356126</v>
      </c>
      <c r="G129">
        <f>IF(ISBLANK(HLOOKUP(G$1, m_preprocess!$1:$1048576, $D129, FALSE)), "", HLOOKUP(G$1, m_preprocess!$1:$1048576, $D129, FALSE))</f>
        <v>91.89341769639428</v>
      </c>
      <c r="H129">
        <f>IF(ISBLANK(HLOOKUP(H$1, m_preprocess!$1:$1048576, $D129, FALSE)), "", HLOOKUP(H$1, m_preprocess!$1:$1048576, $D129, FALSE))</f>
        <v>77.794795844108123</v>
      </c>
      <c r="I129">
        <f>IF(ISBLANK(HLOOKUP(I$1, m_preprocess!$1:$1048576, $D129, FALSE)), "", HLOOKUP(I$1, m_preprocess!$1:$1048576, $D129, FALSE))</f>
        <v>92.741790383178241</v>
      </c>
      <c r="J129">
        <f>IF(ISBLANK(HLOOKUP(J$1, m_preprocess!$1:$1048576, $D129, FALSE)), "", HLOOKUP(J$1, m_preprocess!$1:$1048576, $D129, FALSE))</f>
        <v>365328.08394922764</v>
      </c>
      <c r="K129">
        <f>IF(ISBLANK(HLOOKUP(K$1, m_preprocess!$1:$1048576, $D129, FALSE)), "", HLOOKUP(K$1, m_preprocess!$1:$1048576, $D129, FALSE))</f>
        <v>124015.64451346938</v>
      </c>
      <c r="L129">
        <f>IF(ISBLANK(HLOOKUP(L$1, m_preprocess!$1:$1048576, $D129, FALSE)), "", HLOOKUP(L$1, m_preprocess!$1:$1048576, $D129, FALSE))</f>
        <v>63037.280745378754</v>
      </c>
      <c r="M129">
        <f>IF(ISBLANK(HLOOKUP(M$1, m_preprocess!$1:$1048576, $D129, FALSE)), "", HLOOKUP(M$1, m_preprocess!$1:$1048576, $D129, FALSE))</f>
        <v>14687.744014896249</v>
      </c>
      <c r="N129">
        <f>IF(ISBLANK(HLOOKUP(N$1, m_preprocess!$1:$1048576, $D129, FALSE)), "", HLOOKUP(N$1, m_preprocess!$1:$1048576, $D129, FALSE))</f>
        <v>163587.41467548328</v>
      </c>
      <c r="O129">
        <f>IF(ISBLANK(HLOOKUP(O$1, m_preprocess!$1:$1048576, $D129, FALSE)), "", HLOOKUP(O$1, m_preprocess!$1:$1048576, $D129, FALSE))</f>
        <v>211936.02749937982</v>
      </c>
      <c r="P129">
        <f>IF(ISBLANK(HLOOKUP(P$1, m_preprocess!$1:$1048576, $D129, FALSE)), "", HLOOKUP(P$1, m_preprocess!$1:$1048576, $D129, FALSE))</f>
        <v>69912.875653283088</v>
      </c>
      <c r="Q129">
        <f>IF(ISBLANK(HLOOKUP(Q$1, m_preprocess!$1:$1048576, $D129, FALSE)), "", HLOOKUP(Q$1, m_preprocess!$1:$1048576, $D129, FALSE))</f>
        <v>82613.844340980839</v>
      </c>
      <c r="R129">
        <f>IF(ISBLANK(HLOOKUP(R$1, m_preprocess!$1:$1048576, $D129, FALSE)), "", HLOOKUP(R$1, m_preprocess!$1:$1048576, $D129, FALSE))</f>
        <v>59409.307505115874</v>
      </c>
      <c r="S129">
        <f>IF(ISBLANK(HLOOKUP(S$1, m_preprocess!$1:$1048576, $D129, FALSE)), "", HLOOKUP(S$1, m_preprocess!$1:$1048576, $D129, FALSE))</f>
        <v>10709964.953292318</v>
      </c>
      <c r="T129">
        <f>IF(ISBLANK(HLOOKUP(T$1, m_preprocess!$1:$1048576, $D129, FALSE)), "", HLOOKUP(T$1, m_preprocess!$1:$1048576, $D129, FALSE))</f>
        <v>104.92521585212131</v>
      </c>
      <c r="U129">
        <f>IF(ISBLANK(HLOOKUP(U$1, m_preprocess!$1:$1048576, $D129, FALSE)), "", HLOOKUP(U$1, m_preprocess!$1:$1048576, $D129, FALSE))</f>
        <v>6747345.8014483796</v>
      </c>
      <c r="V129">
        <f>IF(ISBLANK(HLOOKUP(V$1, m_preprocess!$1:$1048576, $D129, FALSE)), "", HLOOKUP(V$1, m_preprocess!$1:$1048576, $D129, FALSE))</f>
        <v>9685269.3256422579</v>
      </c>
      <c r="W129">
        <f>IF(ISBLANK(HLOOKUP(W$1, m_preprocess!$1:$1048576, $D129, FALSE)), "", HLOOKUP(W$1, m_preprocess!$1:$1048576, $D129, FALSE))</f>
        <v>2814.7614000000003</v>
      </c>
      <c r="X129">
        <f>IF(ISBLANK(HLOOKUP(X$1, m_preprocess!$1:$1048576, $D129, FALSE)), "", HLOOKUP(X$1, m_preprocess!$1:$1048576, $D129, FALSE))</f>
        <v>101.47</v>
      </c>
      <c r="Y129">
        <f>IF(ISBLANK(HLOOKUP(Y$1, m_preprocess!$1:$1048576, $D129, FALSE)), "", HLOOKUP(Y$1, m_preprocess!$1:$1048576, $D129, FALSE))</f>
        <v>81.599999999999994</v>
      </c>
    </row>
    <row r="130" spans="1:25" x14ac:dyDescent="0.25">
      <c r="A130" s="66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118.59236916610678</v>
      </c>
      <c r="F130">
        <f>IF(ISBLANK(HLOOKUP(F$1, m_preprocess!$1:$1048576, $D130, FALSE)), "", HLOOKUP(F$1, m_preprocess!$1:$1048576, $D130, FALSE))</f>
        <v>102.88192370460672</v>
      </c>
      <c r="G130">
        <f>IF(ISBLANK(HLOOKUP(G$1, m_preprocess!$1:$1048576, $D130, FALSE)), "", HLOOKUP(G$1, m_preprocess!$1:$1048576, $D130, FALSE))</f>
        <v>87.819846398199076</v>
      </c>
      <c r="H130">
        <f>IF(ISBLANK(HLOOKUP(H$1, m_preprocess!$1:$1048576, $D130, FALSE)), "", HLOOKUP(H$1, m_preprocess!$1:$1048576, $D130, FALSE))</f>
        <v>74.130643539633482</v>
      </c>
      <c r="I130">
        <f>IF(ISBLANK(HLOOKUP(I$1, m_preprocess!$1:$1048576, $D130, FALSE)), "", HLOOKUP(I$1, m_preprocess!$1:$1048576, $D130, FALSE))</f>
        <v>87.711804873263361</v>
      </c>
      <c r="J130">
        <f>IF(ISBLANK(HLOOKUP(J$1, m_preprocess!$1:$1048576, $D130, FALSE)), "", HLOOKUP(J$1, m_preprocess!$1:$1048576, $D130, FALSE))</f>
        <v>299800.89337413851</v>
      </c>
      <c r="K130">
        <f>IF(ISBLANK(HLOOKUP(K$1, m_preprocess!$1:$1048576, $D130, FALSE)), "", HLOOKUP(K$1, m_preprocess!$1:$1048576, $D130, FALSE))</f>
        <v>63321.552999394393</v>
      </c>
      <c r="L130">
        <f>IF(ISBLANK(HLOOKUP(L$1, m_preprocess!$1:$1048576, $D130, FALSE)), "", HLOOKUP(L$1, m_preprocess!$1:$1048576, $D130, FALSE))</f>
        <v>67934.859350332335</v>
      </c>
      <c r="M130">
        <f>IF(ISBLANK(HLOOKUP(M$1, m_preprocess!$1:$1048576, $D130, FALSE)), "", HLOOKUP(M$1, m_preprocess!$1:$1048576, $D130, FALSE))</f>
        <v>12485.70134193286</v>
      </c>
      <c r="N130">
        <f>IF(ISBLANK(HLOOKUP(N$1, m_preprocess!$1:$1048576, $D130, FALSE)), "", HLOOKUP(N$1, m_preprocess!$1:$1048576, $D130, FALSE))</f>
        <v>156058.77968247893</v>
      </c>
      <c r="O130">
        <f>IF(ISBLANK(HLOOKUP(O$1, m_preprocess!$1:$1048576, $D130, FALSE)), "", HLOOKUP(O$1, m_preprocess!$1:$1048576, $D130, FALSE))</f>
        <v>261059.67377391734</v>
      </c>
      <c r="P130">
        <f>IF(ISBLANK(HLOOKUP(P$1, m_preprocess!$1:$1048576, $D130, FALSE)), "", HLOOKUP(P$1, m_preprocess!$1:$1048576, $D130, FALSE))</f>
        <v>84290.154388265044</v>
      </c>
      <c r="Q130">
        <f>IF(ISBLANK(HLOOKUP(Q$1, m_preprocess!$1:$1048576, $D130, FALSE)), "", HLOOKUP(Q$1, m_preprocess!$1:$1048576, $D130, FALSE))</f>
        <v>107228.42352882519</v>
      </c>
      <c r="R130">
        <f>IF(ISBLANK(HLOOKUP(R$1, m_preprocess!$1:$1048576, $D130, FALSE)), "", HLOOKUP(R$1, m_preprocess!$1:$1048576, $D130, FALSE))</f>
        <v>69541.095856827087</v>
      </c>
      <c r="S130">
        <f>IF(ISBLANK(HLOOKUP(S$1, m_preprocess!$1:$1048576, $D130, FALSE)), "", HLOOKUP(S$1, m_preprocess!$1:$1048576, $D130, FALSE))</f>
        <v>10500971.515859155</v>
      </c>
      <c r="T130">
        <f>IF(ISBLANK(HLOOKUP(T$1, m_preprocess!$1:$1048576, $D130, FALSE)), "", HLOOKUP(T$1, m_preprocess!$1:$1048576, $D130, FALSE))</f>
        <v>105.63790491279805</v>
      </c>
      <c r="U130">
        <f>IF(ISBLANK(HLOOKUP(U$1, m_preprocess!$1:$1048576, $D130, FALSE)), "", HLOOKUP(U$1, m_preprocess!$1:$1048576, $D130, FALSE))</f>
        <v>6634555.917464789</v>
      </c>
      <c r="V130">
        <f>IF(ISBLANK(HLOOKUP(V$1, m_preprocess!$1:$1048576, $D130, FALSE)), "", HLOOKUP(V$1, m_preprocess!$1:$1048576, $D130, FALSE))</f>
        <v>9587044.6677887309</v>
      </c>
      <c r="W130">
        <f>IF(ISBLANK(HLOOKUP(W$1, m_preprocess!$1:$1048576, $D130, FALSE)), "", HLOOKUP(W$1, m_preprocess!$1:$1048576, $D130, FALSE))</f>
        <v>3862.0857000000005</v>
      </c>
      <c r="X130">
        <f>IF(ISBLANK(HLOOKUP(X$1, m_preprocess!$1:$1048576, $D130, FALSE)), "", HLOOKUP(X$1, m_preprocess!$1:$1048576, $D130, FALSE))</f>
        <v>102.87</v>
      </c>
      <c r="Y130">
        <f>IF(ISBLANK(HLOOKUP(Y$1, m_preprocess!$1:$1048576, $D130, FALSE)), "", HLOOKUP(Y$1, m_preprocess!$1:$1048576, $D130, FALSE))</f>
        <v>85.7</v>
      </c>
    </row>
    <row r="131" spans="1:25" x14ac:dyDescent="0.25">
      <c r="A131" s="66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128.88543240375327</v>
      </c>
      <c r="F131">
        <f>IF(ISBLANK(HLOOKUP(F$1, m_preprocess!$1:$1048576, $D131, FALSE)), "", HLOOKUP(F$1, m_preprocess!$1:$1048576, $D131, FALSE))</f>
        <v>106.86659654772154</v>
      </c>
      <c r="G131">
        <f>IF(ISBLANK(HLOOKUP(G$1, m_preprocess!$1:$1048576, $D131, FALSE)), "", HLOOKUP(G$1, m_preprocess!$1:$1048576, $D131, FALSE))</f>
        <v>91.977355385347764</v>
      </c>
      <c r="H131">
        <f>IF(ISBLANK(HLOOKUP(H$1, m_preprocess!$1:$1048576, $D131, FALSE)), "", HLOOKUP(H$1, m_preprocess!$1:$1048576, $D131, FALSE))</f>
        <v>96.663682135618913</v>
      </c>
      <c r="I131">
        <f>IF(ISBLANK(HLOOKUP(I$1, m_preprocess!$1:$1048576, $D131, FALSE)), "", HLOOKUP(I$1, m_preprocess!$1:$1048576, $D131, FALSE))</f>
        <v>104.85365669391203</v>
      </c>
      <c r="J131">
        <f>IF(ISBLANK(HLOOKUP(J$1, m_preprocess!$1:$1048576, $D131, FALSE)), "", HLOOKUP(J$1, m_preprocess!$1:$1048576, $D131, FALSE))</f>
        <v>305682.06555671233</v>
      </c>
      <c r="K131">
        <f>IF(ISBLANK(HLOOKUP(K$1, m_preprocess!$1:$1048576, $D131, FALSE)), "", HLOOKUP(K$1, m_preprocess!$1:$1048576, $D131, FALSE))</f>
        <v>62143.921243796685</v>
      </c>
      <c r="L131">
        <f>IF(ISBLANK(HLOOKUP(L$1, m_preprocess!$1:$1048576, $D131, FALSE)), "", HLOOKUP(L$1, m_preprocess!$1:$1048576, $D131, FALSE))</f>
        <v>72597.804419773485</v>
      </c>
      <c r="M131">
        <f>IF(ISBLANK(HLOOKUP(M$1, m_preprocess!$1:$1048576, $D131, FALSE)), "", HLOOKUP(M$1, m_preprocess!$1:$1048576, $D131, FALSE))</f>
        <v>15795.004774698207</v>
      </c>
      <c r="N131">
        <f>IF(ISBLANK(HLOOKUP(N$1, m_preprocess!$1:$1048576, $D131, FALSE)), "", HLOOKUP(N$1, m_preprocess!$1:$1048576, $D131, FALSE))</f>
        <v>155145.33511844397</v>
      </c>
      <c r="O131">
        <f>IF(ISBLANK(HLOOKUP(O$1, m_preprocess!$1:$1048576, $D131, FALSE)), "", HLOOKUP(O$1, m_preprocess!$1:$1048576, $D131, FALSE))</f>
        <v>287309.00547008711</v>
      </c>
      <c r="P131">
        <f>IF(ISBLANK(HLOOKUP(P$1, m_preprocess!$1:$1048576, $D131, FALSE)), "", HLOOKUP(P$1, m_preprocess!$1:$1048576, $D131, FALSE))</f>
        <v>95359.673881428505</v>
      </c>
      <c r="Q131">
        <f>IF(ISBLANK(HLOOKUP(Q$1, m_preprocess!$1:$1048576, $D131, FALSE)), "", HLOOKUP(Q$1, m_preprocess!$1:$1048576, $D131, FALSE))</f>
        <v>113645.24328722662</v>
      </c>
      <c r="R131">
        <f>IF(ISBLANK(HLOOKUP(R$1, m_preprocess!$1:$1048576, $D131, FALSE)), "", HLOOKUP(R$1, m_preprocess!$1:$1048576, $D131, FALSE))</f>
        <v>78304.088301431926</v>
      </c>
      <c r="S131">
        <f>IF(ISBLANK(HLOOKUP(S$1, m_preprocess!$1:$1048576, $D131, FALSE)), "", HLOOKUP(S$1, m_preprocess!$1:$1048576, $D131, FALSE))</f>
        <v>10358558.945569286</v>
      </c>
      <c r="T131">
        <f>IF(ISBLANK(HLOOKUP(T$1, m_preprocess!$1:$1048576, $D131, FALSE)), "", HLOOKUP(T$1, m_preprocess!$1:$1048576, $D131, FALSE))</f>
        <v>105.63280043213726</v>
      </c>
      <c r="U131">
        <f>IF(ISBLANK(HLOOKUP(U$1, m_preprocess!$1:$1048576, $D131, FALSE)), "", HLOOKUP(U$1, m_preprocess!$1:$1048576, $D131, FALSE))</f>
        <v>6628527.8834929513</v>
      </c>
      <c r="V131">
        <f>IF(ISBLANK(HLOOKUP(V$1, m_preprocess!$1:$1048576, $D131, FALSE)), "", HLOOKUP(V$1, m_preprocess!$1:$1048576, $D131, FALSE))</f>
        <v>9408960.6919245422</v>
      </c>
      <c r="W131">
        <f>IF(ISBLANK(HLOOKUP(W$1, m_preprocess!$1:$1048576, $D131, FALSE)), "", HLOOKUP(W$1, m_preprocess!$1:$1048576, $D131, FALSE))</f>
        <v>6630.1240500000004</v>
      </c>
      <c r="X131">
        <f>IF(ISBLANK(HLOOKUP(X$1, m_preprocess!$1:$1048576, $D131, FALSE)), "", HLOOKUP(X$1, m_preprocess!$1:$1048576, $D131, FALSE))</f>
        <v>105.06</v>
      </c>
      <c r="Y131">
        <f>IF(ISBLANK(HLOOKUP(Y$1, m_preprocess!$1:$1048576, $D131, FALSE)), "", HLOOKUP(Y$1, m_preprocess!$1:$1048576, $D131, FALSE))</f>
        <v>90</v>
      </c>
    </row>
    <row r="132" spans="1:25" x14ac:dyDescent="0.25">
      <c r="A132" s="66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123.72240425805926</v>
      </c>
      <c r="F132">
        <f>IF(ISBLANK(HLOOKUP(F$1, m_preprocess!$1:$1048576, $D132, FALSE)), "", HLOOKUP(F$1, m_preprocess!$1:$1048576, $D132, FALSE))</f>
        <v>99.549614667443393</v>
      </c>
      <c r="G132">
        <f>IF(ISBLANK(HLOOKUP(G$1, m_preprocess!$1:$1048576, $D132, FALSE)), "", HLOOKUP(G$1, m_preprocess!$1:$1048576, $D132, FALSE))</f>
        <v>90.094513972638737</v>
      </c>
      <c r="H132">
        <f>IF(ISBLANK(HLOOKUP(H$1, m_preprocess!$1:$1048576, $D132, FALSE)), "", HLOOKUP(H$1, m_preprocess!$1:$1048576, $D132, FALSE))</f>
        <v>85.839346211013066</v>
      </c>
      <c r="I132">
        <f>IF(ISBLANK(HLOOKUP(I$1, m_preprocess!$1:$1048576, $D132, FALSE)), "", HLOOKUP(I$1, m_preprocess!$1:$1048576, $D132, FALSE))</f>
        <v>104.39899994849249</v>
      </c>
      <c r="J132">
        <f>IF(ISBLANK(HLOOKUP(J$1, m_preprocess!$1:$1048576, $D132, FALSE)), "", HLOOKUP(J$1, m_preprocess!$1:$1048576, $D132, FALSE))</f>
        <v>281711.69297717157</v>
      </c>
      <c r="K132">
        <f>IF(ISBLANK(HLOOKUP(K$1, m_preprocess!$1:$1048576, $D132, FALSE)), "", HLOOKUP(K$1, m_preprocess!$1:$1048576, $D132, FALSE))</f>
        <v>60357.049941717341</v>
      </c>
      <c r="L132">
        <f>IF(ISBLANK(HLOOKUP(L$1, m_preprocess!$1:$1048576, $D132, FALSE)), "", HLOOKUP(L$1, m_preprocess!$1:$1048576, $D132, FALSE))</f>
        <v>55483.647865015191</v>
      </c>
      <c r="M132">
        <f>IF(ISBLANK(HLOOKUP(M$1, m_preprocess!$1:$1048576, $D132, FALSE)), "", HLOOKUP(M$1, m_preprocess!$1:$1048576, $D132, FALSE))</f>
        <v>15285.220660406691</v>
      </c>
      <c r="N132">
        <f>IF(ISBLANK(HLOOKUP(N$1, m_preprocess!$1:$1048576, $D132, FALSE)), "", HLOOKUP(N$1, m_preprocess!$1:$1048576, $D132, FALSE))</f>
        <v>150585.77451003232</v>
      </c>
      <c r="O132">
        <f>IF(ISBLANK(HLOOKUP(O$1, m_preprocess!$1:$1048576, $D132, FALSE)), "", HLOOKUP(O$1, m_preprocess!$1:$1048576, $D132, FALSE))</f>
        <v>221825.43696766676</v>
      </c>
      <c r="P132">
        <f>IF(ISBLANK(HLOOKUP(P$1, m_preprocess!$1:$1048576, $D132, FALSE)), "", HLOOKUP(P$1, m_preprocess!$1:$1048576, $D132, FALSE))</f>
        <v>82752.197959598343</v>
      </c>
      <c r="Q132">
        <f>IF(ISBLANK(HLOOKUP(Q$1, m_preprocess!$1:$1048576, $D132, FALSE)), "", HLOOKUP(Q$1, m_preprocess!$1:$1048576, $D132, FALSE))</f>
        <v>85013.944966035691</v>
      </c>
      <c r="R132">
        <f>IF(ISBLANK(HLOOKUP(R$1, m_preprocess!$1:$1048576, $D132, FALSE)), "", HLOOKUP(R$1, m_preprocess!$1:$1048576, $D132, FALSE))</f>
        <v>54059.294042032692</v>
      </c>
      <c r="S132">
        <f>IF(ISBLANK(HLOOKUP(S$1, m_preprocess!$1:$1048576, $D132, FALSE)), "", HLOOKUP(S$1, m_preprocess!$1:$1048576, $D132, FALSE))</f>
        <v>10058982.77840307</v>
      </c>
      <c r="T132">
        <f>IF(ISBLANK(HLOOKUP(T$1, m_preprocess!$1:$1048576, $D132, FALSE)), "", HLOOKUP(T$1, m_preprocess!$1:$1048576, $D132, FALSE))</f>
        <v>103.44408393583342</v>
      </c>
      <c r="U132">
        <f>IF(ISBLANK(HLOOKUP(U$1, m_preprocess!$1:$1048576, $D132, FALSE)), "", HLOOKUP(U$1, m_preprocess!$1:$1048576, $D132, FALSE))</f>
        <v>6396921.381739785</v>
      </c>
      <c r="V132">
        <f>IF(ISBLANK(HLOOKUP(V$1, m_preprocess!$1:$1048576, $D132, FALSE)), "", HLOOKUP(V$1, m_preprocess!$1:$1048576, $D132, FALSE))</f>
        <v>9089477.4099093005</v>
      </c>
      <c r="W132">
        <f>IF(ISBLANK(HLOOKUP(W$1, m_preprocess!$1:$1048576, $D132, FALSE)), "", HLOOKUP(W$1, m_preprocess!$1:$1048576, $D132, FALSE))</f>
        <v>4931.2065000000002</v>
      </c>
      <c r="X132">
        <f>IF(ISBLANK(HLOOKUP(X$1, m_preprocess!$1:$1048576, $D132, FALSE)), "", HLOOKUP(X$1, m_preprocess!$1:$1048576, $D132, FALSE))</f>
        <v>101.95</v>
      </c>
      <c r="Y132">
        <f>IF(ISBLANK(HLOOKUP(Y$1, m_preprocess!$1:$1048576, $D132, FALSE)), "", HLOOKUP(Y$1, m_preprocess!$1:$1048576, $D132, FALSE))</f>
        <v>84.6</v>
      </c>
    </row>
    <row r="133" spans="1:25" x14ac:dyDescent="0.25">
      <c r="A133" s="66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136.55455909248329</v>
      </c>
      <c r="F133">
        <f>IF(ISBLANK(HLOOKUP(F$1, m_preprocess!$1:$1048576, $D133, FALSE)), "", HLOOKUP(F$1, m_preprocess!$1:$1048576, $D133, FALSE))</f>
        <v>110.48874138393057</v>
      </c>
      <c r="G133">
        <f>IF(ISBLANK(HLOOKUP(G$1, m_preprocess!$1:$1048576, $D133, FALSE)), "", HLOOKUP(G$1, m_preprocess!$1:$1048576, $D133, FALSE))</f>
        <v>109.36542033129659</v>
      </c>
      <c r="H133">
        <f>IF(ISBLANK(HLOOKUP(H$1, m_preprocess!$1:$1048576, $D133, FALSE)), "", HLOOKUP(H$1, m_preprocess!$1:$1048576, $D133, FALSE))</f>
        <v>113.13536822373584</v>
      </c>
      <c r="I133">
        <f>IF(ISBLANK(HLOOKUP(I$1, m_preprocess!$1:$1048576, $D133, FALSE)), "", HLOOKUP(I$1, m_preprocess!$1:$1048576, $D133, FALSE))</f>
        <v>111.85062543058766</v>
      </c>
      <c r="J133">
        <f>IF(ISBLANK(HLOOKUP(J$1, m_preprocess!$1:$1048576, $D133, FALSE)), "", HLOOKUP(J$1, m_preprocess!$1:$1048576, $D133, FALSE))</f>
        <v>257303.09884047866</v>
      </c>
      <c r="K133">
        <f>IF(ISBLANK(HLOOKUP(K$1, m_preprocess!$1:$1048576, $D133, FALSE)), "", HLOOKUP(K$1, m_preprocess!$1:$1048576, $D133, FALSE))</f>
        <v>45577.77008566766</v>
      </c>
      <c r="L133">
        <f>IF(ISBLANK(HLOOKUP(L$1, m_preprocess!$1:$1048576, $D133, FALSE)), "", HLOOKUP(L$1, m_preprocess!$1:$1048576, $D133, FALSE))</f>
        <v>49633.623017836428</v>
      </c>
      <c r="M133">
        <f>IF(ISBLANK(HLOOKUP(M$1, m_preprocess!$1:$1048576, $D133, FALSE)), "", HLOOKUP(M$1, m_preprocess!$1:$1048576, $D133, FALSE))</f>
        <v>12433.958033686555</v>
      </c>
      <c r="N133">
        <f>IF(ISBLANK(HLOOKUP(N$1, m_preprocess!$1:$1048576, $D133, FALSE)), "", HLOOKUP(N$1, m_preprocess!$1:$1048576, $D133, FALSE))</f>
        <v>149657.74770328798</v>
      </c>
      <c r="O133">
        <f>IF(ISBLANK(HLOOKUP(O$1, m_preprocess!$1:$1048576, $D133, FALSE)), "", HLOOKUP(O$1, m_preprocess!$1:$1048576, $D133, FALSE))</f>
        <v>226255.15226720899</v>
      </c>
      <c r="P133">
        <f>IF(ISBLANK(HLOOKUP(P$1, m_preprocess!$1:$1048576, $D133, FALSE)), "", HLOOKUP(P$1, m_preprocess!$1:$1048576, $D133, FALSE))</f>
        <v>92271.859874056026</v>
      </c>
      <c r="Q133">
        <f>IF(ISBLANK(HLOOKUP(Q$1, m_preprocess!$1:$1048576, $D133, FALSE)), "", HLOOKUP(Q$1, m_preprocess!$1:$1048576, $D133, FALSE))</f>
        <v>70768.98101378353</v>
      </c>
      <c r="R133">
        <f>IF(ISBLANK(HLOOKUP(R$1, m_preprocess!$1:$1048576, $D133, FALSE)), "", HLOOKUP(R$1, m_preprocess!$1:$1048576, $D133, FALSE))</f>
        <v>63214.311379369428</v>
      </c>
      <c r="S133">
        <f>IF(ISBLANK(HLOOKUP(S$1, m_preprocess!$1:$1048576, $D133, FALSE)), "", HLOOKUP(S$1, m_preprocess!$1:$1048576, $D133, FALSE))</f>
        <v>10147438.236108527</v>
      </c>
      <c r="T133">
        <f>IF(ISBLANK(HLOOKUP(T$1, m_preprocess!$1:$1048576, $D133, FALSE)), "", HLOOKUP(T$1, m_preprocess!$1:$1048576, $D133, FALSE))</f>
        <v>101.69586251612006</v>
      </c>
      <c r="U133">
        <f>IF(ISBLANK(HLOOKUP(U$1, m_preprocess!$1:$1048576, $D133, FALSE)), "", HLOOKUP(U$1, m_preprocess!$1:$1048576, $D133, FALSE))</f>
        <v>7911324.119736433</v>
      </c>
      <c r="V133">
        <f>IF(ISBLANK(HLOOKUP(V$1, m_preprocess!$1:$1048576, $D133, FALSE)), "", HLOOKUP(V$1, m_preprocess!$1:$1048576, $D133, FALSE))</f>
        <v>10605512.179209301</v>
      </c>
      <c r="W133">
        <f>IF(ISBLANK(HLOOKUP(W$1, m_preprocess!$1:$1048576, $D133, FALSE)), "", HLOOKUP(W$1, m_preprocess!$1:$1048576, $D133, FALSE))</f>
        <v>4516.1819999999998</v>
      </c>
      <c r="X133">
        <f>IF(ISBLANK(HLOOKUP(X$1, m_preprocess!$1:$1048576, $D133, FALSE)), "", HLOOKUP(X$1, m_preprocess!$1:$1048576, $D133, FALSE))</f>
        <v>99.74</v>
      </c>
      <c r="Y133">
        <f>IF(ISBLANK(HLOOKUP(Y$1, m_preprocess!$1:$1048576, $D133, FALSE)), "", HLOOKUP(Y$1, m_preprocess!$1:$1048576, $D133, FALSE))</f>
        <v>77.900000000000006</v>
      </c>
    </row>
    <row r="134" spans="1:25" x14ac:dyDescent="0.25">
      <c r="A134" s="66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111.26993893816064</v>
      </c>
      <c r="F134">
        <f>IF(ISBLANK(HLOOKUP(F$1, m_preprocess!$1:$1048576, $D134, FALSE)), "", HLOOKUP(F$1, m_preprocess!$1:$1048576, $D134, FALSE))</f>
        <v>92.626838463897471</v>
      </c>
      <c r="G134">
        <f>IF(ISBLANK(HLOOKUP(G$1, m_preprocess!$1:$1048576, $D134, FALSE)), "", HLOOKUP(G$1, m_preprocess!$1:$1048576, $D134, FALSE))</f>
        <v>86.332547919106815</v>
      </c>
      <c r="H134">
        <f>IF(ISBLANK(HLOOKUP(H$1, m_preprocess!$1:$1048576, $D134, FALSE)), "", HLOOKUP(H$1, m_preprocess!$1:$1048576, $D134, FALSE))</f>
        <v>74.041514490253618</v>
      </c>
      <c r="I134">
        <f>IF(ISBLANK(HLOOKUP(I$1, m_preprocess!$1:$1048576, $D134, FALSE)), "", HLOOKUP(I$1, m_preprocess!$1:$1048576, $D134, FALSE))</f>
        <v>124.12578338533579</v>
      </c>
      <c r="J134">
        <f>IF(ISBLANK(HLOOKUP(J$1, m_preprocess!$1:$1048576, $D134, FALSE)), "", HLOOKUP(J$1, m_preprocess!$1:$1048576, $D134, FALSE))</f>
        <v>251331.30038337104</v>
      </c>
      <c r="K134">
        <f>IF(ISBLANK(HLOOKUP(K$1, m_preprocess!$1:$1048576, $D134, FALSE)), "", HLOOKUP(K$1, m_preprocess!$1:$1048576, $D134, FALSE))</f>
        <v>34629.00814179454</v>
      </c>
      <c r="L134">
        <f>IF(ISBLANK(HLOOKUP(L$1, m_preprocess!$1:$1048576, $D134, FALSE)), "", HLOOKUP(L$1, m_preprocess!$1:$1048576, $D134, FALSE))</f>
        <v>65543.517673301365</v>
      </c>
      <c r="M134">
        <f>IF(ISBLANK(HLOOKUP(M$1, m_preprocess!$1:$1048576, $D134, FALSE)), "", HLOOKUP(M$1, m_preprocess!$1:$1048576, $D134, FALSE))</f>
        <v>11439.015608677179</v>
      </c>
      <c r="N134">
        <f>IF(ISBLANK(HLOOKUP(N$1, m_preprocess!$1:$1048576, $D134, FALSE)), "", HLOOKUP(N$1, m_preprocess!$1:$1048576, $D134, FALSE))</f>
        <v>139719.75895959797</v>
      </c>
      <c r="O134">
        <f>IF(ISBLANK(HLOOKUP(O$1, m_preprocess!$1:$1048576, $D134, FALSE)), "", HLOOKUP(O$1, m_preprocess!$1:$1048576, $D134, FALSE))</f>
        <v>239405.49693649859</v>
      </c>
      <c r="P134">
        <f>IF(ISBLANK(HLOOKUP(P$1, m_preprocess!$1:$1048576, $D134, FALSE)), "", HLOOKUP(P$1, m_preprocess!$1:$1048576, $D134, FALSE))</f>
        <v>84730.819670725701</v>
      </c>
      <c r="Q134">
        <f>IF(ISBLANK(HLOOKUP(Q$1, m_preprocess!$1:$1048576, $D134, FALSE)), "", HLOOKUP(Q$1, m_preprocess!$1:$1048576, $D134, FALSE))</f>
        <v>103386.48273662839</v>
      </c>
      <c r="R134">
        <f>IF(ISBLANK(HLOOKUP(R$1, m_preprocess!$1:$1048576, $D134, FALSE)), "", HLOOKUP(R$1, m_preprocess!$1:$1048576, $D134, FALSE))</f>
        <v>51288.194529144515</v>
      </c>
      <c r="S134">
        <f>IF(ISBLANK(HLOOKUP(S$1, m_preprocess!$1:$1048576, $D134, FALSE)), "", HLOOKUP(S$1, m_preprocess!$1:$1048576, $D134, FALSE))</f>
        <v>10469065.832289066</v>
      </c>
      <c r="T134">
        <f>IF(ISBLANK(HLOOKUP(T$1, m_preprocess!$1:$1048576, $D134, FALSE)), "", HLOOKUP(T$1, m_preprocess!$1:$1048576, $D134, FALSE))</f>
        <v>104.9893727846819</v>
      </c>
      <c r="U134">
        <f>IF(ISBLANK(HLOOKUP(U$1, m_preprocess!$1:$1048576, $D134, FALSE)), "", HLOOKUP(U$1, m_preprocess!$1:$1048576, $D134, FALSE))</f>
        <v>7146776.9693611907</v>
      </c>
      <c r="V134">
        <f>IF(ISBLANK(HLOOKUP(V$1, m_preprocess!$1:$1048576, $D134, FALSE)), "", HLOOKUP(V$1, m_preprocess!$1:$1048576, $D134, FALSE))</f>
        <v>10024710.503440183</v>
      </c>
      <c r="W134">
        <f>IF(ISBLANK(HLOOKUP(W$1, m_preprocess!$1:$1048576, $D134, FALSE)), "", HLOOKUP(W$1, m_preprocess!$1:$1048576, $D134, FALSE))</f>
        <v>6249.4743903600665</v>
      </c>
      <c r="X134">
        <f>IF(ISBLANK(HLOOKUP(X$1, m_preprocess!$1:$1048576, $D134, FALSE)), "", HLOOKUP(X$1, m_preprocess!$1:$1048576, $D134, FALSE))</f>
        <v>98.59</v>
      </c>
      <c r="Y134">
        <f>IF(ISBLANK(HLOOKUP(Y$1, m_preprocess!$1:$1048576, $D134, FALSE)), "", HLOOKUP(Y$1, m_preprocess!$1:$1048576, $D134, FALSE))</f>
        <v>76.8</v>
      </c>
    </row>
    <row r="135" spans="1:25" x14ac:dyDescent="0.25">
      <c r="A135" s="66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108.63850210371483</v>
      </c>
      <c r="F135">
        <f>IF(ISBLANK(HLOOKUP(F$1, m_preprocess!$1:$1048576, $D135, FALSE)), "", HLOOKUP(F$1, m_preprocess!$1:$1048576, $D135, FALSE))</f>
        <v>92.28491084549357</v>
      </c>
      <c r="G135">
        <f>IF(ISBLANK(HLOOKUP(G$1, m_preprocess!$1:$1048576, $D135, FALSE)), "", HLOOKUP(G$1, m_preprocess!$1:$1048576, $D135, FALSE))</f>
        <v>85.515480823038828</v>
      </c>
      <c r="H135">
        <f>IF(ISBLANK(HLOOKUP(H$1, m_preprocess!$1:$1048576, $D135, FALSE)), "", HLOOKUP(H$1, m_preprocess!$1:$1048576, $D135, FALSE))</f>
        <v>98.388247073972977</v>
      </c>
      <c r="I135">
        <f>IF(ISBLANK(HLOOKUP(I$1, m_preprocess!$1:$1048576, $D135, FALSE)), "", HLOOKUP(I$1, m_preprocess!$1:$1048576, $D135, FALSE))</f>
        <v>78.527370773419847</v>
      </c>
      <c r="J135">
        <f>IF(ISBLANK(HLOOKUP(J$1, m_preprocess!$1:$1048576, $D135, FALSE)), "", HLOOKUP(J$1, m_preprocess!$1:$1048576, $D135, FALSE))</f>
        <v>298156.19378252066</v>
      </c>
      <c r="K135">
        <f>IF(ISBLANK(HLOOKUP(K$1, m_preprocess!$1:$1048576, $D135, FALSE)), "", HLOOKUP(K$1, m_preprocess!$1:$1048576, $D135, FALSE))</f>
        <v>91756.590741000589</v>
      </c>
      <c r="L135">
        <f>IF(ISBLANK(HLOOKUP(L$1, m_preprocess!$1:$1048576, $D135, FALSE)), "", HLOOKUP(L$1, m_preprocess!$1:$1048576, $D135, FALSE))</f>
        <v>56867.569377066851</v>
      </c>
      <c r="M135">
        <f>IF(ISBLANK(HLOOKUP(M$1, m_preprocess!$1:$1048576, $D135, FALSE)), "", HLOOKUP(M$1, m_preprocess!$1:$1048576, $D135, FALSE))</f>
        <v>14612.773888847607</v>
      </c>
      <c r="N135">
        <f>IF(ISBLANK(HLOOKUP(N$1, m_preprocess!$1:$1048576, $D135, FALSE)), "", HLOOKUP(N$1, m_preprocess!$1:$1048576, $D135, FALSE))</f>
        <v>134919.25977560561</v>
      </c>
      <c r="O135">
        <f>IF(ISBLANK(HLOOKUP(O$1, m_preprocess!$1:$1048576, $D135, FALSE)), "", HLOOKUP(O$1, m_preprocess!$1:$1048576, $D135, FALSE))</f>
        <v>198232.80940222263</v>
      </c>
      <c r="P135">
        <f>IF(ISBLANK(HLOOKUP(P$1, m_preprocess!$1:$1048576, $D135, FALSE)), "", HLOOKUP(P$1, m_preprocess!$1:$1048576, $D135, FALSE))</f>
        <v>80229.194807482083</v>
      </c>
      <c r="Q135">
        <f>IF(ISBLANK(HLOOKUP(Q$1, m_preprocess!$1:$1048576, $D135, FALSE)), "", HLOOKUP(Q$1, m_preprocess!$1:$1048576, $D135, FALSE))</f>
        <v>63916.986142102971</v>
      </c>
      <c r="R135">
        <f>IF(ISBLANK(HLOOKUP(R$1, m_preprocess!$1:$1048576, $D135, FALSE)), "", HLOOKUP(R$1, m_preprocess!$1:$1048576, $D135, FALSE))</f>
        <v>54086.62845263756</v>
      </c>
      <c r="S135">
        <f>IF(ISBLANK(HLOOKUP(S$1, m_preprocess!$1:$1048576, $D135, FALSE)), "", HLOOKUP(S$1, m_preprocess!$1:$1048576, $D135, FALSE))</f>
        <v>10531265.560335811</v>
      </c>
      <c r="T135">
        <f>IF(ISBLANK(HLOOKUP(T$1, m_preprocess!$1:$1048576, $D135, FALSE)), "", HLOOKUP(T$1, m_preprocess!$1:$1048576, $D135, FALSE))</f>
        <v>102.53837179121119</v>
      </c>
      <c r="U135">
        <f>IF(ISBLANK(HLOOKUP(U$1, m_preprocess!$1:$1048576, $D135, FALSE)), "", HLOOKUP(U$1, m_preprocess!$1:$1048576, $D135, FALSE))</f>
        <v>7450485.0577407833</v>
      </c>
      <c r="V135">
        <f>IF(ISBLANK(HLOOKUP(V$1, m_preprocess!$1:$1048576, $D135, FALSE)), "", HLOOKUP(V$1, m_preprocess!$1:$1048576, $D135, FALSE))</f>
        <v>10370336.338497</v>
      </c>
      <c r="W135">
        <f>IF(ISBLANK(HLOOKUP(W$1, m_preprocess!$1:$1048576, $D135, FALSE)), "", HLOOKUP(W$1, m_preprocess!$1:$1048576, $D135, FALSE))</f>
        <v>4389.4208633952258</v>
      </c>
      <c r="X135">
        <f>IF(ISBLANK(HLOOKUP(X$1, m_preprocess!$1:$1048576, $D135, FALSE)), "", HLOOKUP(X$1, m_preprocess!$1:$1048576, $D135, FALSE))</f>
        <v>99.45</v>
      </c>
      <c r="Y135">
        <f>IF(ISBLANK(HLOOKUP(Y$1, m_preprocess!$1:$1048576, $D135, FALSE)), "", HLOOKUP(Y$1, m_preprocess!$1:$1048576, $D135, FALSE))</f>
        <v>74</v>
      </c>
    </row>
    <row r="136" spans="1:25" x14ac:dyDescent="0.25">
      <c r="A136" s="66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125.33366620069388</v>
      </c>
      <c r="F136">
        <f>IF(ISBLANK(HLOOKUP(F$1, m_preprocess!$1:$1048576, $D136, FALSE)), "", HLOOKUP(F$1, m_preprocess!$1:$1048576, $D136, FALSE))</f>
        <v>100.98149118270288</v>
      </c>
      <c r="G136">
        <f>IF(ISBLANK(HLOOKUP(G$1, m_preprocess!$1:$1048576, $D136, FALSE)), "", HLOOKUP(G$1, m_preprocess!$1:$1048576, $D136, FALSE))</f>
        <v>92.292671633000253</v>
      </c>
      <c r="H136">
        <f>IF(ISBLANK(HLOOKUP(H$1, m_preprocess!$1:$1048576, $D136, FALSE)), "", HLOOKUP(H$1, m_preprocess!$1:$1048576, $D136, FALSE))</f>
        <v>106.06048924937078</v>
      </c>
      <c r="I136">
        <f>IF(ISBLANK(HLOOKUP(I$1, m_preprocess!$1:$1048576, $D136, FALSE)), "", HLOOKUP(I$1, m_preprocess!$1:$1048576, $D136, FALSE))</f>
        <v>103.59416734611935</v>
      </c>
      <c r="J136">
        <f>IF(ISBLANK(HLOOKUP(J$1, m_preprocess!$1:$1048576, $D136, FALSE)), "", HLOOKUP(J$1, m_preprocess!$1:$1048576, $D136, FALSE))</f>
        <v>334018.23340048565</v>
      </c>
      <c r="K136">
        <f>IF(ISBLANK(HLOOKUP(K$1, m_preprocess!$1:$1048576, $D136, FALSE)), "", HLOOKUP(K$1, m_preprocess!$1:$1048576, $D136, FALSE))</f>
        <v>123503.89439117481</v>
      </c>
      <c r="L136">
        <f>IF(ISBLANK(HLOOKUP(L$1, m_preprocess!$1:$1048576, $D136, FALSE)), "", HLOOKUP(L$1, m_preprocess!$1:$1048576, $D136, FALSE))</f>
        <v>62512.604679935896</v>
      </c>
      <c r="M136">
        <f>IF(ISBLANK(HLOOKUP(M$1, m_preprocess!$1:$1048576, $D136, FALSE)), "", HLOOKUP(M$1, m_preprocess!$1:$1048576, $D136, FALSE))</f>
        <v>15175.567070253337</v>
      </c>
      <c r="N136">
        <f>IF(ISBLANK(HLOOKUP(N$1, m_preprocess!$1:$1048576, $D136, FALSE)), "", HLOOKUP(N$1, m_preprocess!$1:$1048576, $D136, FALSE))</f>
        <v>132826.16725912158</v>
      </c>
      <c r="O136">
        <f>IF(ISBLANK(HLOOKUP(O$1, m_preprocess!$1:$1048576, $D136, FALSE)), "", HLOOKUP(O$1, m_preprocess!$1:$1048576, $D136, FALSE))</f>
        <v>239497.10944443478</v>
      </c>
      <c r="P136">
        <f>IF(ISBLANK(HLOOKUP(P$1, m_preprocess!$1:$1048576, $D136, FALSE)), "", HLOOKUP(P$1, m_preprocess!$1:$1048576, $D136, FALSE))</f>
        <v>91613.453089128001</v>
      </c>
      <c r="Q136">
        <f>IF(ISBLANK(HLOOKUP(Q$1, m_preprocess!$1:$1048576, $D136, FALSE)), "", HLOOKUP(Q$1, m_preprocess!$1:$1048576, $D136, FALSE))</f>
        <v>85769.695122419391</v>
      </c>
      <c r="R136">
        <f>IF(ISBLANK(HLOOKUP(R$1, m_preprocess!$1:$1048576, $D136, FALSE)), "", HLOOKUP(R$1, m_preprocess!$1:$1048576, $D136, FALSE))</f>
        <v>62113.961232887392</v>
      </c>
      <c r="S136">
        <f>IF(ISBLANK(HLOOKUP(S$1, m_preprocess!$1:$1048576, $D136, FALSE)), "", HLOOKUP(S$1, m_preprocess!$1:$1048576, $D136, FALSE))</f>
        <v>10256204.493504409</v>
      </c>
      <c r="T136">
        <f>IF(ISBLANK(HLOOKUP(T$1, m_preprocess!$1:$1048576, $D136, FALSE)), "", HLOOKUP(T$1, m_preprocess!$1:$1048576, $D136, FALSE))</f>
        <v>100.30379217428451</v>
      </c>
      <c r="U136">
        <f>IF(ISBLANK(HLOOKUP(U$1, m_preprocess!$1:$1048576, $D136, FALSE)), "", HLOOKUP(U$1, m_preprocess!$1:$1048576, $D136, FALSE))</f>
        <v>7568433.67691522</v>
      </c>
      <c r="V136">
        <f>IF(ISBLANK(HLOOKUP(V$1, m_preprocess!$1:$1048576, $D136, FALSE)), "", HLOOKUP(V$1, m_preprocess!$1:$1048576, $D136, FALSE))</f>
        <v>10392762.515307823</v>
      </c>
      <c r="W136">
        <f>IF(ISBLANK(HLOOKUP(W$1, m_preprocess!$1:$1048576, $D136, FALSE)), "", HLOOKUP(W$1, m_preprocess!$1:$1048576, $D136, FALSE))</f>
        <v>6462.5788443602505</v>
      </c>
      <c r="X136">
        <f>IF(ISBLANK(HLOOKUP(X$1, m_preprocess!$1:$1048576, $D136, FALSE)), "", HLOOKUP(X$1, m_preprocess!$1:$1048576, $D136, FALSE))</f>
        <v>111.98</v>
      </c>
      <c r="Y136">
        <f>IF(ISBLANK(HLOOKUP(Y$1, m_preprocess!$1:$1048576, $D136, FALSE)), "", HLOOKUP(Y$1, m_preprocess!$1:$1048576, $D136, FALSE))</f>
        <v>86.9</v>
      </c>
    </row>
    <row r="137" spans="1:25" x14ac:dyDescent="0.25">
      <c r="A137" s="66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124.07365955937209</v>
      </c>
      <c r="F137">
        <f>IF(ISBLANK(HLOOKUP(F$1, m_preprocess!$1:$1048576, $D137, FALSE)), "", HLOOKUP(F$1, m_preprocess!$1:$1048576, $D137, FALSE))</f>
        <v>105.40633567006904</v>
      </c>
      <c r="G137">
        <f>IF(ISBLANK(HLOOKUP(G$1, m_preprocess!$1:$1048576, $D137, FALSE)), "", HLOOKUP(G$1, m_preprocess!$1:$1048576, $D137, FALSE))</f>
        <v>92.246060714024097</v>
      </c>
      <c r="H137">
        <f>IF(ISBLANK(HLOOKUP(H$1, m_preprocess!$1:$1048576, $D137, FALSE)), "", HLOOKUP(H$1, m_preprocess!$1:$1048576, $D137, FALSE))</f>
        <v>87.443712789866652</v>
      </c>
      <c r="I137">
        <f>IF(ISBLANK(HLOOKUP(I$1, m_preprocess!$1:$1048576, $D137, FALSE)), "", HLOOKUP(I$1, m_preprocess!$1:$1048576, $D137, FALSE))</f>
        <v>85.592673069381519</v>
      </c>
      <c r="J137">
        <f>IF(ISBLANK(HLOOKUP(J$1, m_preprocess!$1:$1048576, $D137, FALSE)), "", HLOOKUP(J$1, m_preprocess!$1:$1048576, $D137, FALSE))</f>
        <v>353675.02994111954</v>
      </c>
      <c r="K137">
        <f>IF(ISBLANK(HLOOKUP(K$1, m_preprocess!$1:$1048576, $D137, FALSE)), "", HLOOKUP(K$1, m_preprocess!$1:$1048576, $D137, FALSE))</f>
        <v>138835.98866811418</v>
      </c>
      <c r="L137">
        <f>IF(ISBLANK(HLOOKUP(L$1, m_preprocess!$1:$1048576, $D137, FALSE)), "", HLOOKUP(L$1, m_preprocess!$1:$1048576, $D137, FALSE))</f>
        <v>67501.535094819308</v>
      </c>
      <c r="M137">
        <f>IF(ISBLANK(HLOOKUP(M$1, m_preprocess!$1:$1048576, $D137, FALSE)), "", HLOOKUP(M$1, m_preprocess!$1:$1048576, $D137, FALSE))</f>
        <v>10827.720752311478</v>
      </c>
      <c r="N137">
        <f>IF(ISBLANK(HLOOKUP(N$1, m_preprocess!$1:$1048576, $D137, FALSE)), "", HLOOKUP(N$1, m_preprocess!$1:$1048576, $D137, FALSE))</f>
        <v>136509.78542587458</v>
      </c>
      <c r="O137">
        <f>IF(ISBLANK(HLOOKUP(O$1, m_preprocess!$1:$1048576, $D137, FALSE)), "", HLOOKUP(O$1, m_preprocess!$1:$1048576, $D137, FALSE))</f>
        <v>204324.57529891125</v>
      </c>
      <c r="P137">
        <f>IF(ISBLANK(HLOOKUP(P$1, m_preprocess!$1:$1048576, $D137, FALSE)), "", HLOOKUP(P$1, m_preprocess!$1:$1048576, $D137, FALSE))</f>
        <v>76016.568613240044</v>
      </c>
      <c r="Q137">
        <f>IF(ISBLANK(HLOOKUP(Q$1, m_preprocess!$1:$1048576, $D137, FALSE)), "", HLOOKUP(Q$1, m_preprocess!$1:$1048576, $D137, FALSE))</f>
        <v>69685.305458689269</v>
      </c>
      <c r="R137">
        <f>IF(ISBLANK(HLOOKUP(R$1, m_preprocess!$1:$1048576, $D137, FALSE)), "", HLOOKUP(R$1, m_preprocess!$1:$1048576, $D137, FALSE))</f>
        <v>58622.701226981932</v>
      </c>
      <c r="S137">
        <f>IF(ISBLANK(HLOOKUP(S$1, m_preprocess!$1:$1048576, $D137, FALSE)), "", HLOOKUP(S$1, m_preprocess!$1:$1048576, $D137, FALSE))</f>
        <v>10125793.31213793</v>
      </c>
      <c r="T137">
        <f>IF(ISBLANK(HLOOKUP(T$1, m_preprocess!$1:$1048576, $D137, FALSE)), "", HLOOKUP(T$1, m_preprocess!$1:$1048576, $D137, FALSE))</f>
        <v>97.489194040672388</v>
      </c>
      <c r="U137">
        <f>IF(ISBLANK(HLOOKUP(U$1, m_preprocess!$1:$1048576, $D137, FALSE)), "", HLOOKUP(U$1, m_preprocess!$1:$1048576, $D137, FALSE))</f>
        <v>7878707.4488275861</v>
      </c>
      <c r="V137">
        <f>IF(ISBLANK(HLOOKUP(V$1, m_preprocess!$1:$1048576, $D137, FALSE)), "", HLOOKUP(V$1, m_preprocess!$1:$1048576, $D137, FALSE))</f>
        <v>10711600.342081504</v>
      </c>
      <c r="W137">
        <f>IF(ISBLANK(HLOOKUP(W$1, m_preprocess!$1:$1048576, $D137, FALSE)), "", HLOOKUP(W$1, m_preprocess!$1:$1048576, $D137, FALSE))</f>
        <v>4315.1865318332457</v>
      </c>
      <c r="X137">
        <f>IF(ISBLANK(HLOOKUP(X$1, m_preprocess!$1:$1048576, $D137, FALSE)), "", HLOOKUP(X$1, m_preprocess!$1:$1048576, $D137, FALSE))</f>
        <v>107.36</v>
      </c>
      <c r="Y137">
        <f>IF(ISBLANK(HLOOKUP(Y$1, m_preprocess!$1:$1048576, $D137, FALSE)), "", HLOOKUP(Y$1, m_preprocess!$1:$1048576, $D137, FALSE))</f>
        <v>82.2</v>
      </c>
    </row>
    <row r="138" spans="1:25" x14ac:dyDescent="0.25">
      <c r="A138" s="66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125.7026006650138</v>
      </c>
      <c r="F138">
        <f>IF(ISBLANK(HLOOKUP(F$1, m_preprocess!$1:$1048576, $D138, FALSE)), "", HLOOKUP(F$1, m_preprocess!$1:$1048576, $D138, FALSE))</f>
        <v>106.13718303953101</v>
      </c>
      <c r="G138">
        <f>IF(ISBLANK(HLOOKUP(G$1, m_preprocess!$1:$1048576, $D138, FALSE)), "", HLOOKUP(G$1, m_preprocess!$1:$1048576, $D138, FALSE))</f>
        <v>91.64813926531636</v>
      </c>
      <c r="H138">
        <f>IF(ISBLANK(HLOOKUP(H$1, m_preprocess!$1:$1048576, $D138, FALSE)), "", HLOOKUP(H$1, m_preprocess!$1:$1048576, $D138, FALSE))</f>
        <v>108.41708640538063</v>
      </c>
      <c r="I138">
        <f>IF(ISBLANK(HLOOKUP(I$1, m_preprocess!$1:$1048576, $D138, FALSE)), "", HLOOKUP(I$1, m_preprocess!$1:$1048576, $D138, FALSE))</f>
        <v>84.845980303055285</v>
      </c>
      <c r="J138">
        <f>IF(ISBLANK(HLOOKUP(J$1, m_preprocess!$1:$1048576, $D138, FALSE)), "", HLOOKUP(J$1, m_preprocess!$1:$1048576, $D138, FALSE))</f>
        <v>337718.61556827516</v>
      </c>
      <c r="K138">
        <f>IF(ISBLANK(HLOOKUP(K$1, m_preprocess!$1:$1048576, $D138, FALSE)), "", HLOOKUP(K$1, m_preprocess!$1:$1048576, $D138, FALSE))</f>
        <v>115032.13059436659</v>
      </c>
      <c r="L138">
        <f>IF(ISBLANK(HLOOKUP(L$1, m_preprocess!$1:$1048576, $D138, FALSE)), "", HLOOKUP(L$1, m_preprocess!$1:$1048576, $D138, FALSE))</f>
        <v>66977.778047804662</v>
      </c>
      <c r="M138">
        <f>IF(ISBLANK(HLOOKUP(M$1, m_preprocess!$1:$1048576, $D138, FALSE)), "", HLOOKUP(M$1, m_preprocess!$1:$1048576, $D138, FALSE))</f>
        <v>13880.164856328651</v>
      </c>
      <c r="N138">
        <f>IF(ISBLANK(HLOOKUP(N$1, m_preprocess!$1:$1048576, $D138, FALSE)), "", HLOOKUP(N$1, m_preprocess!$1:$1048576, $D138, FALSE))</f>
        <v>141828.54206977526</v>
      </c>
      <c r="O138">
        <f>IF(ISBLANK(HLOOKUP(O$1, m_preprocess!$1:$1048576, $D138, FALSE)), "", HLOOKUP(O$1, m_preprocess!$1:$1048576, $D138, FALSE))</f>
        <v>242965.72942150934</v>
      </c>
      <c r="P138">
        <f>IF(ISBLANK(HLOOKUP(P$1, m_preprocess!$1:$1048576, $D138, FALSE)), "", HLOOKUP(P$1, m_preprocess!$1:$1048576, $D138, FALSE))</f>
        <v>96335.558641443247</v>
      </c>
      <c r="Q138">
        <f>IF(ISBLANK(HLOOKUP(Q$1, m_preprocess!$1:$1048576, $D138, FALSE)), "", HLOOKUP(Q$1, m_preprocess!$1:$1048576, $D138, FALSE))</f>
        <v>72202.280099873533</v>
      </c>
      <c r="R138">
        <f>IF(ISBLANK(HLOOKUP(R$1, m_preprocess!$1:$1048576, $D138, FALSE)), "", HLOOKUP(R$1, m_preprocess!$1:$1048576, $D138, FALSE))</f>
        <v>74427.890680192577</v>
      </c>
      <c r="S138">
        <f>IF(ISBLANK(HLOOKUP(S$1, m_preprocess!$1:$1048576, $D138, FALSE)), "", HLOOKUP(S$1, m_preprocess!$1:$1048576, $D138, FALSE))</f>
        <v>10321965.340382712</v>
      </c>
      <c r="T138">
        <f>IF(ISBLANK(HLOOKUP(T$1, m_preprocess!$1:$1048576, $D138, FALSE)), "", HLOOKUP(T$1, m_preprocess!$1:$1048576, $D138, FALSE))</f>
        <v>96.435152801818575</v>
      </c>
      <c r="U138">
        <f>IF(ISBLANK(HLOOKUP(U$1, m_preprocess!$1:$1048576, $D138, FALSE)), "", HLOOKUP(U$1, m_preprocess!$1:$1048576, $D138, FALSE))</f>
        <v>7597356.0243983502</v>
      </c>
      <c r="V138">
        <f>IF(ISBLANK(HLOOKUP(V$1, m_preprocess!$1:$1048576, $D138, FALSE)), "", HLOOKUP(V$1, m_preprocess!$1:$1048576, $D138, FALSE))</f>
        <v>10485925.404730167</v>
      </c>
      <c r="W138">
        <f>IF(ISBLANK(HLOOKUP(W$1, m_preprocess!$1:$1048576, $D138, FALSE)), "", HLOOKUP(W$1, m_preprocess!$1:$1048576, $D138, FALSE))</f>
        <v>5794.6747925669833</v>
      </c>
      <c r="X138">
        <f>IF(ISBLANK(HLOOKUP(X$1, m_preprocess!$1:$1048576, $D138, FALSE)), "", HLOOKUP(X$1, m_preprocess!$1:$1048576, $D138, FALSE))</f>
        <v>106.03</v>
      </c>
      <c r="Y138">
        <f>IF(ISBLANK(HLOOKUP(Y$1, m_preprocess!$1:$1048576, $D138, FALSE)), "", HLOOKUP(Y$1, m_preprocess!$1:$1048576, $D138, FALSE))</f>
        <v>86.3</v>
      </c>
    </row>
    <row r="139" spans="1:25" x14ac:dyDescent="0.25">
      <c r="A139" s="66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115.0079653906084</v>
      </c>
      <c r="F139">
        <f>IF(ISBLANK(HLOOKUP(F$1, m_preprocess!$1:$1048576, $D139, FALSE)), "", HLOOKUP(F$1, m_preprocess!$1:$1048576, $D139, FALSE))</f>
        <v>106.76386805928081</v>
      </c>
      <c r="G139">
        <f>IF(ISBLANK(HLOOKUP(G$1, m_preprocess!$1:$1048576, $D139, FALSE)), "", HLOOKUP(G$1, m_preprocess!$1:$1048576, $D139, FALSE))</f>
        <v>87.904580043796273</v>
      </c>
      <c r="H139">
        <f>IF(ISBLANK(HLOOKUP(H$1, m_preprocess!$1:$1048576, $D139, FALSE)), "", HLOOKUP(H$1, m_preprocess!$1:$1048576, $D139, FALSE))</f>
        <v>98.641108869531365</v>
      </c>
      <c r="I139">
        <f>IF(ISBLANK(HLOOKUP(I$1, m_preprocess!$1:$1048576, $D139, FALSE)), "", HLOOKUP(I$1, m_preprocess!$1:$1048576, $D139, FALSE))</f>
        <v>97.14428459127781</v>
      </c>
      <c r="J139">
        <f>IF(ISBLANK(HLOOKUP(J$1, m_preprocess!$1:$1048576, $D139, FALSE)), "", HLOOKUP(J$1, m_preprocess!$1:$1048576, $D139, FALSE))</f>
        <v>338780.69256442884</v>
      </c>
      <c r="K139">
        <f>IF(ISBLANK(HLOOKUP(K$1, m_preprocess!$1:$1048576, $D139, FALSE)), "", HLOOKUP(K$1, m_preprocess!$1:$1048576, $D139, FALSE))</f>
        <v>97772.955070609256</v>
      </c>
      <c r="L139">
        <f>IF(ISBLANK(HLOOKUP(L$1, m_preprocess!$1:$1048576, $D139, FALSE)), "", HLOOKUP(L$1, m_preprocess!$1:$1048576, $D139, FALSE))</f>
        <v>75142.731356899851</v>
      </c>
      <c r="M139">
        <f>IF(ISBLANK(HLOOKUP(M$1, m_preprocess!$1:$1048576, $D139, FALSE)), "", HLOOKUP(M$1, m_preprocess!$1:$1048576, $D139, FALSE))</f>
        <v>16679.324298460011</v>
      </c>
      <c r="N139">
        <f>IF(ISBLANK(HLOOKUP(N$1, m_preprocess!$1:$1048576, $D139, FALSE)), "", HLOOKUP(N$1, m_preprocess!$1:$1048576, $D139, FALSE))</f>
        <v>149185.68183845974</v>
      </c>
      <c r="O139">
        <f>IF(ISBLANK(HLOOKUP(O$1, m_preprocess!$1:$1048576, $D139, FALSE)), "", HLOOKUP(O$1, m_preprocess!$1:$1048576, $D139, FALSE))</f>
        <v>258173.28829139928</v>
      </c>
      <c r="P139">
        <f>IF(ISBLANK(HLOOKUP(P$1, m_preprocess!$1:$1048576, $D139, FALSE)), "", HLOOKUP(P$1, m_preprocess!$1:$1048576, $D139, FALSE))</f>
        <v>95406.384613603339</v>
      </c>
      <c r="Q139">
        <f>IF(ISBLANK(HLOOKUP(Q$1, m_preprocess!$1:$1048576, $D139, FALSE)), "", HLOOKUP(Q$1, m_preprocess!$1:$1048576, $D139, FALSE))</f>
        <v>88938.042446808642</v>
      </c>
      <c r="R139">
        <f>IF(ISBLANK(HLOOKUP(R$1, m_preprocess!$1:$1048576, $D139, FALSE)), "", HLOOKUP(R$1, m_preprocess!$1:$1048576, $D139, FALSE))</f>
        <v>73828.86123098727</v>
      </c>
      <c r="S139">
        <f>IF(ISBLANK(HLOOKUP(S$1, m_preprocess!$1:$1048576, $D139, FALSE)), "", HLOOKUP(S$1, m_preprocess!$1:$1048576, $D139, FALSE))</f>
        <v>10357736.329209976</v>
      </c>
      <c r="T139">
        <f>IF(ISBLANK(HLOOKUP(T$1, m_preprocess!$1:$1048576, $D139, FALSE)), "", HLOOKUP(T$1, m_preprocess!$1:$1048576, $D139, FALSE))</f>
        <v>99.439253879833004</v>
      </c>
      <c r="U139">
        <f>IF(ISBLANK(HLOOKUP(U$1, m_preprocess!$1:$1048576, $D139, FALSE)), "", HLOOKUP(U$1, m_preprocess!$1:$1048576, $D139, FALSE))</f>
        <v>7493566.9323728858</v>
      </c>
      <c r="V139">
        <f>IF(ISBLANK(HLOOKUP(V$1, m_preprocess!$1:$1048576, $D139, FALSE)), "", HLOOKUP(V$1, m_preprocess!$1:$1048576, $D139, FALSE))</f>
        <v>10377652.045253946</v>
      </c>
      <c r="W139">
        <f>IF(ISBLANK(HLOOKUP(W$1, m_preprocess!$1:$1048576, $D139, FALSE)), "", HLOOKUP(W$1, m_preprocess!$1:$1048576, $D139, FALSE))</f>
        <v>7106.8769023204059</v>
      </c>
      <c r="X139">
        <f>IF(ISBLANK(HLOOKUP(X$1, m_preprocess!$1:$1048576, $D139, FALSE)), "", HLOOKUP(X$1, m_preprocess!$1:$1048576, $D139, FALSE))</f>
        <v>107</v>
      </c>
      <c r="Y139">
        <f>IF(ISBLANK(HLOOKUP(Y$1, m_preprocess!$1:$1048576, $D139, FALSE)), "", HLOOKUP(Y$1, m_preprocess!$1:$1048576, $D139, FALSE))</f>
        <v>86.1</v>
      </c>
    </row>
    <row r="140" spans="1:25" x14ac:dyDescent="0.25">
      <c r="A140" s="66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117.77426188996192</v>
      </c>
      <c r="F140">
        <f>IF(ISBLANK(HLOOKUP(F$1, m_preprocess!$1:$1048576, $D140, FALSE)), "", HLOOKUP(F$1, m_preprocess!$1:$1048576, $D140, FALSE))</f>
        <v>102.75440527628393</v>
      </c>
      <c r="G140">
        <f>IF(ISBLANK(HLOOKUP(G$1, m_preprocess!$1:$1048576, $D140, FALSE)), "", HLOOKUP(G$1, m_preprocess!$1:$1048576, $D140, FALSE))</f>
        <v>93.824226898552979</v>
      </c>
      <c r="H140">
        <f>IF(ISBLANK(HLOOKUP(H$1, m_preprocess!$1:$1048576, $D140, FALSE)), "", HLOOKUP(H$1, m_preprocess!$1:$1048576, $D140, FALSE))</f>
        <v>94.85919460947747</v>
      </c>
      <c r="I140">
        <f>IF(ISBLANK(HLOOKUP(I$1, m_preprocess!$1:$1048576, $D140, FALSE)), "", HLOOKUP(I$1, m_preprocess!$1:$1048576, $D140, FALSE))</f>
        <v>88.109926736357011</v>
      </c>
      <c r="J140">
        <f>IF(ISBLANK(HLOOKUP(J$1, m_preprocess!$1:$1048576, $D140, FALSE)), "", HLOOKUP(J$1, m_preprocess!$1:$1048576, $D140, FALSE))</f>
        <v>320069.03603732656</v>
      </c>
      <c r="K140">
        <f>IF(ISBLANK(HLOOKUP(K$1, m_preprocess!$1:$1048576, $D140, FALSE)), "", HLOOKUP(K$1, m_preprocess!$1:$1048576, $D140, FALSE))</f>
        <v>86715.484224131156</v>
      </c>
      <c r="L140">
        <f>IF(ISBLANK(HLOOKUP(L$1, m_preprocess!$1:$1048576, $D140, FALSE)), "", HLOOKUP(L$1, m_preprocess!$1:$1048576, $D140, FALSE))</f>
        <v>66285.588360265028</v>
      </c>
      <c r="M140">
        <f>IF(ISBLANK(HLOOKUP(M$1, m_preprocess!$1:$1048576, $D140, FALSE)), "", HLOOKUP(M$1, m_preprocess!$1:$1048576, $D140, FALSE))</f>
        <v>14829.20702363165</v>
      </c>
      <c r="N140">
        <f>IF(ISBLANK(HLOOKUP(N$1, m_preprocess!$1:$1048576, $D140, FALSE)), "", HLOOKUP(N$1, m_preprocess!$1:$1048576, $D140, FALSE))</f>
        <v>152238.75642929875</v>
      </c>
      <c r="O140">
        <f>IF(ISBLANK(HLOOKUP(O$1, m_preprocess!$1:$1048576, $D140, FALSE)), "", HLOOKUP(O$1, m_preprocess!$1:$1048576, $D140, FALSE))</f>
        <v>284862.97458353388</v>
      </c>
      <c r="P140">
        <f>IF(ISBLANK(HLOOKUP(P$1, m_preprocess!$1:$1048576, $D140, FALSE)), "", HLOOKUP(P$1, m_preprocess!$1:$1048576, $D140, FALSE))</f>
        <v>90639.364495869857</v>
      </c>
      <c r="Q140">
        <f>IF(ISBLANK(HLOOKUP(Q$1, m_preprocess!$1:$1048576, $D140, FALSE)), "", HLOOKUP(Q$1, m_preprocess!$1:$1048576, $D140, FALSE))</f>
        <v>106190.21868514274</v>
      </c>
      <c r="R140">
        <f>IF(ISBLANK(HLOOKUP(R$1, m_preprocess!$1:$1048576, $D140, FALSE)), "", HLOOKUP(R$1, m_preprocess!$1:$1048576, $D140, FALSE))</f>
        <v>88033.391402521287</v>
      </c>
      <c r="S140">
        <f>IF(ISBLANK(HLOOKUP(S$1, m_preprocess!$1:$1048576, $D140, FALSE)), "", HLOOKUP(S$1, m_preprocess!$1:$1048576, $D140, FALSE))</f>
        <v>10502689.322593136</v>
      </c>
      <c r="T140">
        <f>IF(ISBLANK(HLOOKUP(T$1, m_preprocess!$1:$1048576, $D140, FALSE)), "", HLOOKUP(T$1, m_preprocess!$1:$1048576, $D140, FALSE))</f>
        <v>98.869031070700061</v>
      </c>
      <c r="U140">
        <f>IF(ISBLANK(HLOOKUP(U$1, m_preprocess!$1:$1048576, $D140, FALSE)), "", HLOOKUP(U$1, m_preprocess!$1:$1048576, $D140, FALSE))</f>
        <v>7604730.9429918416</v>
      </c>
      <c r="V140">
        <f>IF(ISBLANK(HLOOKUP(V$1, m_preprocess!$1:$1048576, $D140, FALSE)), "", HLOOKUP(V$1, m_preprocess!$1:$1048576, $D140, FALSE))</f>
        <v>10518214.790261397</v>
      </c>
      <c r="W140">
        <f>IF(ISBLANK(HLOOKUP(W$1, m_preprocess!$1:$1048576, $D140, FALSE)), "", HLOOKUP(W$1, m_preprocess!$1:$1048576, $D140, FALSE))</f>
        <v>6647.3283782631934</v>
      </c>
      <c r="X140">
        <f>IF(ISBLANK(HLOOKUP(X$1, m_preprocess!$1:$1048576, $D140, FALSE)), "", HLOOKUP(X$1, m_preprocess!$1:$1048576, $D140, FALSE))</f>
        <v>111.47</v>
      </c>
      <c r="Y140">
        <f>IF(ISBLANK(HLOOKUP(Y$1, m_preprocess!$1:$1048576, $D140, FALSE)), "", HLOOKUP(Y$1, m_preprocess!$1:$1048576, $D140, FALSE))</f>
        <v>90.1</v>
      </c>
    </row>
    <row r="141" spans="1:25" x14ac:dyDescent="0.25">
      <c r="A141" s="66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119.50025445183255</v>
      </c>
      <c r="F141">
        <f>IF(ISBLANK(HLOOKUP(F$1, m_preprocess!$1:$1048576, $D141, FALSE)), "", HLOOKUP(F$1, m_preprocess!$1:$1048576, $D141, FALSE))</f>
        <v>106.82454936825138</v>
      </c>
      <c r="G141">
        <f>IF(ISBLANK(HLOOKUP(G$1, m_preprocess!$1:$1048576, $D141, FALSE)), "", HLOOKUP(G$1, m_preprocess!$1:$1048576, $D141, FALSE))</f>
        <v>86.922777204945547</v>
      </c>
      <c r="H141">
        <f>IF(ISBLANK(HLOOKUP(H$1, m_preprocess!$1:$1048576, $D141, FALSE)), "", HLOOKUP(H$1, m_preprocess!$1:$1048576, $D141, FALSE))</f>
        <v>97.329138438334155</v>
      </c>
      <c r="I141">
        <f>IF(ISBLANK(HLOOKUP(I$1, m_preprocess!$1:$1048576, $D141, FALSE)), "", HLOOKUP(I$1, m_preprocess!$1:$1048576, $D141, FALSE))</f>
        <v>97.073963816884884</v>
      </c>
      <c r="J141">
        <f>IF(ISBLANK(HLOOKUP(J$1, m_preprocess!$1:$1048576, $D141, FALSE)), "", HLOOKUP(J$1, m_preprocess!$1:$1048576, $D141, FALSE))</f>
        <v>360460.48881647468</v>
      </c>
      <c r="K141">
        <f>IF(ISBLANK(HLOOKUP(K$1, m_preprocess!$1:$1048576, $D141, FALSE)), "", HLOOKUP(K$1, m_preprocess!$1:$1048576, $D141, FALSE))</f>
        <v>106017.26786202801</v>
      </c>
      <c r="L141">
        <f>IF(ISBLANK(HLOOKUP(L$1, m_preprocess!$1:$1048576, $D141, FALSE)), "", HLOOKUP(L$1, m_preprocess!$1:$1048576, $D141, FALSE))</f>
        <v>80620.01344318442</v>
      </c>
      <c r="M141">
        <f>IF(ISBLANK(HLOOKUP(M$1, m_preprocess!$1:$1048576, $D141, FALSE)), "", HLOOKUP(M$1, m_preprocess!$1:$1048576, $D141, FALSE))</f>
        <v>17161.889033352956</v>
      </c>
      <c r="N141">
        <f>IF(ISBLANK(HLOOKUP(N$1, m_preprocess!$1:$1048576, $D141, FALSE)), "", HLOOKUP(N$1, m_preprocess!$1:$1048576, $D141, FALSE))</f>
        <v>156661.31847790931</v>
      </c>
      <c r="O141">
        <f>IF(ISBLANK(HLOOKUP(O$1, m_preprocess!$1:$1048576, $D141, FALSE)), "", HLOOKUP(O$1, m_preprocess!$1:$1048576, $D141, FALSE))</f>
        <v>281651.17124860047</v>
      </c>
      <c r="P141">
        <f>IF(ISBLANK(HLOOKUP(P$1, m_preprocess!$1:$1048576, $D141, FALSE)), "", HLOOKUP(P$1, m_preprocess!$1:$1048576, $D141, FALSE))</f>
        <v>94480.009711622988</v>
      </c>
      <c r="Q141">
        <f>IF(ISBLANK(HLOOKUP(Q$1, m_preprocess!$1:$1048576, $D141, FALSE)), "", HLOOKUP(Q$1, m_preprocess!$1:$1048576, $D141, FALSE))</f>
        <v>108072.47908858214</v>
      </c>
      <c r="R141">
        <f>IF(ISBLANK(HLOOKUP(R$1, m_preprocess!$1:$1048576, $D141, FALSE)), "", HLOOKUP(R$1, m_preprocess!$1:$1048576, $D141, FALSE))</f>
        <v>79098.682448395339</v>
      </c>
      <c r="S141">
        <f>IF(ISBLANK(HLOOKUP(S$1, m_preprocess!$1:$1048576, $D141, FALSE)), "", HLOOKUP(S$1, m_preprocess!$1:$1048576, $D141, FALSE))</f>
        <v>10248124.219388133</v>
      </c>
      <c r="T141">
        <f>IF(ISBLANK(HLOOKUP(T$1, m_preprocess!$1:$1048576, $D141, FALSE)), "", HLOOKUP(T$1, m_preprocess!$1:$1048576, $D141, FALSE))</f>
        <v>97.310781901907831</v>
      </c>
      <c r="U141">
        <f>IF(ISBLANK(HLOOKUP(U$1, m_preprocess!$1:$1048576, $D141, FALSE)), "", HLOOKUP(U$1, m_preprocess!$1:$1048576, $D141, FALSE))</f>
        <v>7511446.4953698367</v>
      </c>
      <c r="V141">
        <f>IF(ISBLANK(HLOOKUP(V$1, m_preprocess!$1:$1048576, $D141, FALSE)), "", HLOOKUP(V$1, m_preprocess!$1:$1048576, $D141, FALSE))</f>
        <v>10348711.248617964</v>
      </c>
      <c r="W141">
        <f>IF(ISBLANK(HLOOKUP(W$1, m_preprocess!$1:$1048576, $D141, FALSE)), "", HLOOKUP(W$1, m_preprocess!$1:$1048576, $D141, FALSE))</f>
        <v>6114.2758961040854</v>
      </c>
      <c r="X141">
        <f>IF(ISBLANK(HLOOKUP(X$1, m_preprocess!$1:$1048576, $D141, FALSE)), "", HLOOKUP(X$1, m_preprocess!$1:$1048576, $D141, FALSE))</f>
        <v>110.65</v>
      </c>
      <c r="Y141">
        <f>IF(ISBLANK(HLOOKUP(Y$1, m_preprocess!$1:$1048576, $D141, FALSE)), "", HLOOKUP(Y$1, m_preprocess!$1:$1048576, $D141, FALSE))</f>
        <v>92.1</v>
      </c>
    </row>
    <row r="142" spans="1:25" x14ac:dyDescent="0.25">
      <c r="A142" s="66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121.93268968795208</v>
      </c>
      <c r="F142">
        <f>IF(ISBLANK(HLOOKUP(F$1, m_preprocess!$1:$1048576, $D142, FALSE)), "", HLOOKUP(F$1, m_preprocess!$1:$1048576, $D142, FALSE))</f>
        <v>102.99776015946395</v>
      </c>
      <c r="G142">
        <f>IF(ISBLANK(HLOOKUP(G$1, m_preprocess!$1:$1048576, $D142, FALSE)), "", HLOOKUP(G$1, m_preprocess!$1:$1048576, $D142, FALSE))</f>
        <v>90.556240020755638</v>
      </c>
      <c r="H142">
        <f>IF(ISBLANK(HLOOKUP(H$1, m_preprocess!$1:$1048576, $D142, FALSE)), "", HLOOKUP(H$1, m_preprocess!$1:$1048576, $D142, FALSE))</f>
        <v>104.8604416404854</v>
      </c>
      <c r="I142">
        <f>IF(ISBLANK(HLOOKUP(I$1, m_preprocess!$1:$1048576, $D142, FALSE)), "", HLOOKUP(I$1, m_preprocess!$1:$1048576, $D142, FALSE))</f>
        <v>96.19720200750389</v>
      </c>
      <c r="J142">
        <f>IF(ISBLANK(HLOOKUP(J$1, m_preprocess!$1:$1048576, $D142, FALSE)), "", HLOOKUP(J$1, m_preprocess!$1:$1048576, $D142, FALSE))</f>
        <v>346710.92740924843</v>
      </c>
      <c r="K142">
        <f>IF(ISBLANK(HLOOKUP(K$1, m_preprocess!$1:$1048576, $D142, FALSE)), "", HLOOKUP(K$1, m_preprocess!$1:$1048576, $D142, FALSE))</f>
        <v>105668.62897752594</v>
      </c>
      <c r="L142">
        <f>IF(ISBLANK(HLOOKUP(L$1, m_preprocess!$1:$1048576, $D142, FALSE)), "", HLOOKUP(L$1, m_preprocess!$1:$1048576, $D142, FALSE))</f>
        <v>69068.812108248298</v>
      </c>
      <c r="M142">
        <f>IF(ISBLANK(HLOOKUP(M$1, m_preprocess!$1:$1048576, $D142, FALSE)), "", HLOOKUP(M$1, m_preprocess!$1:$1048576, $D142, FALSE))</f>
        <v>17267.014057999793</v>
      </c>
      <c r="N142">
        <f>IF(ISBLANK(HLOOKUP(N$1, m_preprocess!$1:$1048576, $D142, FALSE)), "", HLOOKUP(N$1, m_preprocess!$1:$1048576, $D142, FALSE))</f>
        <v>154706.47226547438</v>
      </c>
      <c r="O142">
        <f>IF(ISBLANK(HLOOKUP(O$1, m_preprocess!$1:$1048576, $D142, FALSE)), "", HLOOKUP(O$1, m_preprocess!$1:$1048576, $D142, FALSE))</f>
        <v>315939.50657514646</v>
      </c>
      <c r="P142">
        <f>IF(ISBLANK(HLOOKUP(P$1, m_preprocess!$1:$1048576, $D142, FALSE)), "", HLOOKUP(P$1, m_preprocess!$1:$1048576, $D142, FALSE))</f>
        <v>98626.964951443006</v>
      </c>
      <c r="Q142">
        <f>IF(ISBLANK(HLOOKUP(Q$1, m_preprocess!$1:$1048576, $D142, FALSE)), "", HLOOKUP(Q$1, m_preprocess!$1:$1048576, $D142, FALSE))</f>
        <v>146152.22798370605</v>
      </c>
      <c r="R142">
        <f>IF(ISBLANK(HLOOKUP(R$1, m_preprocess!$1:$1048576, $D142, FALSE)), "", HLOOKUP(R$1, m_preprocess!$1:$1048576, $D142, FALSE))</f>
        <v>71160.313639997476</v>
      </c>
      <c r="S142">
        <f>IF(ISBLANK(HLOOKUP(S$1, m_preprocess!$1:$1048576, $D142, FALSE)), "", HLOOKUP(S$1, m_preprocess!$1:$1048576, $D142, FALSE))</f>
        <v>10552658.449053667</v>
      </c>
      <c r="T142">
        <f>IF(ISBLANK(HLOOKUP(T$1, m_preprocess!$1:$1048576, $D142, FALSE)), "", HLOOKUP(T$1, m_preprocess!$1:$1048576, $D142, FALSE))</f>
        <v>99.293389645611185</v>
      </c>
      <c r="U142">
        <f>IF(ISBLANK(HLOOKUP(U$1, m_preprocess!$1:$1048576, $D142, FALSE)), "", HLOOKUP(U$1, m_preprocess!$1:$1048576, $D142, FALSE))</f>
        <v>7800750.2941272836</v>
      </c>
      <c r="V142">
        <f>IF(ISBLANK(HLOOKUP(V$1, m_preprocess!$1:$1048576, $D142, FALSE)), "", HLOOKUP(V$1, m_preprocess!$1:$1048576, $D142, FALSE))</f>
        <v>10677564.338032313</v>
      </c>
      <c r="W142">
        <f>IF(ISBLANK(HLOOKUP(W$1, m_preprocess!$1:$1048576, $D142, FALSE)), "", HLOOKUP(W$1, m_preprocess!$1:$1048576, $D142, FALSE))</f>
        <v>5164.5929954753665</v>
      </c>
      <c r="X142">
        <f>IF(ISBLANK(HLOOKUP(X$1, m_preprocess!$1:$1048576, $D142, FALSE)), "", HLOOKUP(X$1, m_preprocess!$1:$1048576, $D142, FALSE))</f>
        <v>109.21</v>
      </c>
      <c r="Y142">
        <f>IF(ISBLANK(HLOOKUP(Y$1, m_preprocess!$1:$1048576, $D142, FALSE)), "", HLOOKUP(Y$1, m_preprocess!$1:$1048576, $D142, FALSE))</f>
        <v>92.1</v>
      </c>
    </row>
    <row r="143" spans="1:25" x14ac:dyDescent="0.25">
      <c r="A143" s="66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135.55634293121759</v>
      </c>
      <c r="F143">
        <f>IF(ISBLANK(HLOOKUP(F$1, m_preprocess!$1:$1048576, $D143, FALSE)), "", HLOOKUP(F$1, m_preprocess!$1:$1048576, $D143, FALSE))</f>
        <v>110.35198943865487</v>
      </c>
      <c r="G143">
        <f>IF(ISBLANK(HLOOKUP(G$1, m_preprocess!$1:$1048576, $D143, FALSE)), "", HLOOKUP(G$1, m_preprocess!$1:$1048576, $D143, FALSE))</f>
        <v>97.547867433270639</v>
      </c>
      <c r="H143">
        <f>IF(ISBLANK(HLOOKUP(H$1, m_preprocess!$1:$1048576, $D143, FALSE)), "", HLOOKUP(H$1, m_preprocess!$1:$1048576, $D143, FALSE))</f>
        <v>114.67726049954821</v>
      </c>
      <c r="I143">
        <f>IF(ISBLANK(HLOOKUP(I$1, m_preprocess!$1:$1048576, $D143, FALSE)), "", HLOOKUP(I$1, m_preprocess!$1:$1048576, $D143, FALSE))</f>
        <v>108.1891530750309</v>
      </c>
      <c r="J143">
        <f>IF(ISBLANK(HLOOKUP(J$1, m_preprocess!$1:$1048576, $D143, FALSE)), "", HLOOKUP(J$1, m_preprocess!$1:$1048576, $D143, FALSE))</f>
        <v>316725.85848822055</v>
      </c>
      <c r="K143">
        <f>IF(ISBLANK(HLOOKUP(K$1, m_preprocess!$1:$1048576, $D143, FALSE)), "", HLOOKUP(K$1, m_preprocess!$1:$1048576, $D143, FALSE))</f>
        <v>60787.229063529187</v>
      </c>
      <c r="L143">
        <f>IF(ISBLANK(HLOOKUP(L$1, m_preprocess!$1:$1048576, $D143, FALSE)), "", HLOOKUP(L$1, m_preprocess!$1:$1048576, $D143, FALSE))</f>
        <v>72974.954728678727</v>
      </c>
      <c r="M143">
        <f>IF(ISBLANK(HLOOKUP(M$1, m_preprocess!$1:$1048576, $D143, FALSE)), "", HLOOKUP(M$1, m_preprocess!$1:$1048576, $D143, FALSE))</f>
        <v>20576.527645233309</v>
      </c>
      <c r="N143">
        <f>IF(ISBLANK(HLOOKUP(N$1, m_preprocess!$1:$1048576, $D143, FALSE)), "", HLOOKUP(N$1, m_preprocess!$1:$1048576, $D143, FALSE))</f>
        <v>162387.14705077931</v>
      </c>
      <c r="O143">
        <f>IF(ISBLANK(HLOOKUP(O$1, m_preprocess!$1:$1048576, $D143, FALSE)), "", HLOOKUP(O$1, m_preprocess!$1:$1048576, $D143, FALSE))</f>
        <v>310215.31545553013</v>
      </c>
      <c r="P143">
        <f>IF(ISBLANK(HLOOKUP(P$1, m_preprocess!$1:$1048576, $D143, FALSE)), "", HLOOKUP(P$1, m_preprocess!$1:$1048576, $D143, FALSE))</f>
        <v>100770.291725881</v>
      </c>
      <c r="Q143">
        <f>IF(ISBLANK(HLOOKUP(Q$1, m_preprocess!$1:$1048576, $D143, FALSE)), "", HLOOKUP(Q$1, m_preprocess!$1:$1048576, $D143, FALSE))</f>
        <v>136680.15769048099</v>
      </c>
      <c r="R143">
        <f>IF(ISBLANK(HLOOKUP(R$1, m_preprocess!$1:$1048576, $D143, FALSE)), "", HLOOKUP(R$1, m_preprocess!$1:$1048576, $D143, FALSE))</f>
        <v>72764.866039168133</v>
      </c>
      <c r="S143">
        <f>IF(ISBLANK(HLOOKUP(S$1, m_preprocess!$1:$1048576, $D143, FALSE)), "", HLOOKUP(S$1, m_preprocess!$1:$1048576, $D143, FALSE))</f>
        <v>11102353.39032398</v>
      </c>
      <c r="T143">
        <f>IF(ISBLANK(HLOOKUP(T$1, m_preprocess!$1:$1048576, $D143, FALSE)), "", HLOOKUP(T$1, m_preprocess!$1:$1048576, $D143, FALSE))</f>
        <v>102.70425537309337</v>
      </c>
      <c r="U143">
        <f>IF(ISBLANK(HLOOKUP(U$1, m_preprocess!$1:$1048576, $D143, FALSE)), "", HLOOKUP(U$1, m_preprocess!$1:$1048576, $D143, FALSE))</f>
        <v>8020185.0698188767</v>
      </c>
      <c r="V143">
        <f>IF(ISBLANK(HLOOKUP(V$1, m_preprocess!$1:$1048576, $D143, FALSE)), "", HLOOKUP(V$1, m_preprocess!$1:$1048576, $D143, FALSE))</f>
        <v>11087486.533048468</v>
      </c>
      <c r="W143">
        <f>IF(ISBLANK(HLOOKUP(W$1, m_preprocess!$1:$1048576, $D143, FALSE)), "", HLOOKUP(W$1, m_preprocess!$1:$1048576, $D143, FALSE))</f>
        <v>5314.3693637585638</v>
      </c>
      <c r="X143">
        <f>IF(ISBLANK(HLOOKUP(X$1, m_preprocess!$1:$1048576, $D143, FALSE)), "", HLOOKUP(X$1, m_preprocess!$1:$1048576, $D143, FALSE))</f>
        <v>108.89</v>
      </c>
      <c r="Y143">
        <f>IF(ISBLANK(HLOOKUP(Y$1, m_preprocess!$1:$1048576, $D143, FALSE)), "", HLOOKUP(Y$1, m_preprocess!$1:$1048576, $D143, FALSE))</f>
        <v>93.5</v>
      </c>
    </row>
    <row r="144" spans="1:25" x14ac:dyDescent="0.25">
      <c r="A144" s="66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126.47481048753622</v>
      </c>
      <c r="F144">
        <f>IF(ISBLANK(HLOOKUP(F$1, m_preprocess!$1:$1048576, $D144, FALSE)), "", HLOOKUP(F$1, m_preprocess!$1:$1048576, $D144, FALSE))</f>
        <v>107.96219695155605</v>
      </c>
      <c r="G144">
        <f>IF(ISBLANK(HLOOKUP(G$1, m_preprocess!$1:$1048576, $D144, FALSE)), "", HLOOKUP(G$1, m_preprocess!$1:$1048576, $D144, FALSE))</f>
        <v>96.717702564110709</v>
      </c>
      <c r="H144">
        <f>IF(ISBLANK(HLOOKUP(H$1, m_preprocess!$1:$1048576, $D144, FALSE)), "", HLOOKUP(H$1, m_preprocess!$1:$1048576, $D144, FALSE))</f>
        <v>117.31512108255356</v>
      </c>
      <c r="I144">
        <f>IF(ISBLANK(HLOOKUP(I$1, m_preprocess!$1:$1048576, $D144, FALSE)), "", HLOOKUP(I$1, m_preprocess!$1:$1048576, $D144, FALSE))</f>
        <v>96.036825793574906</v>
      </c>
      <c r="J144">
        <f>IF(ISBLANK(HLOOKUP(J$1, m_preprocess!$1:$1048576, $D144, FALSE)), "", HLOOKUP(J$1, m_preprocess!$1:$1048576, $D144, FALSE))</f>
        <v>300907.49707408046</v>
      </c>
      <c r="K144">
        <f>IF(ISBLANK(HLOOKUP(K$1, m_preprocess!$1:$1048576, $D144, FALSE)), "", HLOOKUP(K$1, m_preprocess!$1:$1048576, $D144, FALSE))</f>
        <v>44660.996943005746</v>
      </c>
      <c r="L144">
        <f>IF(ISBLANK(HLOOKUP(L$1, m_preprocess!$1:$1048576, $D144, FALSE)), "", HLOOKUP(L$1, m_preprocess!$1:$1048576, $D144, FALSE))</f>
        <v>72096.070967949665</v>
      </c>
      <c r="M144">
        <f>IF(ISBLANK(HLOOKUP(M$1, m_preprocess!$1:$1048576, $D144, FALSE)), "", HLOOKUP(M$1, m_preprocess!$1:$1048576, $D144, FALSE))</f>
        <v>23018.581022042625</v>
      </c>
      <c r="N144">
        <f>IF(ISBLANK(HLOOKUP(N$1, m_preprocess!$1:$1048576, $D144, FALSE)), "", HLOOKUP(N$1, m_preprocess!$1:$1048576, $D144, FALSE))</f>
        <v>161131.84814108245</v>
      </c>
      <c r="O144">
        <f>IF(ISBLANK(HLOOKUP(O$1, m_preprocess!$1:$1048576, $D144, FALSE)), "", HLOOKUP(O$1, m_preprocess!$1:$1048576, $D144, FALSE))</f>
        <v>261240.52135585749</v>
      </c>
      <c r="P144">
        <f>IF(ISBLANK(HLOOKUP(P$1, m_preprocess!$1:$1048576, $D144, FALSE)), "", HLOOKUP(P$1, m_preprocess!$1:$1048576, $D144, FALSE))</f>
        <v>100796.05164614397</v>
      </c>
      <c r="Q144">
        <f>IF(ISBLANK(HLOOKUP(Q$1, m_preprocess!$1:$1048576, $D144, FALSE)), "", HLOOKUP(Q$1, m_preprocess!$1:$1048576, $D144, FALSE))</f>
        <v>97149.348972790147</v>
      </c>
      <c r="R144">
        <f>IF(ISBLANK(HLOOKUP(R$1, m_preprocess!$1:$1048576, $D144, FALSE)), "", HLOOKUP(R$1, m_preprocess!$1:$1048576, $D144, FALSE))</f>
        <v>63295.120736923323</v>
      </c>
      <c r="S144">
        <f>IF(ISBLANK(HLOOKUP(S$1, m_preprocess!$1:$1048576, $D144, FALSE)), "", HLOOKUP(S$1, m_preprocess!$1:$1048576, $D144, FALSE))</f>
        <v>11532508.333579618</v>
      </c>
      <c r="T144">
        <f>IF(ISBLANK(HLOOKUP(T$1, m_preprocess!$1:$1048576, $D144, FALSE)), "", HLOOKUP(T$1, m_preprocess!$1:$1048576, $D144, FALSE))</f>
        <v>106.60608246572809</v>
      </c>
      <c r="U144">
        <f>IF(ISBLANK(HLOOKUP(U$1, m_preprocess!$1:$1048576, $D144, FALSE)), "", HLOOKUP(U$1, m_preprocess!$1:$1048576, $D144, FALSE))</f>
        <v>8097364.1070587561</v>
      </c>
      <c r="V144">
        <f>IF(ISBLANK(HLOOKUP(V$1, m_preprocess!$1:$1048576, $D144, FALSE)), "", HLOOKUP(V$1, m_preprocess!$1:$1048576, $D144, FALSE))</f>
        <v>11292562.854860913</v>
      </c>
      <c r="W144">
        <f>IF(ISBLANK(HLOOKUP(W$1, m_preprocess!$1:$1048576, $D144, FALSE)), "", HLOOKUP(W$1, m_preprocess!$1:$1048576, $D144, FALSE))</f>
        <v>6461.9481627823252</v>
      </c>
      <c r="X144">
        <f>IF(ISBLANK(HLOOKUP(X$1, m_preprocess!$1:$1048576, $D144, FALSE)), "", HLOOKUP(X$1, m_preprocess!$1:$1048576, $D144, FALSE))</f>
        <v>109.59</v>
      </c>
      <c r="Y144">
        <f>IF(ISBLANK(HLOOKUP(Y$1, m_preprocess!$1:$1048576, $D144, FALSE)), "", HLOOKUP(Y$1, m_preprocess!$1:$1048576, $D144, FALSE))</f>
        <v>91.8</v>
      </c>
    </row>
    <row r="145" spans="1:25" x14ac:dyDescent="0.25">
      <c r="A145" s="66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138.82122369984984</v>
      </c>
      <c r="F145">
        <f>IF(ISBLANK(HLOOKUP(F$1, m_preprocess!$1:$1048576, $D145, FALSE)), "", HLOOKUP(F$1, m_preprocess!$1:$1048576, $D145, FALSE))</f>
        <v>121.91044934017759</v>
      </c>
      <c r="G145">
        <f>IF(ISBLANK(HLOOKUP(G$1, m_preprocess!$1:$1048576, $D145, FALSE)), "", HLOOKUP(G$1, m_preprocess!$1:$1048576, $D145, FALSE))</f>
        <v>113.92534433390502</v>
      </c>
      <c r="H145">
        <f>IF(ISBLANK(HLOOKUP(H$1, m_preprocess!$1:$1048576, $D145, FALSE)), "", HLOOKUP(H$1, m_preprocess!$1:$1048576, $D145, FALSE))</f>
        <v>154.9164141151025</v>
      </c>
      <c r="I145">
        <f>IF(ISBLANK(HLOOKUP(I$1, m_preprocess!$1:$1048576, $D145, FALSE)), "", HLOOKUP(I$1, m_preprocess!$1:$1048576, $D145, FALSE))</f>
        <v>103.65798749425662</v>
      </c>
      <c r="J145">
        <f>IF(ISBLANK(HLOOKUP(J$1, m_preprocess!$1:$1048576, $D145, FALSE)), "", HLOOKUP(J$1, m_preprocess!$1:$1048576, $D145, FALSE))</f>
        <v>306558.2656447718</v>
      </c>
      <c r="K145">
        <f>IF(ISBLANK(HLOOKUP(K$1, m_preprocess!$1:$1048576, $D145, FALSE)), "", HLOOKUP(K$1, m_preprocess!$1:$1048576, $D145, FALSE))</f>
        <v>58461.840737712453</v>
      </c>
      <c r="L145">
        <f>IF(ISBLANK(HLOOKUP(L$1, m_preprocess!$1:$1048576, $D145, FALSE)), "", HLOOKUP(L$1, m_preprocess!$1:$1048576, $D145, FALSE))</f>
        <v>67150.916301715173</v>
      </c>
      <c r="M145">
        <f>IF(ISBLANK(HLOOKUP(M$1, m_preprocess!$1:$1048576, $D145, FALSE)), "", HLOOKUP(M$1, m_preprocess!$1:$1048576, $D145, FALSE))</f>
        <v>20689.144173437497</v>
      </c>
      <c r="N145">
        <f>IF(ISBLANK(HLOOKUP(N$1, m_preprocess!$1:$1048576, $D145, FALSE)), "", HLOOKUP(N$1, m_preprocess!$1:$1048576, $D145, FALSE))</f>
        <v>160256.36443190667</v>
      </c>
      <c r="O145">
        <f>IF(ISBLANK(HLOOKUP(O$1, m_preprocess!$1:$1048576, $D145, FALSE)), "", HLOOKUP(O$1, m_preprocess!$1:$1048576, $D145, FALSE))</f>
        <v>319996.03370796924</v>
      </c>
      <c r="P145">
        <f>IF(ISBLANK(HLOOKUP(P$1, m_preprocess!$1:$1048576, $D145, FALSE)), "", HLOOKUP(P$1, m_preprocess!$1:$1048576, $D145, FALSE))</f>
        <v>111830.90806559603</v>
      </c>
      <c r="Q145">
        <f>IF(ISBLANK(HLOOKUP(Q$1, m_preprocess!$1:$1048576, $D145, FALSE)), "", HLOOKUP(Q$1, m_preprocess!$1:$1048576, $D145, FALSE))</f>
        <v>137317.54421413146</v>
      </c>
      <c r="R145">
        <f>IF(ISBLANK(HLOOKUP(R$1, m_preprocess!$1:$1048576, $D145, FALSE)), "", HLOOKUP(R$1, m_preprocess!$1:$1048576, $D145, FALSE))</f>
        <v>70847.581428241785</v>
      </c>
      <c r="S145">
        <f>IF(ISBLANK(HLOOKUP(S$1, m_preprocess!$1:$1048576, $D145, FALSE)), "", HLOOKUP(S$1, m_preprocess!$1:$1048576, $D145, FALSE))</f>
        <v>11451534.737888576</v>
      </c>
      <c r="T145">
        <f>IF(ISBLANK(HLOOKUP(T$1, m_preprocess!$1:$1048576, $D145, FALSE)), "", HLOOKUP(T$1, m_preprocess!$1:$1048576, $D145, FALSE))</f>
        <v>105.1931733409702</v>
      </c>
      <c r="U145">
        <f>IF(ISBLANK(HLOOKUP(U$1, m_preprocess!$1:$1048576, $D145, FALSE)), "", HLOOKUP(U$1, m_preprocess!$1:$1048576, $D145, FALSE))</f>
        <v>9556944.2433686107</v>
      </c>
      <c r="V145">
        <f>IF(ISBLANK(HLOOKUP(V$1, m_preprocess!$1:$1048576, $D145, FALSE)), "", HLOOKUP(V$1, m_preprocess!$1:$1048576, $D145, FALSE))</f>
        <v>12794292.170012286</v>
      </c>
      <c r="W145">
        <f>IF(ISBLANK(HLOOKUP(W$1, m_preprocess!$1:$1048576, $D145, FALSE)), "", HLOOKUP(W$1, m_preprocess!$1:$1048576, $D145, FALSE))</f>
        <v>3719.7346612201418</v>
      </c>
      <c r="X145">
        <f>IF(ISBLANK(HLOOKUP(X$1, m_preprocess!$1:$1048576, $D145, FALSE)), "", HLOOKUP(X$1, m_preprocess!$1:$1048576, $D145, FALSE))</f>
        <v>107.56</v>
      </c>
      <c r="Y145">
        <f>IF(ISBLANK(HLOOKUP(Y$1, m_preprocess!$1:$1048576, $D145, FALSE)), "", HLOOKUP(Y$1, m_preprocess!$1:$1048576, $D145, FALSE))</f>
        <v>84.7</v>
      </c>
    </row>
    <row r="146" spans="1:25" x14ac:dyDescent="0.25">
      <c r="A146" s="66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115.19388127961138</v>
      </c>
      <c r="F146">
        <f>IF(ISBLANK(HLOOKUP(F$1, m_preprocess!$1:$1048576, $D146, FALSE)), "", HLOOKUP(F$1, m_preprocess!$1:$1048576, $D146, FALSE))</f>
        <v>97.904623092731882</v>
      </c>
      <c r="G146">
        <f>IF(ISBLANK(HLOOKUP(G$1, m_preprocess!$1:$1048576, $D146, FALSE)), "", HLOOKUP(G$1, m_preprocess!$1:$1048576, $D146, FALSE))</f>
        <v>87.248312299036925</v>
      </c>
      <c r="H146">
        <f>IF(ISBLANK(HLOOKUP(H$1, m_preprocess!$1:$1048576, $D146, FALSE)), "", HLOOKUP(H$1, m_preprocess!$1:$1048576, $D146, FALSE))</f>
        <v>84.063120372021146</v>
      </c>
      <c r="I146">
        <f>IF(ISBLANK(HLOOKUP(I$1, m_preprocess!$1:$1048576, $D146, FALSE)), "", HLOOKUP(I$1, m_preprocess!$1:$1048576, $D146, FALSE))</f>
        <v>100.79308226283314</v>
      </c>
      <c r="J146">
        <f>IF(ISBLANK(HLOOKUP(J$1, m_preprocess!$1:$1048576, $D146, FALSE)), "", HLOOKUP(J$1, m_preprocess!$1:$1048576, $D146, FALSE))</f>
        <v>299676.46582028107</v>
      </c>
      <c r="K146">
        <f>IF(ISBLANK(HLOOKUP(K$1, m_preprocess!$1:$1048576, $D146, FALSE)), "", HLOOKUP(K$1, m_preprocess!$1:$1048576, $D146, FALSE))</f>
        <v>46785.849717869103</v>
      </c>
      <c r="L146">
        <f>IF(ISBLANK(HLOOKUP(L$1, m_preprocess!$1:$1048576, $D146, FALSE)), "", HLOOKUP(L$1, m_preprocess!$1:$1048576, $D146, FALSE))</f>
        <v>62483.553175070825</v>
      </c>
      <c r="M146">
        <f>IF(ISBLANK(HLOOKUP(M$1, m_preprocess!$1:$1048576, $D146, FALSE)), "", HLOOKUP(M$1, m_preprocess!$1:$1048576, $D146, FALSE))</f>
        <v>18270.41025296312</v>
      </c>
      <c r="N146">
        <f>IF(ISBLANK(HLOOKUP(N$1, m_preprocess!$1:$1048576, $D146, FALSE)), "", HLOOKUP(N$1, m_preprocess!$1:$1048576, $D146, FALSE))</f>
        <v>172136.65267437801</v>
      </c>
      <c r="O146">
        <f>IF(ISBLANK(HLOOKUP(O$1, m_preprocess!$1:$1048576, $D146, FALSE)), "", HLOOKUP(O$1, m_preprocess!$1:$1048576, $D146, FALSE))</f>
        <v>215618.15778662663</v>
      </c>
      <c r="P146">
        <f>IF(ISBLANK(HLOOKUP(P$1, m_preprocess!$1:$1048576, $D146, FALSE)), "", HLOOKUP(P$1, m_preprocess!$1:$1048576, $D146, FALSE))</f>
        <v>85518.80273928144</v>
      </c>
      <c r="Q146">
        <f>IF(ISBLANK(HLOOKUP(Q$1, m_preprocess!$1:$1048576, $D146, FALSE)), "", HLOOKUP(Q$1, m_preprocess!$1:$1048576, $D146, FALSE))</f>
        <v>75580.276672089007</v>
      </c>
      <c r="R146">
        <f>IF(ISBLANK(HLOOKUP(R$1, m_preprocess!$1:$1048576, $D146, FALSE)), "", HLOOKUP(R$1, m_preprocess!$1:$1048576, $D146, FALSE))</f>
        <v>54519.078375256155</v>
      </c>
      <c r="S146">
        <f>IF(ISBLANK(HLOOKUP(S$1, m_preprocess!$1:$1048576, $D146, FALSE)), "", HLOOKUP(S$1, m_preprocess!$1:$1048576, $D146, FALSE))</f>
        <v>11511708.205163062</v>
      </c>
      <c r="T146">
        <f>IF(ISBLANK(HLOOKUP(T$1, m_preprocess!$1:$1048576, $D146, FALSE)), "", HLOOKUP(T$1, m_preprocess!$1:$1048576, $D146, FALSE))</f>
        <v>105.60284004202587</v>
      </c>
      <c r="U146">
        <f>IF(ISBLANK(HLOOKUP(U$1, m_preprocess!$1:$1048576, $D146, FALSE)), "", HLOOKUP(U$1, m_preprocess!$1:$1048576, $D146, FALSE))</f>
        <v>8767900.4355748743</v>
      </c>
      <c r="V146">
        <f>IF(ISBLANK(HLOOKUP(V$1, m_preprocess!$1:$1048576, $D146, FALSE)), "", HLOOKUP(V$1, m_preprocess!$1:$1048576, $D146, FALSE))</f>
        <v>12024477.658250416</v>
      </c>
      <c r="W146">
        <f>IF(ISBLANK(HLOOKUP(W$1, m_preprocess!$1:$1048576, $D146, FALSE)), "", HLOOKUP(W$1, m_preprocess!$1:$1048576, $D146, FALSE))</f>
        <v>4189.3382396803427</v>
      </c>
      <c r="X146">
        <f>IF(ISBLANK(HLOOKUP(X$1, m_preprocess!$1:$1048576, $D146, FALSE)), "", HLOOKUP(X$1, m_preprocess!$1:$1048576, $D146, FALSE))</f>
        <v>103.52</v>
      </c>
      <c r="Y146">
        <f>IF(ISBLANK(HLOOKUP(Y$1, m_preprocess!$1:$1048576, $D146, FALSE)), "", HLOOKUP(Y$1, m_preprocess!$1:$1048576, $D146, FALSE))</f>
        <v>81</v>
      </c>
    </row>
    <row r="147" spans="1:25" x14ac:dyDescent="0.25">
      <c r="A147" s="66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113.18235275793577</v>
      </c>
      <c r="F147">
        <f>IF(ISBLANK(HLOOKUP(F$1, m_preprocess!$1:$1048576, $D147, FALSE)), "", HLOOKUP(F$1, m_preprocess!$1:$1048576, $D147, FALSE))</f>
        <v>99.054496507664609</v>
      </c>
      <c r="G147">
        <f>IF(ISBLANK(HLOOKUP(G$1, m_preprocess!$1:$1048576, $D147, FALSE)), "", HLOOKUP(G$1, m_preprocess!$1:$1048576, $D147, FALSE))</f>
        <v>86.336445277864144</v>
      </c>
      <c r="H147">
        <f>IF(ISBLANK(HLOOKUP(H$1, m_preprocess!$1:$1048576, $D147, FALSE)), "", HLOOKUP(H$1, m_preprocess!$1:$1048576, $D147, FALSE))</f>
        <v>96.879211821282667</v>
      </c>
      <c r="I147">
        <f>IF(ISBLANK(HLOOKUP(I$1, m_preprocess!$1:$1048576, $D147, FALSE)), "", HLOOKUP(I$1, m_preprocess!$1:$1048576, $D147, FALSE))</f>
        <v>97.740153137017373</v>
      </c>
      <c r="J147">
        <f>IF(ISBLANK(HLOOKUP(J$1, m_preprocess!$1:$1048576, $D147, FALSE)), "", HLOOKUP(J$1, m_preprocess!$1:$1048576, $D147, FALSE))</f>
        <v>419835.37964561291</v>
      </c>
      <c r="K147">
        <f>IF(ISBLANK(HLOOKUP(K$1, m_preprocess!$1:$1048576, $D147, FALSE)), "", HLOOKUP(K$1, m_preprocess!$1:$1048576, $D147, FALSE))</f>
        <v>114012.17952077484</v>
      </c>
      <c r="L147">
        <f>IF(ISBLANK(HLOOKUP(L$1, m_preprocess!$1:$1048576, $D147, FALSE)), "", HLOOKUP(L$1, m_preprocess!$1:$1048576, $D147, FALSE))</f>
        <v>121223.00236770028</v>
      </c>
      <c r="M147">
        <f>IF(ISBLANK(HLOOKUP(M$1, m_preprocess!$1:$1048576, $D147, FALSE)), "", HLOOKUP(M$1, m_preprocess!$1:$1048576, $D147, FALSE))</f>
        <v>17092.325797825983</v>
      </c>
      <c r="N147">
        <f>IF(ISBLANK(HLOOKUP(N$1, m_preprocess!$1:$1048576, $D147, FALSE)), "", HLOOKUP(N$1, m_preprocess!$1:$1048576, $D147, FALSE))</f>
        <v>167507.87195931177</v>
      </c>
      <c r="O147">
        <f>IF(ISBLANK(HLOOKUP(O$1, m_preprocess!$1:$1048576, $D147, FALSE)), "", HLOOKUP(O$1, m_preprocess!$1:$1048576, $D147, FALSE))</f>
        <v>224275.88164225227</v>
      </c>
      <c r="P147">
        <f>IF(ISBLANK(HLOOKUP(P$1, m_preprocess!$1:$1048576, $D147, FALSE)), "", HLOOKUP(P$1, m_preprocess!$1:$1048576, $D147, FALSE))</f>
        <v>83597.855535670198</v>
      </c>
      <c r="Q147">
        <f>IF(ISBLANK(HLOOKUP(Q$1, m_preprocess!$1:$1048576, $D147, FALSE)), "", HLOOKUP(Q$1, m_preprocess!$1:$1048576, $D147, FALSE))</f>
        <v>77739.993159004749</v>
      </c>
      <c r="R147">
        <f>IF(ISBLANK(HLOOKUP(R$1, m_preprocess!$1:$1048576, $D147, FALSE)), "", HLOOKUP(R$1, m_preprocess!$1:$1048576, $D147, FALSE))</f>
        <v>62938.032947577311</v>
      </c>
      <c r="S147">
        <f>IF(ISBLANK(HLOOKUP(S$1, m_preprocess!$1:$1048576, $D147, FALSE)), "", HLOOKUP(S$1, m_preprocess!$1:$1048576, $D147, FALSE))</f>
        <v>11441319.285045503</v>
      </c>
      <c r="T147">
        <f>IF(ISBLANK(HLOOKUP(T$1, m_preprocess!$1:$1048576, $D147, FALSE)), "", HLOOKUP(T$1, m_preprocess!$1:$1048576, $D147, FALSE))</f>
        <v>106.97602880307461</v>
      </c>
      <c r="U147">
        <f>IF(ISBLANK(HLOOKUP(U$1, m_preprocess!$1:$1048576, $D147, FALSE)), "", HLOOKUP(U$1, m_preprocess!$1:$1048576, $D147, FALSE))</f>
        <v>8919763.3692153879</v>
      </c>
      <c r="V147">
        <f>IF(ISBLANK(HLOOKUP(V$1, m_preprocess!$1:$1048576, $D147, FALSE)), "", HLOOKUP(V$1, m_preprocess!$1:$1048576, $D147, FALSE))</f>
        <v>12217518.057169607</v>
      </c>
      <c r="W147">
        <f>IF(ISBLANK(HLOOKUP(W$1, m_preprocess!$1:$1048576, $D147, FALSE)), "", HLOOKUP(W$1, m_preprocess!$1:$1048576, $D147, FALSE))</f>
        <v>4231.0432589678203</v>
      </c>
      <c r="X147">
        <f>IF(ISBLANK(HLOOKUP(X$1, m_preprocess!$1:$1048576, $D147, FALSE)), "", HLOOKUP(X$1, m_preprocess!$1:$1048576, $D147, FALSE))</f>
        <v>104</v>
      </c>
      <c r="Y147">
        <f>IF(ISBLANK(HLOOKUP(Y$1, m_preprocess!$1:$1048576, $D147, FALSE)), "", HLOOKUP(Y$1, m_preprocess!$1:$1048576, $D147, FALSE))</f>
        <v>76.400000000000006</v>
      </c>
    </row>
    <row r="148" spans="1:25" x14ac:dyDescent="0.25">
      <c r="A148" s="66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126.34838743480411</v>
      </c>
      <c r="F148">
        <f>IF(ISBLANK(HLOOKUP(F$1, m_preprocess!$1:$1048576, $D148, FALSE)), "", HLOOKUP(F$1, m_preprocess!$1:$1048576, $D148, FALSE))</f>
        <v>100.30409506606804</v>
      </c>
      <c r="G148">
        <f>IF(ISBLANK(HLOOKUP(G$1, m_preprocess!$1:$1048576, $D148, FALSE)), "", HLOOKUP(G$1, m_preprocess!$1:$1048576, $D148, FALSE))</f>
        <v>90.424315944011411</v>
      </c>
      <c r="H148">
        <f>IF(ISBLANK(HLOOKUP(H$1, m_preprocess!$1:$1048576, $D148, FALSE)), "", HLOOKUP(H$1, m_preprocess!$1:$1048576, $D148, FALSE))</f>
        <v>112.74538541355253</v>
      </c>
      <c r="I148">
        <f>IF(ISBLANK(HLOOKUP(I$1, m_preprocess!$1:$1048576, $D148, FALSE)), "", HLOOKUP(I$1, m_preprocess!$1:$1048576, $D148, FALSE))</f>
        <v>95.39305719004571</v>
      </c>
      <c r="J148">
        <f>IF(ISBLANK(HLOOKUP(J$1, m_preprocess!$1:$1048576, $D148, FALSE)), "", HLOOKUP(J$1, m_preprocess!$1:$1048576, $D148, FALSE))</f>
        <v>382970.26356564823</v>
      </c>
      <c r="K148">
        <f>IF(ISBLANK(HLOOKUP(K$1, m_preprocess!$1:$1048576, $D148, FALSE)), "", HLOOKUP(K$1, m_preprocess!$1:$1048576, $D148, FALSE))</f>
        <v>146606.07955996259</v>
      </c>
      <c r="L148">
        <f>IF(ISBLANK(HLOOKUP(L$1, m_preprocess!$1:$1048576, $D148, FALSE)), "", HLOOKUP(L$1, m_preprocess!$1:$1048576, $D148, FALSE))</f>
        <v>54170.926239030596</v>
      </c>
      <c r="M148">
        <f>IF(ISBLANK(HLOOKUP(M$1, m_preprocess!$1:$1048576, $D148, FALSE)), "", HLOOKUP(M$1, m_preprocess!$1:$1048576, $D148, FALSE))</f>
        <v>19880.366821956075</v>
      </c>
      <c r="N148">
        <f>IF(ISBLANK(HLOOKUP(N$1, m_preprocess!$1:$1048576, $D148, FALSE)), "", HLOOKUP(N$1, m_preprocess!$1:$1048576, $D148, FALSE))</f>
        <v>162312.89094469897</v>
      </c>
      <c r="O148">
        <f>IF(ISBLANK(HLOOKUP(O$1, m_preprocess!$1:$1048576, $D148, FALSE)), "", HLOOKUP(O$1, m_preprocess!$1:$1048576, $D148, FALSE))</f>
        <v>223932.26972422708</v>
      </c>
      <c r="P148">
        <f>IF(ISBLANK(HLOOKUP(P$1, m_preprocess!$1:$1048576, $D148, FALSE)), "", HLOOKUP(P$1, m_preprocess!$1:$1048576, $D148, FALSE))</f>
        <v>89025.527481527984</v>
      </c>
      <c r="Q148">
        <f>IF(ISBLANK(HLOOKUP(Q$1, m_preprocess!$1:$1048576, $D148, FALSE)), "", HLOOKUP(Q$1, m_preprocess!$1:$1048576, $D148, FALSE))</f>
        <v>72234.597295992848</v>
      </c>
      <c r="R148">
        <f>IF(ISBLANK(HLOOKUP(R$1, m_preprocess!$1:$1048576, $D148, FALSE)), "", HLOOKUP(R$1, m_preprocess!$1:$1048576, $D148, FALSE))</f>
        <v>62672.144946706234</v>
      </c>
      <c r="S148">
        <f>IF(ISBLANK(HLOOKUP(S$1, m_preprocess!$1:$1048576, $D148, FALSE)), "", HLOOKUP(S$1, m_preprocess!$1:$1048576, $D148, FALSE))</f>
        <v>11303131.965865903</v>
      </c>
      <c r="T148">
        <f>IF(ISBLANK(HLOOKUP(T$1, m_preprocess!$1:$1048576, $D148, FALSE)), "", HLOOKUP(T$1, m_preprocess!$1:$1048576, $D148, FALSE))</f>
        <v>104.93463778265355</v>
      </c>
      <c r="U148">
        <f>IF(ISBLANK(HLOOKUP(U$1, m_preprocess!$1:$1048576, $D148, FALSE)), "", HLOOKUP(U$1, m_preprocess!$1:$1048576, $D148, FALSE))</f>
        <v>9009225.8656263296</v>
      </c>
      <c r="V148">
        <f>IF(ISBLANK(HLOOKUP(V$1, m_preprocess!$1:$1048576, $D148, FALSE)), "", HLOOKUP(V$1, m_preprocess!$1:$1048576, $D148, FALSE))</f>
        <v>12072523.256617336</v>
      </c>
      <c r="W148">
        <f>IF(ISBLANK(HLOOKUP(W$1, m_preprocess!$1:$1048576, $D148, FALSE)), "", HLOOKUP(W$1, m_preprocess!$1:$1048576, $D148, FALSE))</f>
        <v>6848.9605249953393</v>
      </c>
      <c r="X148">
        <f>IF(ISBLANK(HLOOKUP(X$1, m_preprocess!$1:$1048576, $D148, FALSE)), "", HLOOKUP(X$1, m_preprocess!$1:$1048576, $D148, FALSE))</f>
        <v>115.42</v>
      </c>
      <c r="Y148">
        <f>IF(ISBLANK(HLOOKUP(Y$1, m_preprocess!$1:$1048576, $D148, FALSE)), "", HLOOKUP(Y$1, m_preprocess!$1:$1048576, $D148, FALSE))</f>
        <v>88</v>
      </c>
    </row>
    <row r="149" spans="1:25" x14ac:dyDescent="0.25">
      <c r="A149" s="66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127.75152229647411</v>
      </c>
      <c r="F149">
        <f>IF(ISBLANK(HLOOKUP(F$1, m_preprocess!$1:$1048576, $D149, FALSE)), "", HLOOKUP(F$1, m_preprocess!$1:$1048576, $D149, FALSE))</f>
        <v>103.36768248843754</v>
      </c>
      <c r="G149">
        <f>IF(ISBLANK(HLOOKUP(G$1, m_preprocess!$1:$1048576, $D149, FALSE)), "", HLOOKUP(G$1, m_preprocess!$1:$1048576, $D149, FALSE))</f>
        <v>89.267502233787738</v>
      </c>
      <c r="H149">
        <f>IF(ISBLANK(HLOOKUP(H$1, m_preprocess!$1:$1048576, $D149, FALSE)), "", HLOOKUP(H$1, m_preprocess!$1:$1048576, $D149, FALSE))</f>
        <v>124.59206025307682</v>
      </c>
      <c r="I149">
        <f>IF(ISBLANK(HLOOKUP(I$1, m_preprocess!$1:$1048576, $D149, FALSE)), "", HLOOKUP(I$1, m_preprocess!$1:$1048576, $D149, FALSE))</f>
        <v>124.36949607916775</v>
      </c>
      <c r="J149">
        <f>IF(ISBLANK(HLOOKUP(J$1, m_preprocess!$1:$1048576, $D149, FALSE)), "", HLOOKUP(J$1, m_preprocess!$1:$1048576, $D149, FALSE))</f>
        <v>362907.86079378071</v>
      </c>
      <c r="K149">
        <f>IF(ISBLANK(HLOOKUP(K$1, m_preprocess!$1:$1048576, $D149, FALSE)), "", HLOOKUP(K$1, m_preprocess!$1:$1048576, $D149, FALSE))</f>
        <v>121834.44085032545</v>
      </c>
      <c r="L149">
        <f>IF(ISBLANK(HLOOKUP(L$1, m_preprocess!$1:$1048576, $D149, FALSE)), "", HLOOKUP(L$1, m_preprocess!$1:$1048576, $D149, FALSE))</f>
        <v>56807.58386478691</v>
      </c>
      <c r="M149">
        <f>IF(ISBLANK(HLOOKUP(M$1, m_preprocess!$1:$1048576, $D149, FALSE)), "", HLOOKUP(M$1, m_preprocess!$1:$1048576, $D149, FALSE))</f>
        <v>18121.71754659251</v>
      </c>
      <c r="N149">
        <f>IF(ISBLANK(HLOOKUP(N$1, m_preprocess!$1:$1048576, $D149, FALSE)), "", HLOOKUP(N$1, m_preprocess!$1:$1048576, $D149, FALSE))</f>
        <v>166144.11853207584</v>
      </c>
      <c r="O149">
        <f>IF(ISBLANK(HLOOKUP(O$1, m_preprocess!$1:$1048576, $D149, FALSE)), "", HLOOKUP(O$1, m_preprocess!$1:$1048576, $D149, FALSE))</f>
        <v>239916.65038649167</v>
      </c>
      <c r="P149">
        <f>IF(ISBLANK(HLOOKUP(P$1, m_preprocess!$1:$1048576, $D149, FALSE)), "", HLOOKUP(P$1, m_preprocess!$1:$1048576, $D149, FALSE))</f>
        <v>87720.135668961841</v>
      </c>
      <c r="Q149">
        <f>IF(ISBLANK(HLOOKUP(Q$1, m_preprocess!$1:$1048576, $D149, FALSE)), "", HLOOKUP(Q$1, m_preprocess!$1:$1048576, $D149, FALSE))</f>
        <v>91580.557540733163</v>
      </c>
      <c r="R149">
        <f>IF(ISBLANK(HLOOKUP(R$1, m_preprocess!$1:$1048576, $D149, FALSE)), "", HLOOKUP(R$1, m_preprocess!$1:$1048576, $D149, FALSE))</f>
        <v>60615.957176796641</v>
      </c>
      <c r="S149">
        <f>IF(ISBLANK(HLOOKUP(S$1, m_preprocess!$1:$1048576, $D149, FALSE)), "", HLOOKUP(S$1, m_preprocess!$1:$1048576, $D149, FALSE))</f>
        <v>10920418.534644952</v>
      </c>
      <c r="T149">
        <f>IF(ISBLANK(HLOOKUP(T$1, m_preprocess!$1:$1048576, $D149, FALSE)), "", HLOOKUP(T$1, m_preprocess!$1:$1048576, $D149, FALSE))</f>
        <v>104.3484646567623</v>
      </c>
      <c r="U149">
        <f>IF(ISBLANK(HLOOKUP(U$1, m_preprocess!$1:$1048576, $D149, FALSE)), "", HLOOKUP(U$1, m_preprocess!$1:$1048576, $D149, FALSE))</f>
        <v>8847873.0309827719</v>
      </c>
      <c r="V149">
        <f>IF(ISBLANK(HLOOKUP(V$1, m_preprocess!$1:$1048576, $D149, FALSE)), "", HLOOKUP(V$1, m_preprocess!$1:$1048576, $D149, FALSE))</f>
        <v>12080912.463172004</v>
      </c>
      <c r="W149">
        <f>IF(ISBLANK(HLOOKUP(W$1, m_preprocess!$1:$1048576, $D149, FALSE)), "", HLOOKUP(W$1, m_preprocess!$1:$1048576, $D149, FALSE))</f>
        <v>6042.1456221709477</v>
      </c>
      <c r="X149">
        <f>IF(ISBLANK(HLOOKUP(X$1, m_preprocess!$1:$1048576, $D149, FALSE)), "", HLOOKUP(X$1, m_preprocess!$1:$1048576, $D149, FALSE))</f>
        <v>112.35</v>
      </c>
      <c r="Y149">
        <f>IF(ISBLANK(HLOOKUP(Y$1, m_preprocess!$1:$1048576, $D149, FALSE)), "", HLOOKUP(Y$1, m_preprocess!$1:$1048576, $D149, FALSE))</f>
        <v>87</v>
      </c>
    </row>
    <row r="150" spans="1:25" x14ac:dyDescent="0.25">
      <c r="A150" s="66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128.03756628672363</v>
      </c>
      <c r="F150">
        <f>IF(ISBLANK(HLOOKUP(F$1, m_preprocess!$1:$1048576, $D150, FALSE)), "", HLOOKUP(F$1, m_preprocess!$1:$1048576, $D150, FALSE))</f>
        <v>113.68488616002378</v>
      </c>
      <c r="G150">
        <f>IF(ISBLANK(HLOOKUP(G$1, m_preprocess!$1:$1048576, $D150, FALSE)), "", HLOOKUP(G$1, m_preprocess!$1:$1048576, $D150, FALSE))</f>
        <v>90.413080508089038</v>
      </c>
      <c r="H150">
        <f>IF(ISBLANK(HLOOKUP(H$1, m_preprocess!$1:$1048576, $D150, FALSE)), "", HLOOKUP(H$1, m_preprocess!$1:$1048576, $D150, FALSE))</f>
        <v>121.19857068147233</v>
      </c>
      <c r="I150">
        <f>IF(ISBLANK(HLOOKUP(I$1, m_preprocess!$1:$1048576, $D150, FALSE)), "", HLOOKUP(I$1, m_preprocess!$1:$1048576, $D150, FALSE))</f>
        <v>89.187487973321851</v>
      </c>
      <c r="J150">
        <f>IF(ISBLANK(HLOOKUP(J$1, m_preprocess!$1:$1048576, $D150, FALSE)), "", HLOOKUP(J$1, m_preprocess!$1:$1048576, $D150, FALSE))</f>
        <v>355048.79389951006</v>
      </c>
      <c r="K150">
        <f>IF(ISBLANK(HLOOKUP(K$1, m_preprocess!$1:$1048576, $D150, FALSE)), "", HLOOKUP(K$1, m_preprocess!$1:$1048576, $D150, FALSE))</f>
        <v>106491.42348061601</v>
      </c>
      <c r="L150">
        <f>IF(ISBLANK(HLOOKUP(L$1, m_preprocess!$1:$1048576, $D150, FALSE)), "", HLOOKUP(L$1, m_preprocess!$1:$1048576, $D150, FALSE))</f>
        <v>63589.174506777497</v>
      </c>
      <c r="M150">
        <f>IF(ISBLANK(HLOOKUP(M$1, m_preprocess!$1:$1048576, $D150, FALSE)), "", HLOOKUP(M$1, m_preprocess!$1:$1048576, $D150, FALSE))</f>
        <v>20648.942618350771</v>
      </c>
      <c r="N150">
        <f>IF(ISBLANK(HLOOKUP(N$1, m_preprocess!$1:$1048576, $D150, FALSE)), "", HLOOKUP(N$1, m_preprocess!$1:$1048576, $D150, FALSE))</f>
        <v>164319.25329376574</v>
      </c>
      <c r="O150">
        <f>IF(ISBLANK(HLOOKUP(O$1, m_preprocess!$1:$1048576, $D150, FALSE)), "", HLOOKUP(O$1, m_preprocess!$1:$1048576, $D150, FALSE))</f>
        <v>267296.28369023529</v>
      </c>
      <c r="P150">
        <f>IF(ISBLANK(HLOOKUP(P$1, m_preprocess!$1:$1048576, $D150, FALSE)), "", HLOOKUP(P$1, m_preprocess!$1:$1048576, $D150, FALSE))</f>
        <v>92637.022604060709</v>
      </c>
      <c r="Q150">
        <f>IF(ISBLANK(HLOOKUP(Q$1, m_preprocess!$1:$1048576, $D150, FALSE)), "", HLOOKUP(Q$1, m_preprocess!$1:$1048576, $D150, FALSE))</f>
        <v>105892.81017795092</v>
      </c>
      <c r="R150">
        <f>IF(ISBLANK(HLOOKUP(R$1, m_preprocess!$1:$1048576, $D150, FALSE)), "", HLOOKUP(R$1, m_preprocess!$1:$1048576, $D150, FALSE))</f>
        <v>68766.450908223662</v>
      </c>
      <c r="S150">
        <f>IF(ISBLANK(HLOOKUP(S$1, m_preprocess!$1:$1048576, $D150, FALSE)), "", HLOOKUP(S$1, m_preprocess!$1:$1048576, $D150, FALSE))</f>
        <v>10557257.228412576</v>
      </c>
      <c r="T150">
        <f>IF(ISBLANK(HLOOKUP(T$1, m_preprocess!$1:$1048576, $D150, FALSE)), "", HLOOKUP(T$1, m_preprocess!$1:$1048576, $D150, FALSE))</f>
        <v>101.50760164528339</v>
      </c>
      <c r="U150">
        <f>IF(ISBLANK(HLOOKUP(U$1, m_preprocess!$1:$1048576, $D150, FALSE)), "", HLOOKUP(U$1, m_preprocess!$1:$1048576, $D150, FALSE))</f>
        <v>8716141.1010756176</v>
      </c>
      <c r="V150">
        <f>IF(ISBLANK(HLOOKUP(V$1, m_preprocess!$1:$1048576, $D150, FALSE)), "", HLOOKUP(V$1, m_preprocess!$1:$1048576, $D150, FALSE))</f>
        <v>11870637.172161316</v>
      </c>
      <c r="W150">
        <f>IF(ISBLANK(HLOOKUP(W$1, m_preprocess!$1:$1048576, $D150, FALSE)), "", HLOOKUP(W$1, m_preprocess!$1:$1048576, $D150, FALSE))</f>
        <v>4987.3667330700082</v>
      </c>
      <c r="X150">
        <f>IF(ISBLANK(HLOOKUP(X$1, m_preprocess!$1:$1048576, $D150, FALSE)), "", HLOOKUP(X$1, m_preprocess!$1:$1048576, $D150, FALSE))</f>
        <v>110.86</v>
      </c>
      <c r="Y150">
        <f>IF(ISBLANK(HLOOKUP(Y$1, m_preprocess!$1:$1048576, $D150, FALSE)), "", HLOOKUP(Y$1, m_preprocess!$1:$1048576, $D150, FALSE))</f>
        <v>91.1</v>
      </c>
    </row>
    <row r="151" spans="1:25" x14ac:dyDescent="0.25">
      <c r="A151" s="66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112.85158096038469</v>
      </c>
      <c r="F151">
        <f>IF(ISBLANK(HLOOKUP(F$1, m_preprocess!$1:$1048576, $D151, FALSE)), "", HLOOKUP(F$1, m_preprocess!$1:$1048576, $D151, FALSE))</f>
        <v>108.64587762312942</v>
      </c>
      <c r="G151">
        <f>IF(ISBLANK(HLOOKUP(G$1, m_preprocess!$1:$1048576, $D151, FALSE)), "", HLOOKUP(G$1, m_preprocess!$1:$1048576, $D151, FALSE))</f>
        <v>89.003342424614772</v>
      </c>
      <c r="H151">
        <f>IF(ISBLANK(HLOOKUP(H$1, m_preprocess!$1:$1048576, $D151, FALSE)), "", HLOOKUP(H$1, m_preprocess!$1:$1048576, $D151, FALSE))</f>
        <v>124.16709650712869</v>
      </c>
      <c r="I151">
        <f>IF(ISBLANK(HLOOKUP(I$1, m_preprocess!$1:$1048576, $D151, FALSE)), "", HLOOKUP(I$1, m_preprocess!$1:$1048576, $D151, FALSE))</f>
        <v>87.005234693652085</v>
      </c>
      <c r="J151">
        <f>IF(ISBLANK(HLOOKUP(J$1, m_preprocess!$1:$1048576, $D151, FALSE)), "", HLOOKUP(J$1, m_preprocess!$1:$1048576, $D151, FALSE))</f>
        <v>325070.04226923233</v>
      </c>
      <c r="K151">
        <f>IF(ISBLANK(HLOOKUP(K$1, m_preprocess!$1:$1048576, $D151, FALSE)), "", HLOOKUP(K$1, m_preprocess!$1:$1048576, $D151, FALSE))</f>
        <v>83119.446763073211</v>
      </c>
      <c r="L151">
        <f>IF(ISBLANK(HLOOKUP(L$1, m_preprocess!$1:$1048576, $D151, FALSE)), "", HLOOKUP(L$1, m_preprocess!$1:$1048576, $D151, FALSE))</f>
        <v>66335.566678050061</v>
      </c>
      <c r="M151">
        <f>IF(ISBLANK(HLOOKUP(M$1, m_preprocess!$1:$1048576, $D151, FALSE)), "", HLOOKUP(M$1, m_preprocess!$1:$1048576, $D151, FALSE))</f>
        <v>18535.004470535725</v>
      </c>
      <c r="N151">
        <f>IF(ISBLANK(HLOOKUP(N$1, m_preprocess!$1:$1048576, $D151, FALSE)), "", HLOOKUP(N$1, m_preprocess!$1:$1048576, $D151, FALSE))</f>
        <v>157080.02435757333</v>
      </c>
      <c r="O151">
        <f>IF(ISBLANK(HLOOKUP(O$1, m_preprocess!$1:$1048576, $D151, FALSE)), "", HLOOKUP(O$1, m_preprocess!$1:$1048576, $D151, FALSE))</f>
        <v>255895.01478360026</v>
      </c>
      <c r="P151">
        <f>IF(ISBLANK(HLOOKUP(P$1, m_preprocess!$1:$1048576, $D151, FALSE)), "", HLOOKUP(P$1, m_preprocess!$1:$1048576, $D151, FALSE))</f>
        <v>94841.731072414259</v>
      </c>
      <c r="Q151">
        <f>IF(ISBLANK(HLOOKUP(Q$1, m_preprocess!$1:$1048576, $D151, FALSE)), "", HLOOKUP(Q$1, m_preprocess!$1:$1048576, $D151, FALSE))</f>
        <v>84444.677701764158</v>
      </c>
      <c r="R151">
        <f>IF(ISBLANK(HLOOKUP(R$1, m_preprocess!$1:$1048576, $D151, FALSE)), "", HLOOKUP(R$1, m_preprocess!$1:$1048576, $D151, FALSE))</f>
        <v>76608.606009421841</v>
      </c>
      <c r="S151">
        <f>IF(ISBLANK(HLOOKUP(S$1, m_preprocess!$1:$1048576, $D151, FALSE)), "", HLOOKUP(S$1, m_preprocess!$1:$1048576, $D151, FALSE))</f>
        <v>10258186.764019925</v>
      </c>
      <c r="T151">
        <f>IF(ISBLANK(HLOOKUP(T$1, m_preprocess!$1:$1048576, $D151, FALSE)), "", HLOOKUP(T$1, m_preprocess!$1:$1048576, $D151, FALSE))</f>
        <v>98.650124795624308</v>
      </c>
      <c r="U151">
        <f>IF(ISBLANK(HLOOKUP(U$1, m_preprocess!$1:$1048576, $D151, FALSE)), "", HLOOKUP(U$1, m_preprocess!$1:$1048576, $D151, FALSE))</f>
        <v>8772545.4396264609</v>
      </c>
      <c r="V151">
        <f>IF(ISBLANK(HLOOKUP(V$1, m_preprocess!$1:$1048576, $D151, FALSE)), "", HLOOKUP(V$1, m_preprocess!$1:$1048576, $D151, FALSE))</f>
        <v>12001056.151662592</v>
      </c>
      <c r="W151">
        <f>IF(ISBLANK(HLOOKUP(W$1, m_preprocess!$1:$1048576, $D151, FALSE)), "", HLOOKUP(W$1, m_preprocess!$1:$1048576, $D151, FALSE))</f>
        <v>5272.7462625838953</v>
      </c>
      <c r="X151">
        <f>IF(ISBLANK(HLOOKUP(X$1, m_preprocess!$1:$1048576, $D151, FALSE)), "", HLOOKUP(X$1, m_preprocess!$1:$1048576, $D151, FALSE))</f>
        <v>111.5</v>
      </c>
      <c r="Y151">
        <f>IF(ISBLANK(HLOOKUP(Y$1, m_preprocess!$1:$1048576, $D151, FALSE)), "", HLOOKUP(Y$1, m_preprocess!$1:$1048576, $D151, FALSE))</f>
        <v>91.4</v>
      </c>
    </row>
    <row r="152" spans="1:25" x14ac:dyDescent="0.25">
      <c r="A152" s="66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116.70932123561963</v>
      </c>
      <c r="F152">
        <f>IF(ISBLANK(HLOOKUP(F$1, m_preprocess!$1:$1048576, $D152, FALSE)), "", HLOOKUP(F$1, m_preprocess!$1:$1048576, $D152, FALSE))</f>
        <v>104.62585422380334</v>
      </c>
      <c r="G152">
        <f>IF(ISBLANK(HLOOKUP(G$1, m_preprocess!$1:$1048576, $D152, FALSE)), "", HLOOKUP(G$1, m_preprocess!$1:$1048576, $D152, FALSE))</f>
        <v>94.183731021140446</v>
      </c>
      <c r="H152">
        <f>IF(ISBLANK(HLOOKUP(H$1, m_preprocess!$1:$1048576, $D152, FALSE)), "", HLOOKUP(H$1, m_preprocess!$1:$1048576, $D152, FALSE))</f>
        <v>126.32087477055019</v>
      </c>
      <c r="I152">
        <f>IF(ISBLANK(HLOOKUP(I$1, m_preprocess!$1:$1048576, $D152, FALSE)), "", HLOOKUP(I$1, m_preprocess!$1:$1048576, $D152, FALSE))</f>
        <v>101.27262365150631</v>
      </c>
      <c r="J152">
        <f>IF(ISBLANK(HLOOKUP(J$1, m_preprocess!$1:$1048576, $D152, FALSE)), "", HLOOKUP(J$1, m_preprocess!$1:$1048576, $D152, FALSE))</f>
        <v>329158.70756716665</v>
      </c>
      <c r="K152">
        <f>IF(ISBLANK(HLOOKUP(K$1, m_preprocess!$1:$1048576, $D152, FALSE)), "", HLOOKUP(K$1, m_preprocess!$1:$1048576, $D152, FALSE))</f>
        <v>82165.413204540062</v>
      </c>
      <c r="L152">
        <f>IF(ISBLANK(HLOOKUP(L$1, m_preprocess!$1:$1048576, $D152, FALSE)), "", HLOOKUP(L$1, m_preprocess!$1:$1048576, $D152, FALSE))</f>
        <v>68755.438287596888</v>
      </c>
      <c r="M152">
        <f>IF(ISBLANK(HLOOKUP(M$1, m_preprocess!$1:$1048576, $D152, FALSE)), "", HLOOKUP(M$1, m_preprocess!$1:$1048576, $D152, FALSE))</f>
        <v>19098.047449828387</v>
      </c>
      <c r="N152">
        <f>IF(ISBLANK(HLOOKUP(N$1, m_preprocess!$1:$1048576, $D152, FALSE)), "", HLOOKUP(N$1, m_preprocess!$1:$1048576, $D152, FALSE))</f>
        <v>159139.80862520129</v>
      </c>
      <c r="O152">
        <f>IF(ISBLANK(HLOOKUP(O$1, m_preprocess!$1:$1048576, $D152, FALSE)), "", HLOOKUP(O$1, m_preprocess!$1:$1048576, $D152, FALSE))</f>
        <v>277588.89962667308</v>
      </c>
      <c r="P152">
        <f>IF(ISBLANK(HLOOKUP(P$1, m_preprocess!$1:$1048576, $D152, FALSE)), "", HLOOKUP(P$1, m_preprocess!$1:$1048576, $D152, FALSE))</f>
        <v>102131.99275382354</v>
      </c>
      <c r="Q152">
        <f>IF(ISBLANK(HLOOKUP(Q$1, m_preprocess!$1:$1048576, $D152, FALSE)), "", HLOOKUP(Q$1, m_preprocess!$1:$1048576, $D152, FALSE))</f>
        <v>99173.478605558645</v>
      </c>
      <c r="R152">
        <f>IF(ISBLANK(HLOOKUP(R$1, m_preprocess!$1:$1048576, $D152, FALSE)), "", HLOOKUP(R$1, m_preprocess!$1:$1048576, $D152, FALSE))</f>
        <v>76283.428267290903</v>
      </c>
      <c r="S152">
        <f>IF(ISBLANK(HLOOKUP(S$1, m_preprocess!$1:$1048576, $D152, FALSE)), "", HLOOKUP(S$1, m_preprocess!$1:$1048576, $D152, FALSE))</f>
        <v>10094224.867003437</v>
      </c>
      <c r="T152">
        <f>IF(ISBLANK(HLOOKUP(T$1, m_preprocess!$1:$1048576, $D152, FALSE)), "", HLOOKUP(T$1, m_preprocess!$1:$1048576, $D152, FALSE))</f>
        <v>96.364938764787439</v>
      </c>
      <c r="U152">
        <f>IF(ISBLANK(HLOOKUP(U$1, m_preprocess!$1:$1048576, $D152, FALSE)), "", HLOOKUP(U$1, m_preprocess!$1:$1048576, $D152, FALSE))</f>
        <v>8789097.6862067692</v>
      </c>
      <c r="V152">
        <f>IF(ISBLANK(HLOOKUP(V$1, m_preprocess!$1:$1048576, $D152, FALSE)), "", HLOOKUP(V$1, m_preprocess!$1:$1048576, $D152, FALSE))</f>
        <v>12037032.880519832</v>
      </c>
      <c r="W152">
        <f>IF(ISBLANK(HLOOKUP(W$1, m_preprocess!$1:$1048576, $D152, FALSE)), "", HLOOKUP(W$1, m_preprocess!$1:$1048576, $D152, FALSE))</f>
        <v>7835.611149648721</v>
      </c>
      <c r="X152">
        <f>IF(ISBLANK(HLOOKUP(X$1, m_preprocess!$1:$1048576, $D152, FALSE)), "", HLOOKUP(X$1, m_preprocess!$1:$1048576, $D152, FALSE))</f>
        <v>113.15</v>
      </c>
      <c r="Y152">
        <f>IF(ISBLANK(HLOOKUP(Y$1, m_preprocess!$1:$1048576, $D152, FALSE)), "", HLOOKUP(Y$1, m_preprocess!$1:$1048576, $D152, FALSE))</f>
        <v>90.5</v>
      </c>
    </row>
    <row r="153" spans="1:25" x14ac:dyDescent="0.25">
      <c r="A153" s="66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127.41227189728804</v>
      </c>
      <c r="F153">
        <f>IF(ISBLANK(HLOOKUP(F$1, m_preprocess!$1:$1048576, $D153, FALSE)), "", HLOOKUP(F$1, m_preprocess!$1:$1048576, $D153, FALSE))</f>
        <v>114.41557020329844</v>
      </c>
      <c r="G153">
        <f>IF(ISBLANK(HLOOKUP(G$1, m_preprocess!$1:$1048576, $D153, FALSE)), "", HLOOKUP(G$1, m_preprocess!$1:$1048576, $D153, FALSE))</f>
        <v>94.606411493077999</v>
      </c>
      <c r="H153">
        <f>IF(ISBLANK(HLOOKUP(H$1, m_preprocess!$1:$1048576, $D153, FALSE)), "", HLOOKUP(H$1, m_preprocess!$1:$1048576, $D153, FALSE))</f>
        <v>136.80410839467288</v>
      </c>
      <c r="I153">
        <f>IF(ISBLANK(HLOOKUP(I$1, m_preprocess!$1:$1048576, $D153, FALSE)), "", HLOOKUP(I$1, m_preprocess!$1:$1048576, $D153, FALSE))</f>
        <v>117.5954561464447</v>
      </c>
      <c r="J153">
        <f>IF(ISBLANK(HLOOKUP(J$1, m_preprocess!$1:$1048576, $D153, FALSE)), "", HLOOKUP(J$1, m_preprocess!$1:$1048576, $D153, FALSE))</f>
        <v>368751.37341061118</v>
      </c>
      <c r="K153">
        <f>IF(ISBLANK(HLOOKUP(K$1, m_preprocess!$1:$1048576, $D153, FALSE)), "", HLOOKUP(K$1, m_preprocess!$1:$1048576, $D153, FALSE))</f>
        <v>92386.719818074853</v>
      </c>
      <c r="L153">
        <f>IF(ISBLANK(HLOOKUP(L$1, m_preprocess!$1:$1048576, $D153, FALSE)), "", HLOOKUP(L$1, m_preprocess!$1:$1048576, $D153, FALSE))</f>
        <v>86240.797871195158</v>
      </c>
      <c r="M153">
        <f>IF(ISBLANK(HLOOKUP(M$1, m_preprocess!$1:$1048576, $D153, FALSE)), "", HLOOKUP(M$1, m_preprocess!$1:$1048576, $D153, FALSE))</f>
        <v>26161.515180181301</v>
      </c>
      <c r="N153">
        <f>IF(ISBLANK(HLOOKUP(N$1, m_preprocess!$1:$1048576, $D153, FALSE)), "", HLOOKUP(N$1, m_preprocess!$1:$1048576, $D153, FALSE))</f>
        <v>163962.34054115988</v>
      </c>
      <c r="O153">
        <f>IF(ISBLANK(HLOOKUP(O$1, m_preprocess!$1:$1048576, $D153, FALSE)), "", HLOOKUP(O$1, m_preprocess!$1:$1048576, $D153, FALSE))</f>
        <v>339707.1417996473</v>
      </c>
      <c r="P153">
        <f>IF(ISBLANK(HLOOKUP(P$1, m_preprocess!$1:$1048576, $D153, FALSE)), "", HLOOKUP(P$1, m_preprocess!$1:$1048576, $D153, FALSE))</f>
        <v>103499.38283407169</v>
      </c>
      <c r="Q153">
        <f>IF(ISBLANK(HLOOKUP(Q$1, m_preprocess!$1:$1048576, $D153, FALSE)), "", HLOOKUP(Q$1, m_preprocess!$1:$1048576, $D153, FALSE))</f>
        <v>150600.93946252542</v>
      </c>
      <c r="R153">
        <f>IF(ISBLANK(HLOOKUP(R$1, m_preprocess!$1:$1048576, $D153, FALSE)), "", HLOOKUP(R$1, m_preprocess!$1:$1048576, $D153, FALSE))</f>
        <v>85606.819503050167</v>
      </c>
      <c r="S153">
        <f>IF(ISBLANK(HLOOKUP(S$1, m_preprocess!$1:$1048576, $D153, FALSE)), "", HLOOKUP(S$1, m_preprocess!$1:$1048576, $D153, FALSE))</f>
        <v>10357256.529071484</v>
      </c>
      <c r="T153">
        <f>IF(ISBLANK(HLOOKUP(T$1, m_preprocess!$1:$1048576, $D153, FALSE)), "", HLOOKUP(T$1, m_preprocess!$1:$1048576, $D153, FALSE))</f>
        <v>97.206802130651596</v>
      </c>
      <c r="U153">
        <f>IF(ISBLANK(HLOOKUP(U$1, m_preprocess!$1:$1048576, $D153, FALSE)), "", HLOOKUP(U$1, m_preprocess!$1:$1048576, $D153, FALSE))</f>
        <v>8801370.0536783151</v>
      </c>
      <c r="V153">
        <f>IF(ISBLANK(HLOOKUP(V$1, m_preprocess!$1:$1048576, $D153, FALSE)), "", HLOOKUP(V$1, m_preprocess!$1:$1048576, $D153, FALSE))</f>
        <v>12033259.966629865</v>
      </c>
      <c r="W153">
        <f>IF(ISBLANK(HLOOKUP(W$1, m_preprocess!$1:$1048576, $D153, FALSE)), "", HLOOKUP(W$1, m_preprocess!$1:$1048576, $D153, FALSE))</f>
        <v>6109.0610424282104</v>
      </c>
      <c r="X153">
        <f>IF(ISBLANK(HLOOKUP(X$1, m_preprocess!$1:$1048576, $D153, FALSE)), "", HLOOKUP(X$1, m_preprocess!$1:$1048576, $D153, FALSE))</f>
        <v>115.15</v>
      </c>
      <c r="Y153">
        <f>IF(ISBLANK(HLOOKUP(Y$1, m_preprocess!$1:$1048576, $D153, FALSE)), "", HLOOKUP(Y$1, m_preprocess!$1:$1048576, $D153, FALSE))</f>
        <v>95.6</v>
      </c>
    </row>
    <row r="154" spans="1:25" x14ac:dyDescent="0.25">
      <c r="A154" s="66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121.36804660155966</v>
      </c>
      <c r="F154">
        <f>IF(ISBLANK(HLOOKUP(F$1, m_preprocess!$1:$1048576, $D154, FALSE)), "", HLOOKUP(F$1, m_preprocess!$1:$1048576, $D154, FALSE))</f>
        <v>106.69002630912496</v>
      </c>
      <c r="G154">
        <f>IF(ISBLANK(HLOOKUP(G$1, m_preprocess!$1:$1048576, $D154, FALSE)), "", HLOOKUP(G$1, m_preprocess!$1:$1048576, $D154, FALSE))</f>
        <v>96.718527588514377</v>
      </c>
      <c r="H154">
        <f>IF(ISBLANK(HLOOKUP(H$1, m_preprocess!$1:$1048576, $D154, FALSE)), "", HLOOKUP(H$1, m_preprocess!$1:$1048576, $D154, FALSE))</f>
        <v>133.03464382103712</v>
      </c>
      <c r="I154">
        <f>IF(ISBLANK(HLOOKUP(I$1, m_preprocess!$1:$1048576, $D154, FALSE)), "", HLOOKUP(I$1, m_preprocess!$1:$1048576, $D154, FALSE))</f>
        <v>104.49297269806017</v>
      </c>
      <c r="J154">
        <f>IF(ISBLANK(HLOOKUP(J$1, m_preprocess!$1:$1048576, $D154, FALSE)), "", HLOOKUP(J$1, m_preprocess!$1:$1048576, $D154, FALSE))</f>
        <v>357305.5875461034</v>
      </c>
      <c r="K154">
        <f>IF(ISBLANK(HLOOKUP(K$1, m_preprocess!$1:$1048576, $D154, FALSE)), "", HLOOKUP(K$1, m_preprocess!$1:$1048576, $D154, FALSE))</f>
        <v>91994.847797756622</v>
      </c>
      <c r="L154">
        <f>IF(ISBLANK(HLOOKUP(L$1, m_preprocess!$1:$1048576, $D154, FALSE)), "", HLOOKUP(L$1, m_preprocess!$1:$1048576, $D154, FALSE))</f>
        <v>83902.78314948568</v>
      </c>
      <c r="M154">
        <f>IF(ISBLANK(HLOOKUP(M$1, m_preprocess!$1:$1048576, $D154, FALSE)), "", HLOOKUP(M$1, m_preprocess!$1:$1048576, $D154, FALSE))</f>
        <v>18438.620171452429</v>
      </c>
      <c r="N154">
        <f>IF(ISBLANK(HLOOKUP(N$1, m_preprocess!$1:$1048576, $D154, FALSE)), "", HLOOKUP(N$1, m_preprocess!$1:$1048576, $D154, FALSE))</f>
        <v>162969.33642740868</v>
      </c>
      <c r="O154">
        <f>IF(ISBLANK(HLOOKUP(O$1, m_preprocess!$1:$1048576, $D154, FALSE)), "", HLOOKUP(O$1, m_preprocess!$1:$1048576, $D154, FALSE))</f>
        <v>310114.43605714757</v>
      </c>
      <c r="P154">
        <f>IF(ISBLANK(HLOOKUP(P$1, m_preprocess!$1:$1048576, $D154, FALSE)), "", HLOOKUP(P$1, m_preprocess!$1:$1048576, $D154, FALSE))</f>
        <v>103842.01699210276</v>
      </c>
      <c r="Q154">
        <f>IF(ISBLANK(HLOOKUP(Q$1, m_preprocess!$1:$1048576, $D154, FALSE)), "", HLOOKUP(Q$1, m_preprocess!$1:$1048576, $D154, FALSE))</f>
        <v>117768.12189802861</v>
      </c>
      <c r="R154">
        <f>IF(ISBLANK(HLOOKUP(R$1, m_preprocess!$1:$1048576, $D154, FALSE)), "", HLOOKUP(R$1, m_preprocess!$1:$1048576, $D154, FALSE))</f>
        <v>88504.297167016208</v>
      </c>
      <c r="S154">
        <f>IF(ISBLANK(HLOOKUP(S$1, m_preprocess!$1:$1048576, $D154, FALSE)), "", HLOOKUP(S$1, m_preprocess!$1:$1048576, $D154, FALSE))</f>
        <v>10639302.800818967</v>
      </c>
      <c r="T154">
        <f>IF(ISBLANK(HLOOKUP(T$1, m_preprocess!$1:$1048576, $D154, FALSE)), "", HLOOKUP(T$1, m_preprocess!$1:$1048576, $D154, FALSE))</f>
        <v>98.72850932869261</v>
      </c>
      <c r="U154">
        <f>IF(ISBLANK(HLOOKUP(U$1, m_preprocess!$1:$1048576, $D154, FALSE)), "", HLOOKUP(U$1, m_preprocess!$1:$1048576, $D154, FALSE))</f>
        <v>8801967.8299655169</v>
      </c>
      <c r="V154">
        <f>IF(ISBLANK(HLOOKUP(V$1, m_preprocess!$1:$1048576, $D154, FALSE)), "", HLOOKUP(V$1, m_preprocess!$1:$1048576, $D154, FALSE))</f>
        <v>12087460.392206898</v>
      </c>
      <c r="W154">
        <f>IF(ISBLANK(HLOOKUP(W$1, m_preprocess!$1:$1048576, $D154, FALSE)), "", HLOOKUP(W$1, m_preprocess!$1:$1048576, $D154, FALSE))</f>
        <v>12868.601622795568</v>
      </c>
      <c r="X154">
        <f>IF(ISBLANK(HLOOKUP(X$1, m_preprocess!$1:$1048576, $D154, FALSE)), "", HLOOKUP(X$1, m_preprocess!$1:$1048576, $D154, FALSE))</f>
        <v>110.95</v>
      </c>
      <c r="Y154">
        <f>IF(ISBLANK(HLOOKUP(Y$1, m_preprocess!$1:$1048576, $D154, FALSE)), "", HLOOKUP(Y$1, m_preprocess!$1:$1048576, $D154, FALSE))</f>
        <v>92</v>
      </c>
    </row>
    <row r="155" spans="1:25" x14ac:dyDescent="0.25">
      <c r="A155" s="66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137.99096121177951</v>
      </c>
      <c r="F155">
        <f>IF(ISBLANK(HLOOKUP(F$1, m_preprocess!$1:$1048576, $D155, FALSE)), "", HLOOKUP(F$1, m_preprocess!$1:$1048576, $D155, FALSE))</f>
        <v>111.94836852831565</v>
      </c>
      <c r="G155">
        <f>IF(ISBLANK(HLOOKUP(G$1, m_preprocess!$1:$1048576, $D155, FALSE)), "", HLOOKUP(G$1, m_preprocess!$1:$1048576, $D155, FALSE))</f>
        <v>98.968334298191735</v>
      </c>
      <c r="H155">
        <f>IF(ISBLANK(HLOOKUP(H$1, m_preprocess!$1:$1048576, $D155, FALSE)), "", HLOOKUP(H$1, m_preprocess!$1:$1048576, $D155, FALSE))</f>
        <v>147.59707699960623</v>
      </c>
      <c r="I155">
        <f>IF(ISBLANK(HLOOKUP(I$1, m_preprocess!$1:$1048576, $D155, FALSE)), "", HLOOKUP(I$1, m_preprocess!$1:$1048576, $D155, FALSE))</f>
        <v>106.29759758591509</v>
      </c>
      <c r="J155">
        <f>IF(ISBLANK(HLOOKUP(J$1, m_preprocess!$1:$1048576, $D155, FALSE)), "", HLOOKUP(J$1, m_preprocess!$1:$1048576, $D155, FALSE))</f>
        <v>353360.09026409505</v>
      </c>
      <c r="K155">
        <f>IF(ISBLANK(HLOOKUP(K$1, m_preprocess!$1:$1048576, $D155, FALSE)), "", HLOOKUP(K$1, m_preprocess!$1:$1048576, $D155, FALSE))</f>
        <v>82645.552622370291</v>
      </c>
      <c r="L155">
        <f>IF(ISBLANK(HLOOKUP(L$1, m_preprocess!$1:$1048576, $D155, FALSE)), "", HLOOKUP(L$1, m_preprocess!$1:$1048576, $D155, FALSE))</f>
        <v>69569.393552219044</v>
      </c>
      <c r="M155">
        <f>IF(ISBLANK(HLOOKUP(M$1, m_preprocess!$1:$1048576, $D155, FALSE)), "", HLOOKUP(M$1, m_preprocess!$1:$1048576, $D155, FALSE))</f>
        <v>22397.340037967806</v>
      </c>
      <c r="N155">
        <f>IF(ISBLANK(HLOOKUP(N$1, m_preprocess!$1:$1048576, $D155, FALSE)), "", HLOOKUP(N$1, m_preprocess!$1:$1048576, $D155, FALSE))</f>
        <v>178747.80405153794</v>
      </c>
      <c r="O155">
        <f>IF(ISBLANK(HLOOKUP(O$1, m_preprocess!$1:$1048576, $D155, FALSE)), "", HLOOKUP(O$1, m_preprocess!$1:$1048576, $D155, FALSE))</f>
        <v>326804.48405251192</v>
      </c>
      <c r="P155">
        <f>IF(ISBLANK(HLOOKUP(P$1, m_preprocess!$1:$1048576, $D155, FALSE)), "", HLOOKUP(P$1, m_preprocess!$1:$1048576, $D155, FALSE))</f>
        <v>116178.2028736748</v>
      </c>
      <c r="Q155">
        <f>IF(ISBLANK(HLOOKUP(Q$1, m_preprocess!$1:$1048576, $D155, FALSE)), "", HLOOKUP(Q$1, m_preprocess!$1:$1048576, $D155, FALSE))</f>
        <v>128009.2699851816</v>
      </c>
      <c r="R155">
        <f>IF(ISBLANK(HLOOKUP(R$1, m_preprocess!$1:$1048576, $D155, FALSE)), "", HLOOKUP(R$1, m_preprocess!$1:$1048576, $D155, FALSE))</f>
        <v>82617.011193655489</v>
      </c>
      <c r="S155">
        <f>IF(ISBLANK(HLOOKUP(S$1, m_preprocess!$1:$1048576, $D155, FALSE)), "", HLOOKUP(S$1, m_preprocess!$1:$1048576, $D155, FALSE))</f>
        <v>11050002.826847812</v>
      </c>
      <c r="T155">
        <f>IF(ISBLANK(HLOOKUP(T$1, m_preprocess!$1:$1048576, $D155, FALSE)), "", HLOOKUP(T$1, m_preprocess!$1:$1048576, $D155, FALSE))</f>
        <v>96.777143716875486</v>
      </c>
      <c r="U155">
        <f>IF(ISBLANK(HLOOKUP(U$1, m_preprocess!$1:$1048576, $D155, FALSE)), "", HLOOKUP(U$1, m_preprocess!$1:$1048576, $D155, FALSE))</f>
        <v>8572080.1102912575</v>
      </c>
      <c r="V155">
        <f>IF(ISBLANK(HLOOKUP(V$1, m_preprocess!$1:$1048576, $D155, FALSE)), "", HLOOKUP(V$1, m_preprocess!$1:$1048576, $D155, FALSE))</f>
        <v>11992783.624884831</v>
      </c>
      <c r="W155">
        <f>IF(ISBLANK(HLOOKUP(W$1, m_preprocess!$1:$1048576, $D155, FALSE)), "", HLOOKUP(W$1, m_preprocess!$1:$1048576, $D155, FALSE))</f>
        <v>8482.5364313796981</v>
      </c>
      <c r="X155">
        <f>IF(ISBLANK(HLOOKUP(X$1, m_preprocess!$1:$1048576, $D155, FALSE)), "", HLOOKUP(X$1, m_preprocess!$1:$1048576, $D155, FALSE))</f>
        <v>111.33</v>
      </c>
      <c r="Y155">
        <f>IF(ISBLANK(HLOOKUP(Y$1, m_preprocess!$1:$1048576, $D155, FALSE)), "", HLOOKUP(Y$1, m_preprocess!$1:$1048576, $D155, FALSE))</f>
        <v>93.7</v>
      </c>
    </row>
    <row r="156" spans="1:25" x14ac:dyDescent="0.25">
      <c r="A156" s="66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135.49745842376828</v>
      </c>
      <c r="F156">
        <f>IF(ISBLANK(HLOOKUP(F$1, m_preprocess!$1:$1048576, $D156, FALSE)), "", HLOOKUP(F$1, m_preprocess!$1:$1048576, $D156, FALSE))</f>
        <v>117.96945745355924</v>
      </c>
      <c r="G156">
        <f>IF(ISBLANK(HLOOKUP(G$1, m_preprocess!$1:$1048576, $D156, FALSE)), "", HLOOKUP(G$1, m_preprocess!$1:$1048576, $D156, FALSE))</f>
        <v>102.10995432060122</v>
      </c>
      <c r="H156">
        <f>IF(ISBLANK(HLOOKUP(H$1, m_preprocess!$1:$1048576, $D156, FALSE)), "", HLOOKUP(H$1, m_preprocess!$1:$1048576, $D156, FALSE))</f>
        <v>144.38797876657091</v>
      </c>
      <c r="I156">
        <f>IF(ISBLANK(HLOOKUP(I$1, m_preprocess!$1:$1048576, $D156, FALSE)), "", HLOOKUP(I$1, m_preprocess!$1:$1048576, $D156, FALSE))</f>
        <v>127.45155571265005</v>
      </c>
      <c r="J156">
        <f>IF(ISBLANK(HLOOKUP(J$1, m_preprocess!$1:$1048576, $D156, FALSE)), "", HLOOKUP(J$1, m_preprocess!$1:$1048576, $D156, FALSE))</f>
        <v>338183.21917823079</v>
      </c>
      <c r="K156">
        <f>IF(ISBLANK(HLOOKUP(K$1, m_preprocess!$1:$1048576, $D156, FALSE)), "", HLOOKUP(K$1, m_preprocess!$1:$1048576, $D156, FALSE))</f>
        <v>59258.333206202675</v>
      </c>
      <c r="L156">
        <f>IF(ISBLANK(HLOOKUP(L$1, m_preprocess!$1:$1048576, $D156, FALSE)), "", HLOOKUP(L$1, m_preprocess!$1:$1048576, $D156, FALSE))</f>
        <v>75171.036703250153</v>
      </c>
      <c r="M156">
        <f>IF(ISBLANK(HLOOKUP(M$1, m_preprocess!$1:$1048576, $D156, FALSE)), "", HLOOKUP(M$1, m_preprocess!$1:$1048576, $D156, FALSE))</f>
        <v>22589.685181754088</v>
      </c>
      <c r="N156">
        <f>IF(ISBLANK(HLOOKUP(N$1, m_preprocess!$1:$1048576, $D156, FALSE)), "", HLOOKUP(N$1, m_preprocess!$1:$1048576, $D156, FALSE))</f>
        <v>181164.16408702391</v>
      </c>
      <c r="O156">
        <f>IF(ISBLANK(HLOOKUP(O$1, m_preprocess!$1:$1048576, $D156, FALSE)), "", HLOOKUP(O$1, m_preprocess!$1:$1048576, $D156, FALSE))</f>
        <v>400829.84876288724</v>
      </c>
      <c r="P156">
        <f>IF(ISBLANK(HLOOKUP(P$1, m_preprocess!$1:$1048576, $D156, FALSE)), "", HLOOKUP(P$1, m_preprocess!$1:$1048576, $D156, FALSE))</f>
        <v>108704.44022365006</v>
      </c>
      <c r="Q156">
        <f>IF(ISBLANK(HLOOKUP(Q$1, m_preprocess!$1:$1048576, $D156, FALSE)), "", HLOOKUP(Q$1, m_preprocess!$1:$1048576, $D156, FALSE))</f>
        <v>116711.42505808805</v>
      </c>
      <c r="R156">
        <f>IF(ISBLANK(HLOOKUP(R$1, m_preprocess!$1:$1048576, $D156, FALSE)), "", HLOOKUP(R$1, m_preprocess!$1:$1048576, $D156, FALSE))</f>
        <v>175413.98348114907</v>
      </c>
      <c r="S156">
        <f>IF(ISBLANK(HLOOKUP(S$1, m_preprocess!$1:$1048576, $D156, FALSE)), "", HLOOKUP(S$1, m_preprocess!$1:$1048576, $D156, FALSE))</f>
        <v>11386934.640736921</v>
      </c>
      <c r="T156">
        <f>IF(ISBLANK(HLOOKUP(T$1, m_preprocess!$1:$1048576, $D156, FALSE)), "", HLOOKUP(T$1, m_preprocess!$1:$1048576, $D156, FALSE))</f>
        <v>94.666585363521634</v>
      </c>
      <c r="U156">
        <f>IF(ISBLANK(HLOOKUP(U$1, m_preprocess!$1:$1048576, $D156, FALSE)), "", HLOOKUP(U$1, m_preprocess!$1:$1048576, $D156, FALSE))</f>
        <v>8713494.5327467788</v>
      </c>
      <c r="V156">
        <f>IF(ISBLANK(HLOOKUP(V$1, m_preprocess!$1:$1048576, $D156, FALSE)), "", HLOOKUP(V$1, m_preprocess!$1:$1048576, $D156, FALSE))</f>
        <v>12049797.91638514</v>
      </c>
      <c r="W156">
        <f>IF(ISBLANK(HLOOKUP(W$1, m_preprocess!$1:$1048576, $D156, FALSE)), "", HLOOKUP(W$1, m_preprocess!$1:$1048576, $D156, FALSE))</f>
        <v>6896.7103846770478</v>
      </c>
      <c r="X156">
        <f>IF(ISBLANK(HLOOKUP(X$1, m_preprocess!$1:$1048576, $D156, FALSE)), "", HLOOKUP(X$1, m_preprocess!$1:$1048576, $D156, FALSE))</f>
        <v>111.73</v>
      </c>
      <c r="Y156">
        <f>IF(ISBLANK(HLOOKUP(Y$1, m_preprocess!$1:$1048576, $D156, FALSE)), "", HLOOKUP(Y$1, m_preprocess!$1:$1048576, $D156, FALSE))</f>
        <v>92.4</v>
      </c>
    </row>
    <row r="157" spans="1:25" x14ac:dyDescent="0.25">
      <c r="A157" s="66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149.19287993743717</v>
      </c>
      <c r="F157">
        <f>IF(ISBLANK(HLOOKUP(F$1, m_preprocess!$1:$1048576, $D157, FALSE)), "", HLOOKUP(F$1, m_preprocess!$1:$1048576, $D157, FALSE))</f>
        <v>124.40862554431601</v>
      </c>
      <c r="G157">
        <f>IF(ISBLANK(HLOOKUP(G$1, m_preprocess!$1:$1048576, $D157, FALSE)), "", HLOOKUP(G$1, m_preprocess!$1:$1048576, $D157, FALSE))</f>
        <v>120.80022728164204</v>
      </c>
      <c r="H157">
        <f>IF(ISBLANK(HLOOKUP(H$1, m_preprocess!$1:$1048576, $D157, FALSE)), "", HLOOKUP(H$1, m_preprocess!$1:$1048576, $D157, FALSE))</f>
        <v>186.18987658863301</v>
      </c>
      <c r="I157">
        <f>IF(ISBLANK(HLOOKUP(I$1, m_preprocess!$1:$1048576, $D157, FALSE)), "", HLOOKUP(I$1, m_preprocess!$1:$1048576, $D157, FALSE))</f>
        <v>117.73388274662966</v>
      </c>
      <c r="J157">
        <f>IF(ISBLANK(HLOOKUP(J$1, m_preprocess!$1:$1048576, $D157, FALSE)), "", HLOOKUP(J$1, m_preprocess!$1:$1048576, $D157, FALSE))</f>
        <v>351381.2980250679</v>
      </c>
      <c r="K157">
        <f>IF(ISBLANK(HLOOKUP(K$1, m_preprocess!$1:$1048576, $D157, FALSE)), "", HLOOKUP(K$1, m_preprocess!$1:$1048576, $D157, FALSE))</f>
        <v>67290.078059199455</v>
      </c>
      <c r="L157">
        <f>IF(ISBLANK(HLOOKUP(L$1, m_preprocess!$1:$1048576, $D157, FALSE)), "", HLOOKUP(L$1, m_preprocess!$1:$1048576, $D157, FALSE))</f>
        <v>83172.615372132408</v>
      </c>
      <c r="M157">
        <f>IF(ISBLANK(HLOOKUP(M$1, m_preprocess!$1:$1048576, $D157, FALSE)), "", HLOOKUP(M$1, m_preprocess!$1:$1048576, $D157, FALSE))</f>
        <v>20706.944561801232</v>
      </c>
      <c r="N157">
        <f>IF(ISBLANK(HLOOKUP(N$1, m_preprocess!$1:$1048576, $D157, FALSE)), "", HLOOKUP(N$1, m_preprocess!$1:$1048576, $D157, FALSE))</f>
        <v>180211.66003193479</v>
      </c>
      <c r="O157">
        <f>IF(ISBLANK(HLOOKUP(O$1, m_preprocess!$1:$1048576, $D157, FALSE)), "", HLOOKUP(O$1, m_preprocess!$1:$1048576, $D157, FALSE))</f>
        <v>416574.56516932714</v>
      </c>
      <c r="P157">
        <f>IF(ISBLANK(HLOOKUP(P$1, m_preprocess!$1:$1048576, $D157, FALSE)), "", HLOOKUP(P$1, m_preprocess!$1:$1048576, $D157, FALSE))</f>
        <v>125612.14174486077</v>
      </c>
      <c r="Q157">
        <f>IF(ISBLANK(HLOOKUP(Q$1, m_preprocess!$1:$1048576, $D157, FALSE)), "", HLOOKUP(Q$1, m_preprocess!$1:$1048576, $D157, FALSE))</f>
        <v>98021.146909958596</v>
      </c>
      <c r="R157">
        <f>IF(ISBLANK(HLOOKUP(R$1, m_preprocess!$1:$1048576, $D157, FALSE)), "", HLOOKUP(R$1, m_preprocess!$1:$1048576, $D157, FALSE))</f>
        <v>192941.27651450783</v>
      </c>
      <c r="S157">
        <f>IF(ISBLANK(HLOOKUP(S$1, m_preprocess!$1:$1048576, $D157, FALSE)), "", HLOOKUP(S$1, m_preprocess!$1:$1048576, $D157, FALSE))</f>
        <v>11806155.171265379</v>
      </c>
      <c r="T157">
        <f>IF(ISBLANK(HLOOKUP(T$1, m_preprocess!$1:$1048576, $D157, FALSE)), "", HLOOKUP(T$1, m_preprocess!$1:$1048576, $D157, FALSE))</f>
        <v>94.23632297004724</v>
      </c>
      <c r="U157">
        <f>IF(ISBLANK(HLOOKUP(U$1, m_preprocess!$1:$1048576, $D157, FALSE)), "", HLOOKUP(U$1, m_preprocess!$1:$1048576, $D157, FALSE))</f>
        <v>10490628.318497203</v>
      </c>
      <c r="V157">
        <f>IF(ISBLANK(HLOOKUP(V$1, m_preprocess!$1:$1048576, $D157, FALSE)), "", HLOOKUP(V$1, m_preprocess!$1:$1048576, $D157, FALSE))</f>
        <v>13548475.383305034</v>
      </c>
      <c r="W157">
        <f>IF(ISBLANK(HLOOKUP(W$1, m_preprocess!$1:$1048576, $D157, FALSE)), "", HLOOKUP(W$1, m_preprocess!$1:$1048576, $D157, FALSE))</f>
        <v>7189.3656336988915</v>
      </c>
      <c r="X157">
        <f>IF(ISBLANK(HLOOKUP(X$1, m_preprocess!$1:$1048576, $D157, FALSE)), "", HLOOKUP(X$1, m_preprocess!$1:$1048576, $D157, FALSE))</f>
        <v>111.25</v>
      </c>
      <c r="Y157">
        <f>IF(ISBLANK(HLOOKUP(Y$1, m_preprocess!$1:$1048576, $D157, FALSE)), "", HLOOKUP(Y$1, m_preprocess!$1:$1048576, $D157, FALSE))</f>
        <v>86.6</v>
      </c>
    </row>
    <row r="158" spans="1:25" x14ac:dyDescent="0.25">
      <c r="A158" s="66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125.67201143721039</v>
      </c>
      <c r="F158">
        <f>IF(ISBLANK(HLOOKUP(F$1, m_preprocess!$1:$1048576, $D158, FALSE)), "", HLOOKUP(F$1, m_preprocess!$1:$1048576, $D158, FALSE))</f>
        <v>108.60696906149077</v>
      </c>
      <c r="G158">
        <f>IF(ISBLANK(HLOOKUP(G$1, m_preprocess!$1:$1048576, $D158, FALSE)), "", HLOOKUP(G$1, m_preprocess!$1:$1048576, $D158, FALSE))</f>
        <v>92.01155894303669</v>
      </c>
      <c r="H158">
        <f>IF(ISBLANK(HLOOKUP(H$1, m_preprocess!$1:$1048576, $D158, FALSE)), "", HLOOKUP(H$1, m_preprocess!$1:$1048576, $D158, FALSE))</f>
        <v>114.37260514487826</v>
      </c>
      <c r="I158">
        <f>IF(ISBLANK(HLOOKUP(I$1, m_preprocess!$1:$1048576, $D158, FALSE)), "", HLOOKUP(I$1, m_preprocess!$1:$1048576, $D158, FALSE))</f>
        <v>116.93863469935357</v>
      </c>
      <c r="J158">
        <f>IF(ISBLANK(HLOOKUP(J$1, m_preprocess!$1:$1048576, $D158, FALSE)), "", HLOOKUP(J$1, m_preprocess!$1:$1048576, $D158, FALSE))</f>
        <v>316185.78325118258</v>
      </c>
      <c r="K158">
        <f>IF(ISBLANK(HLOOKUP(K$1, m_preprocess!$1:$1048576, $D158, FALSE)), "", HLOOKUP(K$1, m_preprocess!$1:$1048576, $D158, FALSE))</f>
        <v>46773.530593255928</v>
      </c>
      <c r="L158">
        <f>IF(ISBLANK(HLOOKUP(L$1, m_preprocess!$1:$1048576, $D158, FALSE)), "", HLOOKUP(L$1, m_preprocess!$1:$1048576, $D158, FALSE))</f>
        <v>74049.749176817175</v>
      </c>
      <c r="M158">
        <f>IF(ISBLANK(HLOOKUP(M$1, m_preprocess!$1:$1048576, $D158, FALSE)), "", HLOOKUP(M$1, m_preprocess!$1:$1048576, $D158, FALSE))</f>
        <v>17117.5708129942</v>
      </c>
      <c r="N158">
        <f>IF(ISBLANK(HLOOKUP(N$1, m_preprocess!$1:$1048576, $D158, FALSE)), "", HLOOKUP(N$1, m_preprocess!$1:$1048576, $D158, FALSE))</f>
        <v>178244.93266811525</v>
      </c>
      <c r="O158">
        <f>IF(ISBLANK(HLOOKUP(O$1, m_preprocess!$1:$1048576, $D158, FALSE)), "", HLOOKUP(O$1, m_preprocess!$1:$1048576, $D158, FALSE))</f>
        <v>371425.73961754376</v>
      </c>
      <c r="P158">
        <f>IF(ISBLANK(HLOOKUP(P$1, m_preprocess!$1:$1048576, $D158, FALSE)), "", HLOOKUP(P$1, m_preprocess!$1:$1048576, $D158, FALSE))</f>
        <v>103321.29226473634</v>
      </c>
      <c r="Q158">
        <f>IF(ISBLANK(HLOOKUP(Q$1, m_preprocess!$1:$1048576, $D158, FALSE)), "", HLOOKUP(Q$1, m_preprocess!$1:$1048576, $D158, FALSE))</f>
        <v>104054.72053926764</v>
      </c>
      <c r="R158">
        <f>IF(ISBLANK(HLOOKUP(R$1, m_preprocess!$1:$1048576, $D158, FALSE)), "", HLOOKUP(R$1, m_preprocess!$1:$1048576, $D158, FALSE))</f>
        <v>164049.72681353975</v>
      </c>
      <c r="S158">
        <f>IF(ISBLANK(HLOOKUP(S$1, m_preprocess!$1:$1048576, $D158, FALSE)), "", HLOOKUP(S$1, m_preprocess!$1:$1048576, $D158, FALSE))</f>
        <v>11609749.921113063</v>
      </c>
      <c r="T158">
        <f>IF(ISBLANK(HLOOKUP(T$1, m_preprocess!$1:$1048576, $D158, FALSE)), "", HLOOKUP(T$1, m_preprocess!$1:$1048576, $D158, FALSE))</f>
        <v>95.251612852410886</v>
      </c>
      <c r="U158">
        <f>IF(ISBLANK(HLOOKUP(U$1, m_preprocess!$1:$1048576, $D158, FALSE)), "", HLOOKUP(U$1, m_preprocess!$1:$1048576, $D158, FALSE))</f>
        <v>9504343.7202815246</v>
      </c>
      <c r="V158">
        <f>IF(ISBLANK(HLOOKUP(V$1, m_preprocess!$1:$1048576, $D158, FALSE)), "", HLOOKUP(V$1, m_preprocess!$1:$1048576, $D158, FALSE))</f>
        <v>12633363.377115568</v>
      </c>
      <c r="W158">
        <f>IF(ISBLANK(HLOOKUP(W$1, m_preprocess!$1:$1048576, $D158, FALSE)), "", HLOOKUP(W$1, m_preprocess!$1:$1048576, $D158, FALSE))</f>
        <v>5054.6299680443271</v>
      </c>
      <c r="X158">
        <f>IF(ISBLANK(HLOOKUP(X$1, m_preprocess!$1:$1048576, $D158, FALSE)), "", HLOOKUP(X$1, m_preprocess!$1:$1048576, $D158, FALSE))</f>
        <v>108.55</v>
      </c>
      <c r="Y158">
        <f>IF(ISBLANK(HLOOKUP(Y$1, m_preprocess!$1:$1048576, $D158, FALSE)), "", HLOOKUP(Y$1, m_preprocess!$1:$1048576, $D158, FALSE))</f>
        <v>83.7</v>
      </c>
    </row>
    <row r="159" spans="1:25" x14ac:dyDescent="0.25">
      <c r="A159" s="66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124.51431148197956</v>
      </c>
      <c r="F159">
        <f>IF(ISBLANK(HLOOKUP(F$1, m_preprocess!$1:$1048576, $D159, FALSE)), "", HLOOKUP(F$1, m_preprocess!$1:$1048576, $D159, FALSE))</f>
        <v>101.42275163382725</v>
      </c>
      <c r="G159">
        <f>IF(ISBLANK(HLOOKUP(G$1, m_preprocess!$1:$1048576, $D159, FALSE)), "", HLOOKUP(G$1, m_preprocess!$1:$1048576, $D159, FALSE))</f>
        <v>87.955501874392127</v>
      </c>
      <c r="H159">
        <f>IF(ISBLANK(HLOOKUP(H$1, m_preprocess!$1:$1048576, $D159, FALSE)), "", HLOOKUP(H$1, m_preprocess!$1:$1048576, $D159, FALSE))</f>
        <v>139.45698960650233</v>
      </c>
      <c r="I159">
        <f>IF(ISBLANK(HLOOKUP(I$1, m_preprocess!$1:$1048576, $D159, FALSE)), "", HLOOKUP(I$1, m_preprocess!$1:$1048576, $D159, FALSE))</f>
        <v>99.235105180221879</v>
      </c>
      <c r="J159">
        <f>IF(ISBLANK(HLOOKUP(J$1, m_preprocess!$1:$1048576, $D159, FALSE)), "", HLOOKUP(J$1, m_preprocess!$1:$1048576, $D159, FALSE))</f>
        <v>378205.4599910407</v>
      </c>
      <c r="K159">
        <f>IF(ISBLANK(HLOOKUP(K$1, m_preprocess!$1:$1048576, $D159, FALSE)), "", HLOOKUP(K$1, m_preprocess!$1:$1048576, $D159, FALSE))</f>
        <v>106541.9320150698</v>
      </c>
      <c r="L159">
        <f>IF(ISBLANK(HLOOKUP(L$1, m_preprocess!$1:$1048576, $D159, FALSE)), "", HLOOKUP(L$1, m_preprocess!$1:$1048576, $D159, FALSE))</f>
        <v>79242.806611571723</v>
      </c>
      <c r="M159">
        <f>IF(ISBLANK(HLOOKUP(M$1, m_preprocess!$1:$1048576, $D159, FALSE)), "", HLOOKUP(M$1, m_preprocess!$1:$1048576, $D159, FALSE))</f>
        <v>19041.196169723149</v>
      </c>
      <c r="N159">
        <f>IF(ISBLANK(HLOOKUP(N$1, m_preprocess!$1:$1048576, $D159, FALSE)), "", HLOOKUP(N$1, m_preprocess!$1:$1048576, $D159, FALSE))</f>
        <v>173379.52519467598</v>
      </c>
      <c r="O159">
        <f>IF(ISBLANK(HLOOKUP(O$1, m_preprocess!$1:$1048576, $D159, FALSE)), "", HLOOKUP(O$1, m_preprocess!$1:$1048576, $D159, FALSE))</f>
        <v>320972.11977127712</v>
      </c>
      <c r="P159">
        <f>IF(ISBLANK(HLOOKUP(P$1, m_preprocess!$1:$1048576, $D159, FALSE)), "", HLOOKUP(P$1, m_preprocess!$1:$1048576, $D159, FALSE))</f>
        <v>104153.56975906991</v>
      </c>
      <c r="Q159">
        <f>IF(ISBLANK(HLOOKUP(Q$1, m_preprocess!$1:$1048576, $D159, FALSE)), "", HLOOKUP(Q$1, m_preprocess!$1:$1048576, $D159, FALSE))</f>
        <v>71288.063558685331</v>
      </c>
      <c r="R159">
        <f>IF(ISBLANK(HLOOKUP(R$1, m_preprocess!$1:$1048576, $D159, FALSE)), "", HLOOKUP(R$1, m_preprocess!$1:$1048576, $D159, FALSE))</f>
        <v>145530.48645352188</v>
      </c>
      <c r="S159">
        <f>IF(ISBLANK(HLOOKUP(S$1, m_preprocess!$1:$1048576, $D159, FALSE)), "", HLOOKUP(S$1, m_preprocess!$1:$1048576, $D159, FALSE))</f>
        <v>11429438.173179023</v>
      </c>
      <c r="T159">
        <f>IF(ISBLANK(HLOOKUP(T$1, m_preprocess!$1:$1048576, $D159, FALSE)), "", HLOOKUP(T$1, m_preprocess!$1:$1048576, $D159, FALSE))</f>
        <v>93.367613107547854</v>
      </c>
      <c r="U159">
        <f>IF(ISBLANK(HLOOKUP(U$1, m_preprocess!$1:$1048576, $D159, FALSE)), "", HLOOKUP(U$1, m_preprocess!$1:$1048576, $D159, FALSE))</f>
        <v>9495904.398081081</v>
      </c>
      <c r="V159">
        <f>IF(ISBLANK(HLOOKUP(V$1, m_preprocess!$1:$1048576, $D159, FALSE)), "", HLOOKUP(V$1, m_preprocess!$1:$1048576, $D159, FALSE))</f>
        <v>12506066.450709892</v>
      </c>
      <c r="W159">
        <f>IF(ISBLANK(HLOOKUP(W$1, m_preprocess!$1:$1048576, $D159, FALSE)), "", HLOOKUP(W$1, m_preprocess!$1:$1048576, $D159, FALSE))</f>
        <v>4020.0801433575998</v>
      </c>
      <c r="X159">
        <f>IF(ISBLANK(HLOOKUP(X$1, m_preprocess!$1:$1048576, $D159, FALSE)), "", HLOOKUP(X$1, m_preprocess!$1:$1048576, $D159, FALSE))</f>
        <v>107.8</v>
      </c>
      <c r="Y159">
        <f>IF(ISBLANK(HLOOKUP(Y$1, m_preprocess!$1:$1048576, $D159, FALSE)), "", HLOOKUP(Y$1, m_preprocess!$1:$1048576, $D159, FALSE))</f>
        <v>80.2</v>
      </c>
    </row>
    <row r="160" spans="1:25" x14ac:dyDescent="0.25">
      <c r="A160" s="66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129.81820279321468</v>
      </c>
      <c r="F160">
        <f>IF(ISBLANK(HLOOKUP(F$1, m_preprocess!$1:$1048576, $D160, FALSE)), "", HLOOKUP(F$1, m_preprocess!$1:$1048576, $D160, FALSE))</f>
        <v>106.77438865046122</v>
      </c>
      <c r="G160">
        <f>IF(ISBLANK(HLOOKUP(G$1, m_preprocess!$1:$1048576, $D160, FALSE)), "", HLOOKUP(G$1, m_preprocess!$1:$1048576, $D160, FALSE))</f>
        <v>97.924905023509126</v>
      </c>
      <c r="H160">
        <f>IF(ISBLANK(HLOOKUP(H$1, m_preprocess!$1:$1048576, $D160, FALSE)), "", HLOOKUP(H$1, m_preprocess!$1:$1048576, $D160, FALSE))</f>
        <v>147.3012182432339</v>
      </c>
      <c r="I160">
        <f>IF(ISBLANK(HLOOKUP(I$1, m_preprocess!$1:$1048576, $D160, FALSE)), "", HLOOKUP(I$1, m_preprocess!$1:$1048576, $D160, FALSE))</f>
        <v>80.71859980014942</v>
      </c>
      <c r="J160">
        <f>IF(ISBLANK(HLOOKUP(J$1, m_preprocess!$1:$1048576, $D160, FALSE)), "", HLOOKUP(J$1, m_preprocess!$1:$1048576, $D160, FALSE))</f>
        <v>420852.20404424617</v>
      </c>
      <c r="K160">
        <f>IF(ISBLANK(HLOOKUP(K$1, m_preprocess!$1:$1048576, $D160, FALSE)), "", HLOOKUP(K$1, m_preprocess!$1:$1048576, $D160, FALSE))</f>
        <v>121685.29794022984</v>
      </c>
      <c r="L160">
        <f>IF(ISBLANK(HLOOKUP(L$1, m_preprocess!$1:$1048576, $D160, FALSE)), "", HLOOKUP(L$1, m_preprocess!$1:$1048576, $D160, FALSE))</f>
        <v>99050.971778876119</v>
      </c>
      <c r="M160">
        <f>IF(ISBLANK(HLOOKUP(M$1, m_preprocess!$1:$1048576, $D160, FALSE)), "", HLOOKUP(M$1, m_preprocess!$1:$1048576, $D160, FALSE))</f>
        <v>22083.923285645677</v>
      </c>
      <c r="N160">
        <f>IF(ISBLANK(HLOOKUP(N$1, m_preprocess!$1:$1048576, $D160, FALSE)), "", HLOOKUP(N$1, m_preprocess!$1:$1048576, $D160, FALSE))</f>
        <v>178032.01103949462</v>
      </c>
      <c r="O160">
        <f>IF(ISBLANK(HLOOKUP(O$1, m_preprocess!$1:$1048576, $D160, FALSE)), "", HLOOKUP(O$1, m_preprocess!$1:$1048576, $D160, FALSE))</f>
        <v>382466.81737222418</v>
      </c>
      <c r="P160">
        <f>IF(ISBLANK(HLOOKUP(P$1, m_preprocess!$1:$1048576, $D160, FALSE)), "", HLOOKUP(P$1, m_preprocess!$1:$1048576, $D160, FALSE))</f>
        <v>103193.25755787226</v>
      </c>
      <c r="Q160">
        <f>IF(ISBLANK(HLOOKUP(Q$1, m_preprocess!$1:$1048576, $D160, FALSE)), "", HLOOKUP(Q$1, m_preprocess!$1:$1048576, $D160, FALSE))</f>
        <v>124255.61186081829</v>
      </c>
      <c r="R160">
        <f>IF(ISBLANK(HLOOKUP(R$1, m_preprocess!$1:$1048576, $D160, FALSE)), "", HLOOKUP(R$1, m_preprocess!$1:$1048576, $D160, FALSE))</f>
        <v>155017.94795353356</v>
      </c>
      <c r="S160">
        <f>IF(ISBLANK(HLOOKUP(S$1, m_preprocess!$1:$1048576, $D160, FALSE)), "", HLOOKUP(S$1, m_preprocess!$1:$1048576, $D160, FALSE))</f>
        <v>11207971.817575615</v>
      </c>
      <c r="T160">
        <f>IF(ISBLANK(HLOOKUP(T$1, m_preprocess!$1:$1048576, $D160, FALSE)), "", HLOOKUP(T$1, m_preprocess!$1:$1048576, $D160, FALSE))</f>
        <v>89.519513030364678</v>
      </c>
      <c r="U160">
        <f>IF(ISBLANK(HLOOKUP(U$1, m_preprocess!$1:$1048576, $D160, FALSE)), "", HLOOKUP(U$1, m_preprocess!$1:$1048576, $D160, FALSE))</f>
        <v>9316744.522753235</v>
      </c>
      <c r="V160">
        <f>IF(ISBLANK(HLOOKUP(V$1, m_preprocess!$1:$1048576, $D160, FALSE)), "", HLOOKUP(V$1, m_preprocess!$1:$1048576, $D160, FALSE))</f>
        <v>12531115.92030271</v>
      </c>
      <c r="W160">
        <f>IF(ISBLANK(HLOOKUP(W$1, m_preprocess!$1:$1048576, $D160, FALSE)), "", HLOOKUP(W$1, m_preprocess!$1:$1048576, $D160, FALSE))</f>
        <v>6024.546077268019</v>
      </c>
      <c r="X160">
        <f>IF(ISBLANK(HLOOKUP(X$1, m_preprocess!$1:$1048576, $D160, FALSE)), "", HLOOKUP(X$1, m_preprocess!$1:$1048576, $D160, FALSE))</f>
        <v>119.09</v>
      </c>
      <c r="Y160">
        <f>IF(ISBLANK(HLOOKUP(Y$1, m_preprocess!$1:$1048576, $D160, FALSE)), "", HLOOKUP(Y$1, m_preprocess!$1:$1048576, $D160, FALSE))</f>
        <v>92.4</v>
      </c>
    </row>
    <row r="161" spans="1:25" x14ac:dyDescent="0.25">
      <c r="A161" s="66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126.32539601052702</v>
      </c>
      <c r="F161">
        <f>IF(ISBLANK(HLOOKUP(F$1, m_preprocess!$1:$1048576, $D161, FALSE)), "", HLOOKUP(F$1, m_preprocess!$1:$1048576, $D161, FALSE))</f>
        <v>95.818071191866181</v>
      </c>
      <c r="G161">
        <f>IF(ISBLANK(HLOOKUP(G$1, m_preprocess!$1:$1048576, $D161, FALSE)), "", HLOOKUP(G$1, m_preprocess!$1:$1048576, $D161, FALSE))</f>
        <v>99.242740889180155</v>
      </c>
      <c r="H161">
        <f>IF(ISBLANK(HLOOKUP(H$1, m_preprocess!$1:$1048576, $D161, FALSE)), "", HLOOKUP(H$1, m_preprocess!$1:$1048576, $D161, FALSE))</f>
        <v>138.62192785929162</v>
      </c>
      <c r="I161">
        <f>IF(ISBLANK(HLOOKUP(I$1, m_preprocess!$1:$1048576, $D161, FALSE)), "", HLOOKUP(I$1, m_preprocess!$1:$1048576, $D161, FALSE))</f>
        <v>80.309768635178997</v>
      </c>
      <c r="J161">
        <f>IF(ISBLANK(HLOOKUP(J$1, m_preprocess!$1:$1048576, $D161, FALSE)), "", HLOOKUP(J$1, m_preprocess!$1:$1048576, $D161, FALSE))</f>
        <v>364140.20641645446</v>
      </c>
      <c r="K161">
        <f>IF(ISBLANK(HLOOKUP(K$1, m_preprocess!$1:$1048576, $D161, FALSE)), "", HLOOKUP(K$1, m_preprocess!$1:$1048576, $D161, FALSE))</f>
        <v>87204.468104665852</v>
      </c>
      <c r="L161">
        <f>IF(ISBLANK(HLOOKUP(L$1, m_preprocess!$1:$1048576, $D161, FALSE)), "", HLOOKUP(L$1, m_preprocess!$1:$1048576, $D161, FALSE))</f>
        <v>78501.776894740717</v>
      </c>
      <c r="M161">
        <f>IF(ISBLANK(HLOOKUP(M$1, m_preprocess!$1:$1048576, $D161, FALSE)), "", HLOOKUP(M$1, m_preprocess!$1:$1048576, $D161, FALSE))</f>
        <v>21057.549587703226</v>
      </c>
      <c r="N161">
        <f>IF(ISBLANK(HLOOKUP(N$1, m_preprocess!$1:$1048576, $D161, FALSE)), "", HLOOKUP(N$1, m_preprocess!$1:$1048576, $D161, FALSE))</f>
        <v>177376.41182934467</v>
      </c>
      <c r="O161">
        <f>IF(ISBLANK(HLOOKUP(O$1, m_preprocess!$1:$1048576, $D161, FALSE)), "", HLOOKUP(O$1, m_preprocess!$1:$1048576, $D161, FALSE))</f>
        <v>360714.9188173234</v>
      </c>
      <c r="P161">
        <f>IF(ISBLANK(HLOOKUP(P$1, m_preprocess!$1:$1048576, $D161, FALSE)), "", HLOOKUP(P$1, m_preprocess!$1:$1048576, $D161, FALSE))</f>
        <v>92418.677184394503</v>
      </c>
      <c r="Q161">
        <f>IF(ISBLANK(HLOOKUP(Q$1, m_preprocess!$1:$1048576, $D161, FALSE)), "", HLOOKUP(Q$1, m_preprocess!$1:$1048576, $D161, FALSE))</f>
        <v>120267.99809991887</v>
      </c>
      <c r="R161">
        <f>IF(ISBLANK(HLOOKUP(R$1, m_preprocess!$1:$1048576, $D161, FALSE)), "", HLOOKUP(R$1, m_preprocess!$1:$1048576, $D161, FALSE))</f>
        <v>148028.24353301001</v>
      </c>
      <c r="S161">
        <f>IF(ISBLANK(HLOOKUP(S$1, m_preprocess!$1:$1048576, $D161, FALSE)), "", HLOOKUP(S$1, m_preprocess!$1:$1048576, $D161, FALSE))</f>
        <v>10992549.611036496</v>
      </c>
      <c r="T161">
        <f>IF(ISBLANK(HLOOKUP(T$1, m_preprocess!$1:$1048576, $D161, FALSE)), "", HLOOKUP(T$1, m_preprocess!$1:$1048576, $D161, FALSE))</f>
        <v>89.022893835179843</v>
      </c>
      <c r="U161">
        <f>IF(ISBLANK(HLOOKUP(U$1, m_preprocess!$1:$1048576, $D161, FALSE)), "", HLOOKUP(U$1, m_preprocess!$1:$1048576, $D161, FALSE))</f>
        <v>9198679.7674970794</v>
      </c>
      <c r="V161">
        <f>IF(ISBLANK(HLOOKUP(V$1, m_preprocess!$1:$1048576, $D161, FALSE)), "", HLOOKUP(V$1, m_preprocess!$1:$1048576, $D161, FALSE))</f>
        <v>12069792.010300729</v>
      </c>
      <c r="W161">
        <f>IF(ISBLANK(HLOOKUP(W$1, m_preprocess!$1:$1048576, $D161, FALSE)), "", HLOOKUP(W$1, m_preprocess!$1:$1048576, $D161, FALSE))</f>
        <v>4140.3681772610707</v>
      </c>
      <c r="X161">
        <f>IF(ISBLANK(HLOOKUP(X$1, m_preprocess!$1:$1048576, $D161, FALSE)), "", HLOOKUP(X$1, m_preprocess!$1:$1048576, $D161, FALSE))</f>
        <v>112.61</v>
      </c>
      <c r="Y161">
        <f>IF(ISBLANK(HLOOKUP(Y$1, m_preprocess!$1:$1048576, $D161, FALSE)), "", HLOOKUP(Y$1, m_preprocess!$1:$1048576, $D161, FALSE))</f>
        <v>85.7</v>
      </c>
    </row>
    <row r="162" spans="1:25" x14ac:dyDescent="0.25">
      <c r="A162" s="66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136.3647555051688</v>
      </c>
      <c r="F162">
        <f>IF(ISBLANK(HLOOKUP(F$1, m_preprocess!$1:$1048576, $D162, FALSE)), "", HLOOKUP(F$1, m_preprocess!$1:$1048576, $D162, FALSE))</f>
        <v>122.96416062783584</v>
      </c>
      <c r="G162">
        <f>IF(ISBLANK(HLOOKUP(G$1, m_preprocess!$1:$1048576, $D162, FALSE)), "", HLOOKUP(G$1, m_preprocess!$1:$1048576, $D162, FALSE))</f>
        <v>102.15159829296697</v>
      </c>
      <c r="H162">
        <f>IF(ISBLANK(HLOOKUP(H$1, m_preprocess!$1:$1048576, $D162, FALSE)), "", HLOOKUP(H$1, m_preprocess!$1:$1048576, $D162, FALSE))</f>
        <v>177.33947020994057</v>
      </c>
      <c r="I162">
        <f>IF(ISBLANK(HLOOKUP(I$1, m_preprocess!$1:$1048576, $D162, FALSE)), "", HLOOKUP(I$1, m_preprocess!$1:$1048576, $D162, FALSE))</f>
        <v>93.048520498850692</v>
      </c>
      <c r="J162">
        <f>IF(ISBLANK(HLOOKUP(J$1, m_preprocess!$1:$1048576, $D162, FALSE)), "", HLOOKUP(J$1, m_preprocess!$1:$1048576, $D162, FALSE))</f>
        <v>380851.24566877069</v>
      </c>
      <c r="K162">
        <f>IF(ISBLANK(HLOOKUP(K$1, m_preprocess!$1:$1048576, $D162, FALSE)), "", HLOOKUP(K$1, m_preprocess!$1:$1048576, $D162, FALSE))</f>
        <v>73311.87116501134</v>
      </c>
      <c r="L162">
        <f>IF(ISBLANK(HLOOKUP(L$1, m_preprocess!$1:$1048576, $D162, FALSE)), "", HLOOKUP(L$1, m_preprocess!$1:$1048576, $D162, FALSE))</f>
        <v>106497.37436933098</v>
      </c>
      <c r="M162">
        <f>IF(ISBLANK(HLOOKUP(M$1, m_preprocess!$1:$1048576, $D162, FALSE)), "", HLOOKUP(M$1, m_preprocess!$1:$1048576, $D162, FALSE))</f>
        <v>26995.573358293033</v>
      </c>
      <c r="N162">
        <f>IF(ISBLANK(HLOOKUP(N$1, m_preprocess!$1:$1048576, $D162, FALSE)), "", HLOOKUP(N$1, m_preprocess!$1:$1048576, $D162, FALSE))</f>
        <v>174046.42677613525</v>
      </c>
      <c r="O162">
        <f>IF(ISBLANK(HLOOKUP(O$1, m_preprocess!$1:$1048576, $D162, FALSE)), "", HLOOKUP(O$1, m_preprocess!$1:$1048576, $D162, FALSE))</f>
        <v>378452.04588028218</v>
      </c>
      <c r="P162">
        <f>IF(ISBLANK(HLOOKUP(P$1, m_preprocess!$1:$1048576, $D162, FALSE)), "", HLOOKUP(P$1, m_preprocess!$1:$1048576, $D162, FALSE))</f>
        <v>107127.2397098056</v>
      </c>
      <c r="Q162">
        <f>IF(ISBLANK(HLOOKUP(Q$1, m_preprocess!$1:$1048576, $D162, FALSE)), "", HLOOKUP(Q$1, m_preprocess!$1:$1048576, $D162, FALSE))</f>
        <v>105065.45754363654</v>
      </c>
      <c r="R162">
        <f>IF(ISBLANK(HLOOKUP(R$1, m_preprocess!$1:$1048576, $D162, FALSE)), "", HLOOKUP(R$1, m_preprocess!$1:$1048576, $D162, FALSE))</f>
        <v>166259.34862684002</v>
      </c>
      <c r="S162">
        <f>IF(ISBLANK(HLOOKUP(S$1, m_preprocess!$1:$1048576, $D162, FALSE)), "", HLOOKUP(S$1, m_preprocess!$1:$1048576, $D162, FALSE))</f>
        <v>11165710.34170937</v>
      </c>
      <c r="T162">
        <f>IF(ISBLANK(HLOOKUP(T$1, m_preprocess!$1:$1048576, $D162, FALSE)), "", HLOOKUP(T$1, m_preprocess!$1:$1048576, $D162, FALSE))</f>
        <v>87.292314970726636</v>
      </c>
      <c r="U162">
        <f>IF(ISBLANK(HLOOKUP(U$1, m_preprocess!$1:$1048576, $D162, FALSE)), "", HLOOKUP(U$1, m_preprocess!$1:$1048576, $D162, FALSE))</f>
        <v>9082188.0022137612</v>
      </c>
      <c r="V162">
        <f>IF(ISBLANK(HLOOKUP(V$1, m_preprocess!$1:$1048576, $D162, FALSE)), "", HLOOKUP(V$1, m_preprocess!$1:$1048576, $D162, FALSE))</f>
        <v>12038063.21229136</v>
      </c>
      <c r="W162">
        <f>IF(ISBLANK(HLOOKUP(W$1, m_preprocess!$1:$1048576, $D162, FALSE)), "", HLOOKUP(W$1, m_preprocess!$1:$1048576, $D162, FALSE))</f>
        <v>5800.7153482653075</v>
      </c>
      <c r="X162">
        <f>IF(ISBLANK(HLOOKUP(X$1, m_preprocess!$1:$1048576, $D162, FALSE)), "", HLOOKUP(X$1, m_preprocess!$1:$1048576, $D162, FALSE))</f>
        <v>117.19</v>
      </c>
      <c r="Y162">
        <f>IF(ISBLANK(HLOOKUP(Y$1, m_preprocess!$1:$1048576, $D162, FALSE)), "", HLOOKUP(Y$1, m_preprocess!$1:$1048576, $D162, FALSE))</f>
        <v>95.4</v>
      </c>
    </row>
    <row r="163" spans="1:25" x14ac:dyDescent="0.25">
      <c r="A163" s="66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121.60061606787947</v>
      </c>
      <c r="F163">
        <f>IF(ISBLANK(HLOOKUP(F$1, m_preprocess!$1:$1048576, $D163, FALSE)), "", HLOOKUP(F$1, m_preprocess!$1:$1048576, $D163, FALSE))</f>
        <v>115.61230297791315</v>
      </c>
      <c r="G163">
        <f>IF(ISBLANK(HLOOKUP(G$1, m_preprocess!$1:$1048576, $D163, FALSE)), "", HLOOKUP(G$1, m_preprocess!$1:$1048576, $D163, FALSE))</f>
        <v>96.21254215716381</v>
      </c>
      <c r="H163">
        <f>IF(ISBLANK(HLOOKUP(H$1, m_preprocess!$1:$1048576, $D163, FALSE)), "", HLOOKUP(H$1, m_preprocess!$1:$1048576, $D163, FALSE))</f>
        <v>152.22543066081954</v>
      </c>
      <c r="I163">
        <f>IF(ISBLANK(HLOOKUP(I$1, m_preprocess!$1:$1048576, $D163, FALSE)), "", HLOOKUP(I$1, m_preprocess!$1:$1048576, $D163, FALSE))</f>
        <v>95.860849304194744</v>
      </c>
      <c r="J163">
        <f>IF(ISBLANK(HLOOKUP(J$1, m_preprocess!$1:$1048576, $D163, FALSE)), "", HLOOKUP(J$1, m_preprocess!$1:$1048576, $D163, FALSE))</f>
        <v>383397.44873895845</v>
      </c>
      <c r="K163">
        <f>IF(ISBLANK(HLOOKUP(K$1, m_preprocess!$1:$1048576, $D163, FALSE)), "", HLOOKUP(K$1, m_preprocess!$1:$1048576, $D163, FALSE))</f>
        <v>74524.116411585885</v>
      </c>
      <c r="L163">
        <f>IF(ISBLANK(HLOOKUP(L$1, m_preprocess!$1:$1048576, $D163, FALSE)), "", HLOOKUP(L$1, m_preprocess!$1:$1048576, $D163, FALSE))</f>
        <v>114528.23189234667</v>
      </c>
      <c r="M163">
        <f>IF(ISBLANK(HLOOKUP(M$1, m_preprocess!$1:$1048576, $D163, FALSE)), "", HLOOKUP(M$1, m_preprocess!$1:$1048576, $D163, FALSE))</f>
        <v>22050.340326995651</v>
      </c>
      <c r="N163">
        <f>IF(ISBLANK(HLOOKUP(N$1, m_preprocess!$1:$1048576, $D163, FALSE)), "", HLOOKUP(N$1, m_preprocess!$1:$1048576, $D163, FALSE))</f>
        <v>172294.76010803023</v>
      </c>
      <c r="O163">
        <f>IF(ISBLANK(HLOOKUP(O$1, m_preprocess!$1:$1048576, $D163, FALSE)), "", HLOOKUP(O$1, m_preprocess!$1:$1048576, $D163, FALSE))</f>
        <v>363412.42731560639</v>
      </c>
      <c r="P163">
        <f>IF(ISBLANK(HLOOKUP(P$1, m_preprocess!$1:$1048576, $D163, FALSE)), "", HLOOKUP(P$1, m_preprocess!$1:$1048576, $D163, FALSE))</f>
        <v>103373.45738707308</v>
      </c>
      <c r="Q163">
        <f>IF(ISBLANK(HLOOKUP(Q$1, m_preprocess!$1:$1048576, $D163, FALSE)), "", HLOOKUP(Q$1, m_preprocess!$1:$1048576, $D163, FALSE))</f>
        <v>114554.1528274202</v>
      </c>
      <c r="R163">
        <f>IF(ISBLANK(HLOOKUP(R$1, m_preprocess!$1:$1048576, $D163, FALSE)), "", HLOOKUP(R$1, m_preprocess!$1:$1048576, $D163, FALSE))</f>
        <v>145484.81710111306</v>
      </c>
      <c r="S163">
        <f>IF(ISBLANK(HLOOKUP(S$1, m_preprocess!$1:$1048576, $D163, FALSE)), "", HLOOKUP(S$1, m_preprocess!$1:$1048576, $D163, FALSE))</f>
        <v>11120916.711639704</v>
      </c>
      <c r="T163">
        <f>IF(ISBLANK(HLOOKUP(T$1, m_preprocess!$1:$1048576, $D163, FALSE)), "", HLOOKUP(T$1, m_preprocess!$1:$1048576, $D163, FALSE))</f>
        <v>87.585091148178691</v>
      </c>
      <c r="U163">
        <f>IF(ISBLANK(HLOOKUP(U$1, m_preprocess!$1:$1048576, $D163, FALSE)), "", HLOOKUP(U$1, m_preprocess!$1:$1048576, $D163, FALSE))</f>
        <v>9276268.8695955873</v>
      </c>
      <c r="V163">
        <f>IF(ISBLANK(HLOOKUP(V$1, m_preprocess!$1:$1048576, $D163, FALSE)), "", HLOOKUP(V$1, m_preprocess!$1:$1048576, $D163, FALSE))</f>
        <v>12269241.454605881</v>
      </c>
      <c r="W163">
        <f>IF(ISBLANK(HLOOKUP(W$1, m_preprocess!$1:$1048576, $D163, FALSE)), "", HLOOKUP(W$1, m_preprocess!$1:$1048576, $D163, FALSE))</f>
        <v>4815.7817345022104</v>
      </c>
      <c r="X163">
        <f>IF(ISBLANK(HLOOKUP(X$1, m_preprocess!$1:$1048576, $D163, FALSE)), "", HLOOKUP(X$1, m_preprocess!$1:$1048576, $D163, FALSE))</f>
        <v>114.4</v>
      </c>
      <c r="Y163">
        <f>IF(ISBLANK(HLOOKUP(Y$1, m_preprocess!$1:$1048576, $D163, FALSE)), "", HLOOKUP(Y$1, m_preprocess!$1:$1048576, $D163, FALSE))</f>
        <v>91.1</v>
      </c>
    </row>
    <row r="164" spans="1:25" x14ac:dyDescent="0.25">
      <c r="A164" s="66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124.16544472112474</v>
      </c>
      <c r="F164">
        <f>IF(ISBLANK(HLOOKUP(F$1, m_preprocess!$1:$1048576, $D164, FALSE)), "", HLOOKUP(F$1, m_preprocess!$1:$1048576, $D164, FALSE))</f>
        <v>114.3682117223982</v>
      </c>
      <c r="G164">
        <f>IF(ISBLANK(HLOOKUP(G$1, m_preprocess!$1:$1048576, $D164, FALSE)), "", HLOOKUP(G$1, m_preprocess!$1:$1048576, $D164, FALSE))</f>
        <v>100.10996470405868</v>
      </c>
      <c r="H164">
        <f>IF(ISBLANK(HLOOKUP(H$1, m_preprocess!$1:$1048576, $D164, FALSE)), "", HLOOKUP(H$1, m_preprocess!$1:$1048576, $D164, FALSE))</f>
        <v>146.2706555003702</v>
      </c>
      <c r="I164">
        <f>IF(ISBLANK(HLOOKUP(I$1, m_preprocess!$1:$1048576, $D164, FALSE)), "", HLOOKUP(I$1, m_preprocess!$1:$1048576, $D164, FALSE))</f>
        <v>100.34503219196269</v>
      </c>
      <c r="J164">
        <f>IF(ISBLANK(HLOOKUP(J$1, m_preprocess!$1:$1048576, $D164, FALSE)), "", HLOOKUP(J$1, m_preprocess!$1:$1048576, $D164, FALSE))</f>
        <v>402388.44442060578</v>
      </c>
      <c r="K164">
        <f>IF(ISBLANK(HLOOKUP(K$1, m_preprocess!$1:$1048576, $D164, FALSE)), "", HLOOKUP(K$1, m_preprocess!$1:$1048576, $D164, FALSE))</f>
        <v>102223.33073743996</v>
      </c>
      <c r="L164">
        <f>IF(ISBLANK(HLOOKUP(L$1, m_preprocess!$1:$1048576, $D164, FALSE)), "", HLOOKUP(L$1, m_preprocess!$1:$1048576, $D164, FALSE))</f>
        <v>104931.05498995533</v>
      </c>
      <c r="M164">
        <f>IF(ISBLANK(HLOOKUP(M$1, m_preprocess!$1:$1048576, $D164, FALSE)), "", HLOOKUP(M$1, m_preprocess!$1:$1048576, $D164, FALSE))</f>
        <v>23005.779805596085</v>
      </c>
      <c r="N164">
        <f>IF(ISBLANK(HLOOKUP(N$1, m_preprocess!$1:$1048576, $D164, FALSE)), "", HLOOKUP(N$1, m_preprocess!$1:$1048576, $D164, FALSE))</f>
        <v>172228.2788876144</v>
      </c>
      <c r="O164">
        <f>IF(ISBLANK(HLOOKUP(O$1, m_preprocess!$1:$1048576, $D164, FALSE)), "", HLOOKUP(O$1, m_preprocess!$1:$1048576, $D164, FALSE))</f>
        <v>402864.61500986043</v>
      </c>
      <c r="P164">
        <f>IF(ISBLANK(HLOOKUP(P$1, m_preprocess!$1:$1048576, $D164, FALSE)), "", HLOOKUP(P$1, m_preprocess!$1:$1048576, $D164, FALSE))</f>
        <v>116167.20015739973</v>
      </c>
      <c r="Q164">
        <f>IF(ISBLANK(HLOOKUP(Q$1, m_preprocess!$1:$1048576, $D164, FALSE)), "", HLOOKUP(Q$1, m_preprocess!$1:$1048576, $D164, FALSE))</f>
        <v>116995.79888833134</v>
      </c>
      <c r="R164">
        <f>IF(ISBLANK(HLOOKUP(R$1, m_preprocess!$1:$1048576, $D164, FALSE)), "", HLOOKUP(R$1, m_preprocess!$1:$1048576, $D164, FALSE))</f>
        <v>169701.61596412942</v>
      </c>
      <c r="S164">
        <f>IF(ISBLANK(HLOOKUP(S$1, m_preprocess!$1:$1048576, $D164, FALSE)), "", HLOOKUP(S$1, m_preprocess!$1:$1048576, $D164, FALSE))</f>
        <v>11331805.662682954</v>
      </c>
      <c r="T164">
        <f>IF(ISBLANK(HLOOKUP(T$1, m_preprocess!$1:$1048576, $D164, FALSE)), "", HLOOKUP(T$1, m_preprocess!$1:$1048576, $D164, FALSE))</f>
        <v>85.962438129153071</v>
      </c>
      <c r="U164">
        <f>IF(ISBLANK(HLOOKUP(U$1, m_preprocess!$1:$1048576, $D164, FALSE)), "", HLOOKUP(U$1, m_preprocess!$1:$1048576, $D164, FALSE))</f>
        <v>9381163.1485027</v>
      </c>
      <c r="V164">
        <f>IF(ISBLANK(HLOOKUP(V$1, m_preprocess!$1:$1048576, $D164, FALSE)), "", HLOOKUP(V$1, m_preprocess!$1:$1048576, $D164, FALSE))</f>
        <v>12454478.230042486</v>
      </c>
      <c r="W164">
        <f>IF(ISBLANK(HLOOKUP(W$1, m_preprocess!$1:$1048576, $D164, FALSE)), "", HLOOKUP(W$1, m_preprocess!$1:$1048576, $D164, FALSE))</f>
        <v>9108.3765414377813</v>
      </c>
      <c r="X164">
        <f>IF(ISBLANK(HLOOKUP(X$1, m_preprocess!$1:$1048576, $D164, FALSE)), "", HLOOKUP(X$1, m_preprocess!$1:$1048576, $D164, FALSE))</f>
        <v>119.41</v>
      </c>
      <c r="Y164">
        <f>IF(ISBLANK(HLOOKUP(Y$1, m_preprocess!$1:$1048576, $D164, FALSE)), "", HLOOKUP(Y$1, m_preprocess!$1:$1048576, $D164, FALSE))</f>
        <v>93.8</v>
      </c>
    </row>
    <row r="165" spans="1:25" x14ac:dyDescent="0.25">
      <c r="A165" s="66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133.867912350886</v>
      </c>
      <c r="F165">
        <f>IF(ISBLANK(HLOOKUP(F$1, m_preprocess!$1:$1048576, $D165, FALSE)), "", HLOOKUP(F$1, m_preprocess!$1:$1048576, $D165, FALSE))</f>
        <v>121.32593998943707</v>
      </c>
      <c r="G165">
        <f>IF(ISBLANK(HLOOKUP(G$1, m_preprocess!$1:$1048576, $D165, FALSE)), "", HLOOKUP(G$1, m_preprocess!$1:$1048576, $D165, FALSE))</f>
        <v>98.889852599574695</v>
      </c>
      <c r="H165">
        <f>IF(ISBLANK(HLOOKUP(H$1, m_preprocess!$1:$1048576, $D165, FALSE)), "", HLOOKUP(H$1, m_preprocess!$1:$1048576, $D165, FALSE))</f>
        <v>173.92418819653631</v>
      </c>
      <c r="I165">
        <f>IF(ISBLANK(HLOOKUP(I$1, m_preprocess!$1:$1048576, $D165, FALSE)), "", HLOOKUP(I$1, m_preprocess!$1:$1048576, $D165, FALSE))</f>
        <v>109.20541026107546</v>
      </c>
      <c r="J165">
        <f>IF(ISBLANK(HLOOKUP(J$1, m_preprocess!$1:$1048576, $D165, FALSE)), "", HLOOKUP(J$1, m_preprocess!$1:$1048576, $D165, FALSE))</f>
        <v>405540.49939896411</v>
      </c>
      <c r="K165">
        <f>IF(ISBLANK(HLOOKUP(K$1, m_preprocess!$1:$1048576, $D165, FALSE)), "", HLOOKUP(K$1, m_preprocess!$1:$1048576, $D165, FALSE))</f>
        <v>98209.9604623864</v>
      </c>
      <c r="L165">
        <f>IF(ISBLANK(HLOOKUP(L$1, m_preprocess!$1:$1048576, $D165, FALSE)), "", HLOOKUP(L$1, m_preprocess!$1:$1048576, $D165, FALSE))</f>
        <v>105051.43613884284</v>
      </c>
      <c r="M165">
        <f>IF(ISBLANK(HLOOKUP(M$1, m_preprocess!$1:$1048576, $D165, FALSE)), "", HLOOKUP(M$1, m_preprocess!$1:$1048576, $D165, FALSE))</f>
        <v>26088.922046772346</v>
      </c>
      <c r="N165">
        <f>IF(ISBLANK(HLOOKUP(N$1, m_preprocess!$1:$1048576, $D165, FALSE)), "", HLOOKUP(N$1, m_preprocess!$1:$1048576, $D165, FALSE))</f>
        <v>176190.18075096252</v>
      </c>
      <c r="O165">
        <f>IF(ISBLANK(HLOOKUP(O$1, m_preprocess!$1:$1048576, $D165, FALSE)), "", HLOOKUP(O$1, m_preprocess!$1:$1048576, $D165, FALSE))</f>
        <v>422388.52074179793</v>
      </c>
      <c r="P165">
        <f>IF(ISBLANK(HLOOKUP(P$1, m_preprocess!$1:$1048576, $D165, FALSE)), "", HLOOKUP(P$1, m_preprocess!$1:$1048576, $D165, FALSE))</f>
        <v>114504.27473788263</v>
      </c>
      <c r="Q165">
        <f>IF(ISBLANK(HLOOKUP(Q$1, m_preprocess!$1:$1048576, $D165, FALSE)), "", HLOOKUP(Q$1, m_preprocess!$1:$1048576, $D165, FALSE))</f>
        <v>116320.97469526832</v>
      </c>
      <c r="R165">
        <f>IF(ISBLANK(HLOOKUP(R$1, m_preprocess!$1:$1048576, $D165, FALSE)), "", HLOOKUP(R$1, m_preprocess!$1:$1048576, $D165, FALSE))</f>
        <v>191563.27130864692</v>
      </c>
      <c r="S165">
        <f>IF(ISBLANK(HLOOKUP(S$1, m_preprocess!$1:$1048576, $D165, FALSE)), "", HLOOKUP(S$1, m_preprocess!$1:$1048576, $D165, FALSE))</f>
        <v>11389769.063377941</v>
      </c>
      <c r="T165">
        <f>IF(ISBLANK(HLOOKUP(T$1, m_preprocess!$1:$1048576, $D165, FALSE)), "", HLOOKUP(T$1, m_preprocess!$1:$1048576, $D165, FALSE))</f>
        <v>84.830222541236552</v>
      </c>
      <c r="U165">
        <f>IF(ISBLANK(HLOOKUP(U$1, m_preprocess!$1:$1048576, $D165, FALSE)), "", HLOOKUP(U$1, m_preprocess!$1:$1048576, $D165, FALSE))</f>
        <v>9454610.7334654406</v>
      </c>
      <c r="V165">
        <f>IF(ISBLANK(HLOOKUP(V$1, m_preprocess!$1:$1048576, $D165, FALSE)), "", HLOOKUP(V$1, m_preprocess!$1:$1048576, $D165, FALSE))</f>
        <v>12495049.765517646</v>
      </c>
      <c r="W165">
        <f>IF(ISBLANK(HLOOKUP(W$1, m_preprocess!$1:$1048576, $D165, FALSE)), "", HLOOKUP(W$1, m_preprocess!$1:$1048576, $D165, FALSE))</f>
        <v>12935.325919359304</v>
      </c>
      <c r="X165">
        <f>IF(ISBLANK(HLOOKUP(X$1, m_preprocess!$1:$1048576, $D165, FALSE)), "", HLOOKUP(X$1, m_preprocess!$1:$1048576, $D165, FALSE))</f>
        <v>121.06</v>
      </c>
      <c r="Y165">
        <f>IF(ISBLANK(HLOOKUP(Y$1, m_preprocess!$1:$1048576, $D165, FALSE)), "", HLOOKUP(Y$1, m_preprocess!$1:$1048576, $D165, FALSE))</f>
        <v>98.6</v>
      </c>
    </row>
    <row r="166" spans="1:25" x14ac:dyDescent="0.25">
      <c r="A166" s="66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131.17871746993404</v>
      </c>
      <c r="F166">
        <f>IF(ISBLANK(HLOOKUP(F$1, m_preprocess!$1:$1048576, $D166, FALSE)), "", HLOOKUP(F$1, m_preprocess!$1:$1048576, $D166, FALSE))</f>
        <v>113.84751731172673</v>
      </c>
      <c r="G166">
        <f>IF(ISBLANK(HLOOKUP(G$1, m_preprocess!$1:$1048576, $D166, FALSE)), "", HLOOKUP(G$1, m_preprocess!$1:$1048576, $D166, FALSE))</f>
        <v>105.87950761980677</v>
      </c>
      <c r="H166">
        <f>IF(ISBLANK(HLOOKUP(H$1, m_preprocess!$1:$1048576, $D166, FALSE)), "", HLOOKUP(H$1, m_preprocess!$1:$1048576, $D166, FALSE))</f>
        <v>149.88448628724231</v>
      </c>
      <c r="I166">
        <f>IF(ISBLANK(HLOOKUP(I$1, m_preprocess!$1:$1048576, $D166, FALSE)), "", HLOOKUP(I$1, m_preprocess!$1:$1048576, $D166, FALSE))</f>
        <v>102.86070358123045</v>
      </c>
      <c r="J166">
        <f>IF(ISBLANK(HLOOKUP(J$1, m_preprocess!$1:$1048576, $D166, FALSE)), "", HLOOKUP(J$1, m_preprocess!$1:$1048576, $D166, FALSE))</f>
        <v>383317.40986714349</v>
      </c>
      <c r="K166">
        <f>IF(ISBLANK(HLOOKUP(K$1, m_preprocess!$1:$1048576, $D166, FALSE)), "", HLOOKUP(K$1, m_preprocess!$1:$1048576, $D166, FALSE))</f>
        <v>70052.116550562816</v>
      </c>
      <c r="L166">
        <f>IF(ISBLANK(HLOOKUP(L$1, m_preprocess!$1:$1048576, $D166, FALSE)), "", HLOOKUP(L$1, m_preprocess!$1:$1048576, $D166, FALSE))</f>
        <v>116127.16271166378</v>
      </c>
      <c r="M166">
        <f>IF(ISBLANK(HLOOKUP(M$1, m_preprocess!$1:$1048576, $D166, FALSE)), "", HLOOKUP(M$1, m_preprocess!$1:$1048576, $D166, FALSE))</f>
        <v>23982.712192178544</v>
      </c>
      <c r="N166">
        <f>IF(ISBLANK(HLOOKUP(N$1, m_preprocess!$1:$1048576, $D166, FALSE)), "", HLOOKUP(N$1, m_preprocess!$1:$1048576, $D166, FALSE))</f>
        <v>173155.41841273831</v>
      </c>
      <c r="O166">
        <f>IF(ISBLANK(HLOOKUP(O$1, m_preprocess!$1:$1048576, $D166, FALSE)), "", HLOOKUP(O$1, m_preprocess!$1:$1048576, $D166, FALSE))</f>
        <v>427309.69710365561</v>
      </c>
      <c r="P166">
        <f>IF(ISBLANK(HLOOKUP(P$1, m_preprocess!$1:$1048576, $D166, FALSE)), "", HLOOKUP(P$1, m_preprocess!$1:$1048576, $D166, FALSE))</f>
        <v>117288.60500564492</v>
      </c>
      <c r="Q166">
        <f>IF(ISBLANK(HLOOKUP(Q$1, m_preprocess!$1:$1048576, $D166, FALSE)), "", HLOOKUP(Q$1, m_preprocess!$1:$1048576, $D166, FALSE))</f>
        <v>139067.69383409276</v>
      </c>
      <c r="R166">
        <f>IF(ISBLANK(HLOOKUP(R$1, m_preprocess!$1:$1048576, $D166, FALSE)), "", HLOOKUP(R$1, m_preprocess!$1:$1048576, $D166, FALSE))</f>
        <v>170953.39826391794</v>
      </c>
      <c r="S166">
        <f>IF(ISBLANK(HLOOKUP(S$1, m_preprocess!$1:$1048576, $D166, FALSE)), "", HLOOKUP(S$1, m_preprocess!$1:$1048576, $D166, FALSE))</f>
        <v>11537530.566779841</v>
      </c>
      <c r="T166">
        <f>IF(ISBLANK(HLOOKUP(T$1, m_preprocess!$1:$1048576, $D166, FALSE)), "", HLOOKUP(T$1, m_preprocess!$1:$1048576, $D166, FALSE))</f>
        <v>83.419632213746979</v>
      </c>
      <c r="U166">
        <f>IF(ISBLANK(HLOOKUP(U$1, m_preprocess!$1:$1048576, $D166, FALSE)), "", HLOOKUP(U$1, m_preprocess!$1:$1048576, $D166, FALSE))</f>
        <v>9385550.1979496013</v>
      </c>
      <c r="V166">
        <f>IF(ISBLANK(HLOOKUP(V$1, m_preprocess!$1:$1048576, $D166, FALSE)), "", HLOOKUP(V$1, m_preprocess!$1:$1048576, $D166, FALSE))</f>
        <v>12484529.178326258</v>
      </c>
      <c r="W166">
        <f>IF(ISBLANK(HLOOKUP(W$1, m_preprocess!$1:$1048576, $D166, FALSE)), "", HLOOKUP(W$1, m_preprocess!$1:$1048576, $D166, FALSE))</f>
        <v>11310.176794604746</v>
      </c>
      <c r="X166">
        <f>IF(ISBLANK(HLOOKUP(X$1, m_preprocess!$1:$1048576, $D166, FALSE)), "", HLOOKUP(X$1, m_preprocess!$1:$1048576, $D166, FALSE))</f>
        <v>116.21</v>
      </c>
      <c r="Y166">
        <f>IF(ISBLANK(HLOOKUP(Y$1, m_preprocess!$1:$1048576, $D166, FALSE)), "", HLOOKUP(Y$1, m_preprocess!$1:$1048576, $D166, FALSE))</f>
        <v>93.2</v>
      </c>
    </row>
    <row r="167" spans="1:25" x14ac:dyDescent="0.25">
      <c r="A167" s="66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140.58784036946827</v>
      </c>
      <c r="F167">
        <f>IF(ISBLANK(HLOOKUP(F$1, m_preprocess!$1:$1048576, $D167, FALSE)), "", HLOOKUP(F$1, m_preprocess!$1:$1048576, $D167, FALSE))</f>
        <v>116.96473931202127</v>
      </c>
      <c r="G167">
        <f>IF(ISBLANK(HLOOKUP(G$1, m_preprocess!$1:$1048576, $D167, FALSE)), "", HLOOKUP(G$1, m_preprocess!$1:$1048576, $D167, FALSE))</f>
        <v>99.629291413190074</v>
      </c>
      <c r="H167">
        <f>IF(ISBLANK(HLOOKUP(H$1, m_preprocess!$1:$1048576, $D167, FALSE)), "", HLOOKUP(H$1, m_preprocess!$1:$1048576, $D167, FALSE))</f>
        <v>168.4579611358966</v>
      </c>
      <c r="I167">
        <f>IF(ISBLANK(HLOOKUP(I$1, m_preprocess!$1:$1048576, $D167, FALSE)), "", HLOOKUP(I$1, m_preprocess!$1:$1048576, $D167, FALSE))</f>
        <v>109.27737211558043</v>
      </c>
      <c r="J167">
        <f>IF(ISBLANK(HLOOKUP(J$1, m_preprocess!$1:$1048576, $D167, FALSE)), "", HLOOKUP(J$1, m_preprocess!$1:$1048576, $D167, FALSE))</f>
        <v>368126.36563588498</v>
      </c>
      <c r="K167">
        <f>IF(ISBLANK(HLOOKUP(K$1, m_preprocess!$1:$1048576, $D167, FALSE)), "", HLOOKUP(K$1, m_preprocess!$1:$1048576, $D167, FALSE))</f>
        <v>75256.313216342052</v>
      </c>
      <c r="L167">
        <f>IF(ISBLANK(HLOOKUP(L$1, m_preprocess!$1:$1048576, $D167, FALSE)), "", HLOOKUP(L$1, m_preprocess!$1:$1048576, $D167, FALSE))</f>
        <v>89084.249236842166</v>
      </c>
      <c r="M167">
        <f>IF(ISBLANK(HLOOKUP(M$1, m_preprocess!$1:$1048576, $D167, FALSE)), "", HLOOKUP(M$1, m_preprocess!$1:$1048576, $D167, FALSE))</f>
        <v>30013.677992313227</v>
      </c>
      <c r="N167">
        <f>IF(ISBLANK(HLOOKUP(N$1, m_preprocess!$1:$1048576, $D167, FALSE)), "", HLOOKUP(N$1, m_preprocess!$1:$1048576, $D167, FALSE))</f>
        <v>173772.12519038757</v>
      </c>
      <c r="O167">
        <f>IF(ISBLANK(HLOOKUP(O$1, m_preprocess!$1:$1048576, $D167, FALSE)), "", HLOOKUP(O$1, m_preprocess!$1:$1048576, $D167, FALSE))</f>
        <v>493163.02882753691</v>
      </c>
      <c r="P167">
        <f>IF(ISBLANK(HLOOKUP(P$1, m_preprocess!$1:$1048576, $D167, FALSE)), "", HLOOKUP(P$1, m_preprocess!$1:$1048576, $D167, FALSE))</f>
        <v>135739.87614436387</v>
      </c>
      <c r="Q167">
        <f>IF(ISBLANK(HLOOKUP(Q$1, m_preprocess!$1:$1048576, $D167, FALSE)), "", HLOOKUP(Q$1, m_preprocess!$1:$1048576, $D167, FALSE))</f>
        <v>165080.66199584625</v>
      </c>
      <c r="R167">
        <f>IF(ISBLANK(HLOOKUP(R$1, m_preprocess!$1:$1048576, $D167, FALSE)), "", HLOOKUP(R$1, m_preprocess!$1:$1048576, $D167, FALSE))</f>
        <v>192342.49068732673</v>
      </c>
      <c r="S167">
        <f>IF(ISBLANK(HLOOKUP(S$1, m_preprocess!$1:$1048576, $D167, FALSE)), "", HLOOKUP(S$1, m_preprocess!$1:$1048576, $D167, FALSE))</f>
        <v>11516957.311343579</v>
      </c>
      <c r="T167">
        <f>IF(ISBLANK(HLOOKUP(T$1, m_preprocess!$1:$1048576, $D167, FALSE)), "", HLOOKUP(T$1, m_preprocess!$1:$1048576, $D167, FALSE))</f>
        <v>80.867584680818979</v>
      </c>
      <c r="U167">
        <f>IF(ISBLANK(HLOOKUP(U$1, m_preprocess!$1:$1048576, $D167, FALSE)), "", HLOOKUP(U$1, m_preprocess!$1:$1048576, $D167, FALSE))</f>
        <v>9459412.6898753829</v>
      </c>
      <c r="V167">
        <f>IF(ISBLANK(HLOOKUP(V$1, m_preprocess!$1:$1048576, $D167, FALSE)), "", HLOOKUP(V$1, m_preprocess!$1:$1048576, $D167, FALSE))</f>
        <v>12516598.652973752</v>
      </c>
      <c r="W167">
        <f>IF(ISBLANK(HLOOKUP(W$1, m_preprocess!$1:$1048576, $D167, FALSE)), "", HLOOKUP(W$1, m_preprocess!$1:$1048576, $D167, FALSE))</f>
        <v>10354.830806338778</v>
      </c>
      <c r="X167">
        <f>IF(ISBLANK(HLOOKUP(X$1, m_preprocess!$1:$1048576, $D167, FALSE)), "", HLOOKUP(X$1, m_preprocess!$1:$1048576, $D167, FALSE))</f>
        <v>119.33</v>
      </c>
      <c r="Y167">
        <f>IF(ISBLANK(HLOOKUP(Y$1, m_preprocess!$1:$1048576, $D167, FALSE)), "", HLOOKUP(Y$1, m_preprocess!$1:$1048576, $D167, FALSE))</f>
        <v>97.5</v>
      </c>
    </row>
    <row r="168" spans="1:25" x14ac:dyDescent="0.25">
      <c r="A168" s="66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138.80006805584307</v>
      </c>
      <c r="F168">
        <f>IF(ISBLANK(HLOOKUP(F$1, m_preprocess!$1:$1048576, $D168, FALSE)), "", HLOOKUP(F$1, m_preprocess!$1:$1048576, $D168, FALSE))</f>
        <v>121.70806622898499</v>
      </c>
      <c r="G168">
        <f>IF(ISBLANK(HLOOKUP(G$1, m_preprocess!$1:$1048576, $D168, FALSE)), "", HLOOKUP(G$1, m_preprocess!$1:$1048576, $D168, FALSE))</f>
        <v>102.51916906381065</v>
      </c>
      <c r="H168">
        <f>IF(ISBLANK(HLOOKUP(H$1, m_preprocess!$1:$1048576, $D168, FALSE)), "", HLOOKUP(H$1, m_preprocess!$1:$1048576, $D168, FALSE))</f>
        <v>159.34196284924761</v>
      </c>
      <c r="I168">
        <f>IF(ISBLANK(HLOOKUP(I$1, m_preprocess!$1:$1048576, $D168, FALSE)), "", HLOOKUP(I$1, m_preprocess!$1:$1048576, $D168, FALSE))</f>
        <v>106.03904473774386</v>
      </c>
      <c r="J168">
        <f>IF(ISBLANK(HLOOKUP(J$1, m_preprocess!$1:$1048576, $D168, FALSE)), "", HLOOKUP(J$1, m_preprocess!$1:$1048576, $D168, FALSE))</f>
        <v>347858.90232990473</v>
      </c>
      <c r="K168">
        <f>IF(ISBLANK(HLOOKUP(K$1, m_preprocess!$1:$1048576, $D168, FALSE)), "", HLOOKUP(K$1, m_preprocess!$1:$1048576, $D168, FALSE))</f>
        <v>55339.917959535487</v>
      </c>
      <c r="L168">
        <f>IF(ISBLANK(HLOOKUP(L$1, m_preprocess!$1:$1048576, $D168, FALSE)), "", HLOOKUP(L$1, m_preprocess!$1:$1048576, $D168, FALSE))</f>
        <v>93625.532494462066</v>
      </c>
      <c r="M168">
        <f>IF(ISBLANK(HLOOKUP(M$1, m_preprocess!$1:$1048576, $D168, FALSE)), "", HLOOKUP(M$1, m_preprocess!$1:$1048576, $D168, FALSE))</f>
        <v>30456.34799158755</v>
      </c>
      <c r="N168">
        <f>IF(ISBLANK(HLOOKUP(N$1, m_preprocess!$1:$1048576, $D168, FALSE)), "", HLOOKUP(N$1, m_preprocess!$1:$1048576, $D168, FALSE))</f>
        <v>168437.1038843196</v>
      </c>
      <c r="O168">
        <f>IF(ISBLANK(HLOOKUP(O$1, m_preprocess!$1:$1048576, $D168, FALSE)), "", HLOOKUP(O$1, m_preprocess!$1:$1048576, $D168, FALSE))</f>
        <v>479099.3446618045</v>
      </c>
      <c r="P168">
        <f>IF(ISBLANK(HLOOKUP(P$1, m_preprocess!$1:$1048576, $D168, FALSE)), "", HLOOKUP(P$1, m_preprocess!$1:$1048576, $D168, FALSE))</f>
        <v>129961.29476998467</v>
      </c>
      <c r="Q168">
        <f>IF(ISBLANK(HLOOKUP(Q$1, m_preprocess!$1:$1048576, $D168, FALSE)), "", HLOOKUP(Q$1, m_preprocess!$1:$1048576, $D168, FALSE))</f>
        <v>168695.71076641342</v>
      </c>
      <c r="R168">
        <f>IF(ISBLANK(HLOOKUP(R$1, m_preprocess!$1:$1048576, $D168, FALSE)), "", HLOOKUP(R$1, m_preprocess!$1:$1048576, $D168, FALSE))</f>
        <v>180442.3391254064</v>
      </c>
      <c r="S168">
        <f>IF(ISBLANK(HLOOKUP(S$1, m_preprocess!$1:$1048576, $D168, FALSE)), "", HLOOKUP(S$1, m_preprocess!$1:$1048576, $D168, FALSE))</f>
        <v>11648333.900919933</v>
      </c>
      <c r="T168">
        <f>IF(ISBLANK(HLOOKUP(T$1, m_preprocess!$1:$1048576, $D168, FALSE)), "", HLOOKUP(T$1, m_preprocess!$1:$1048576, $D168, FALSE))</f>
        <v>81.112444650809024</v>
      </c>
      <c r="U168">
        <f>IF(ISBLANK(HLOOKUP(U$1, m_preprocess!$1:$1048576, $D168, FALSE)), "", HLOOKUP(U$1, m_preprocess!$1:$1048576, $D168, FALSE))</f>
        <v>9444584.1982766278</v>
      </c>
      <c r="V168">
        <f>IF(ISBLANK(HLOOKUP(V$1, m_preprocess!$1:$1048576, $D168, FALSE)), "", HLOOKUP(V$1, m_preprocess!$1:$1048576, $D168, FALSE))</f>
        <v>12456253.375886748</v>
      </c>
      <c r="W168">
        <f>IF(ISBLANK(HLOOKUP(W$1, m_preprocess!$1:$1048576, $D168, FALSE)), "", HLOOKUP(W$1, m_preprocess!$1:$1048576, $D168, FALSE))</f>
        <v>11336.927817524373</v>
      </c>
      <c r="X168">
        <f>IF(ISBLANK(HLOOKUP(X$1, m_preprocess!$1:$1048576, $D168, FALSE)), "", HLOOKUP(X$1, m_preprocess!$1:$1048576, $D168, FALSE))</f>
        <v>118.67</v>
      </c>
      <c r="Y168">
        <f>IF(ISBLANK(HLOOKUP(Y$1, m_preprocess!$1:$1048576, $D168, FALSE)), "", HLOOKUP(Y$1, m_preprocess!$1:$1048576, $D168, FALSE))</f>
        <v>95.9</v>
      </c>
    </row>
    <row r="169" spans="1:25" x14ac:dyDescent="0.25">
      <c r="A169" s="66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149.0384192247808</v>
      </c>
      <c r="F169">
        <f>IF(ISBLANK(HLOOKUP(F$1, m_preprocess!$1:$1048576, $D169, FALSE)), "", HLOOKUP(F$1, m_preprocess!$1:$1048576, $D169, FALSE))</f>
        <v>127.32149509388705</v>
      </c>
      <c r="G169">
        <f>IF(ISBLANK(HLOOKUP(G$1, m_preprocess!$1:$1048576, $D169, FALSE)), "", HLOOKUP(G$1, m_preprocess!$1:$1048576, $D169, FALSE))</f>
        <v>130.01877578760838</v>
      </c>
      <c r="H169">
        <f>IF(ISBLANK(HLOOKUP(H$1, m_preprocess!$1:$1048576, $D169, FALSE)), "", HLOOKUP(H$1, m_preprocess!$1:$1048576, $D169, FALSE))</f>
        <v>166.57555973645793</v>
      </c>
      <c r="I169">
        <f>IF(ISBLANK(HLOOKUP(I$1, m_preprocess!$1:$1048576, $D169, FALSE)), "", HLOOKUP(I$1, m_preprocess!$1:$1048576, $D169, FALSE))</f>
        <v>60.047168529037386</v>
      </c>
      <c r="J169">
        <f>IF(ISBLANK(HLOOKUP(J$1, m_preprocess!$1:$1048576, $D169, FALSE)), "", HLOOKUP(J$1, m_preprocess!$1:$1048576, $D169, FALSE))</f>
        <v>319790.71778127394</v>
      </c>
      <c r="K169">
        <f>IF(ISBLANK(HLOOKUP(K$1, m_preprocess!$1:$1048576, $D169, FALSE)), "", HLOOKUP(K$1, m_preprocess!$1:$1048576, $D169, FALSE))</f>
        <v>43825.282966426552</v>
      </c>
      <c r="L169">
        <f>IF(ISBLANK(HLOOKUP(L$1, m_preprocess!$1:$1048576, $D169, FALSE)), "", HLOOKUP(L$1, m_preprocess!$1:$1048576, $D169, FALSE))</f>
        <v>70986.692041278831</v>
      </c>
      <c r="M169">
        <f>IF(ISBLANK(HLOOKUP(M$1, m_preprocess!$1:$1048576, $D169, FALSE)), "", HLOOKUP(M$1, m_preprocess!$1:$1048576, $D169, FALSE))</f>
        <v>25599.095377835783</v>
      </c>
      <c r="N169">
        <f>IF(ISBLANK(HLOOKUP(N$1, m_preprocess!$1:$1048576, $D169, FALSE)), "", HLOOKUP(N$1, m_preprocess!$1:$1048576, $D169, FALSE))</f>
        <v>179379.64739573281</v>
      </c>
      <c r="O169">
        <f>IF(ISBLANK(HLOOKUP(O$1, m_preprocess!$1:$1048576, $D169, FALSE)), "", HLOOKUP(O$1, m_preprocess!$1:$1048576, $D169, FALSE))</f>
        <v>434177.72305750212</v>
      </c>
      <c r="P169">
        <f>IF(ISBLANK(HLOOKUP(P$1, m_preprocess!$1:$1048576, $D169, FALSE)), "", HLOOKUP(P$1, m_preprocess!$1:$1048576, $D169, FALSE))</f>
        <v>136565.40860192434</v>
      </c>
      <c r="Q169">
        <f>IF(ISBLANK(HLOOKUP(Q$1, m_preprocess!$1:$1048576, $D169, FALSE)), "", HLOOKUP(Q$1, m_preprocess!$1:$1048576, $D169, FALSE))</f>
        <v>114027.3289849641</v>
      </c>
      <c r="R169">
        <f>IF(ISBLANK(HLOOKUP(R$1, m_preprocess!$1:$1048576, $D169, FALSE)), "", HLOOKUP(R$1, m_preprocess!$1:$1048576, $D169, FALSE))</f>
        <v>183584.98547061376</v>
      </c>
      <c r="S169">
        <f>IF(ISBLANK(HLOOKUP(S$1, m_preprocess!$1:$1048576, $D169, FALSE)), "", HLOOKUP(S$1, m_preprocess!$1:$1048576, $D169, FALSE))</f>
        <v>11486218.673696948</v>
      </c>
      <c r="T169">
        <f>IF(ISBLANK(HLOOKUP(T$1, m_preprocess!$1:$1048576, $D169, FALSE)), "", HLOOKUP(T$1, m_preprocess!$1:$1048576, $D169, FALSE))</f>
        <v>77.866624390594794</v>
      </c>
      <c r="U169">
        <f>IF(ISBLANK(HLOOKUP(U$1, m_preprocess!$1:$1048576, $D169, FALSE)), "", HLOOKUP(U$1, m_preprocess!$1:$1048576, $D169, FALSE))</f>
        <v>10894219.284959998</v>
      </c>
      <c r="V169">
        <f>IF(ISBLANK(HLOOKUP(V$1, m_preprocess!$1:$1048576, $D169, FALSE)), "", HLOOKUP(V$1, m_preprocess!$1:$1048576, $D169, FALSE))</f>
        <v>13959226.561667796</v>
      </c>
      <c r="W169">
        <f>IF(ISBLANK(HLOOKUP(W$1, m_preprocess!$1:$1048576, $D169, FALSE)), "", HLOOKUP(W$1, m_preprocess!$1:$1048576, $D169, FALSE))</f>
        <v>15673.514371081992</v>
      </c>
      <c r="X169">
        <f>IF(ISBLANK(HLOOKUP(X$1, m_preprocess!$1:$1048576, $D169, FALSE)), "", HLOOKUP(X$1, m_preprocess!$1:$1048576, $D169, FALSE))</f>
        <v>116.3</v>
      </c>
      <c r="Y169">
        <f>IF(ISBLANK(HLOOKUP(Y$1, m_preprocess!$1:$1048576, $D169, FALSE)), "", HLOOKUP(Y$1, m_preprocess!$1:$1048576, $D169, FALSE))</f>
        <v>87</v>
      </c>
    </row>
    <row r="170" spans="1:25" x14ac:dyDescent="0.25">
      <c r="A170" s="66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129.59454385784457</v>
      </c>
      <c r="F170">
        <f>IF(ISBLANK(HLOOKUP(F$1, m_preprocess!$1:$1048576, $D170, FALSE)), "", HLOOKUP(F$1, m_preprocess!$1:$1048576, $D170, FALSE))</f>
        <v>104.72209777816126</v>
      </c>
      <c r="G170">
        <f>IF(ISBLANK(HLOOKUP(G$1, m_preprocess!$1:$1048576, $D170, FALSE)), "", HLOOKUP(G$1, m_preprocess!$1:$1048576, $D170, FALSE))</f>
        <v>82.8879957259702</v>
      </c>
      <c r="H170">
        <f>IF(ISBLANK(HLOOKUP(H$1, m_preprocess!$1:$1048576, $D170, FALSE)), "", HLOOKUP(H$1, m_preprocess!$1:$1048576, $D170, FALSE))</f>
        <v>130.10828197003636</v>
      </c>
      <c r="I170">
        <f>IF(ISBLANK(HLOOKUP(I$1, m_preprocess!$1:$1048576, $D170, FALSE)), "", HLOOKUP(I$1, m_preprocess!$1:$1048576, $D170, FALSE))</f>
        <v>81.265681445365729</v>
      </c>
      <c r="J170">
        <f>IF(ISBLANK(HLOOKUP(J$1, m_preprocess!$1:$1048576, $D170, FALSE)), "", HLOOKUP(J$1, m_preprocess!$1:$1048576, $D170, FALSE))</f>
        <v>343743.13752922445</v>
      </c>
      <c r="K170">
        <f>IF(ISBLANK(HLOOKUP(K$1, m_preprocess!$1:$1048576, $D170, FALSE)), "", HLOOKUP(K$1, m_preprocess!$1:$1048576, $D170, FALSE))</f>
        <v>52455.985156099669</v>
      </c>
      <c r="L170">
        <f>IF(ISBLANK(HLOOKUP(L$1, m_preprocess!$1:$1048576, $D170, FALSE)), "", HLOOKUP(L$1, m_preprocess!$1:$1048576, $D170, FALSE))</f>
        <v>80268.81761464884</v>
      </c>
      <c r="M170">
        <f>IF(ISBLANK(HLOOKUP(M$1, m_preprocess!$1:$1048576, $D170, FALSE)), "", HLOOKUP(M$1, m_preprocess!$1:$1048576, $D170, FALSE))</f>
        <v>23522.089542816379</v>
      </c>
      <c r="N170">
        <f>IF(ISBLANK(HLOOKUP(N$1, m_preprocess!$1:$1048576, $D170, FALSE)), "", HLOOKUP(N$1, m_preprocess!$1:$1048576, $D170, FALSE))</f>
        <v>187496.24521565964</v>
      </c>
      <c r="O170">
        <f>IF(ISBLANK(HLOOKUP(O$1, m_preprocess!$1:$1048576, $D170, FALSE)), "", HLOOKUP(O$1, m_preprocess!$1:$1048576, $D170, FALSE))</f>
        <v>408792.25299582153</v>
      </c>
      <c r="P170">
        <f>IF(ISBLANK(HLOOKUP(P$1, m_preprocess!$1:$1048576, $D170, FALSE)), "", HLOOKUP(P$1, m_preprocess!$1:$1048576, $D170, FALSE))</f>
        <v>121663.00704445834</v>
      </c>
      <c r="Q170">
        <f>IF(ISBLANK(HLOOKUP(Q$1, m_preprocess!$1:$1048576, $D170, FALSE)), "", HLOOKUP(Q$1, m_preprocess!$1:$1048576, $D170, FALSE))</f>
        <v>114277.77002312137</v>
      </c>
      <c r="R170">
        <f>IF(ISBLANK(HLOOKUP(R$1, m_preprocess!$1:$1048576, $D170, FALSE)), "", HLOOKUP(R$1, m_preprocess!$1:$1048576, $D170, FALSE))</f>
        <v>172851.47592824179</v>
      </c>
      <c r="S170">
        <f>IF(ISBLANK(HLOOKUP(S$1, m_preprocess!$1:$1048576, $D170, FALSE)), "", HLOOKUP(S$1, m_preprocess!$1:$1048576, $D170, FALSE))</f>
        <v>11679733.674071934</v>
      </c>
      <c r="T170">
        <f>IF(ISBLANK(HLOOKUP(T$1, m_preprocess!$1:$1048576, $D170, FALSE)), "", HLOOKUP(T$1, m_preprocess!$1:$1048576, $D170, FALSE))</f>
        <v>77.233889960949156</v>
      </c>
      <c r="U170">
        <f>IF(ISBLANK(HLOOKUP(U$1, m_preprocess!$1:$1048576, $D170, FALSE)), "", HLOOKUP(U$1, m_preprocess!$1:$1048576, $D170, FALSE))</f>
        <v>10187442.625480475</v>
      </c>
      <c r="V170">
        <f>IF(ISBLANK(HLOOKUP(V$1, m_preprocess!$1:$1048576, $D170, FALSE)), "", HLOOKUP(V$1, m_preprocess!$1:$1048576, $D170, FALSE))</f>
        <v>13435512.151297558</v>
      </c>
      <c r="W170">
        <f>IF(ISBLANK(HLOOKUP(W$1, m_preprocess!$1:$1048576, $D170, FALSE)), "", HLOOKUP(W$1, m_preprocess!$1:$1048576, $D170, FALSE))</f>
        <v>15223.382019310813</v>
      </c>
      <c r="X170">
        <f>IF(ISBLANK(HLOOKUP(X$1, m_preprocess!$1:$1048576, $D170, FALSE)), "", HLOOKUP(X$1, m_preprocess!$1:$1048576, $D170, FALSE))</f>
        <v>114.79</v>
      </c>
      <c r="Y170">
        <f>IF(ISBLANK(HLOOKUP(Y$1, m_preprocess!$1:$1048576, $D170, FALSE)), "", HLOOKUP(Y$1, m_preprocess!$1:$1048576, $D170, FALSE))</f>
        <v>87</v>
      </c>
    </row>
    <row r="171" spans="1:25" x14ac:dyDescent="0.25">
      <c r="A171" s="66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129.83569261119095</v>
      </c>
      <c r="F171">
        <f>IF(ISBLANK(HLOOKUP(F$1, m_preprocess!$1:$1048576, $D171, FALSE)), "", HLOOKUP(F$1, m_preprocess!$1:$1048576, $D171, FALSE))</f>
        <v>102.76001061411925</v>
      </c>
      <c r="G171">
        <f>IF(ISBLANK(HLOOKUP(G$1, m_preprocess!$1:$1048576, $D171, FALSE)), "", HLOOKUP(G$1, m_preprocess!$1:$1048576, $D171, FALSE))</f>
        <v>81.266077601219209</v>
      </c>
      <c r="H171">
        <f>IF(ISBLANK(HLOOKUP(H$1, m_preprocess!$1:$1048576, $D171, FALSE)), "", HLOOKUP(H$1, m_preprocess!$1:$1048576, $D171, FALSE))</f>
        <v>151.30218329593876</v>
      </c>
      <c r="I171">
        <f>IF(ISBLANK(HLOOKUP(I$1, m_preprocess!$1:$1048576, $D171, FALSE)), "", HLOOKUP(I$1, m_preprocess!$1:$1048576, $D171, FALSE))</f>
        <v>95.826672318354511</v>
      </c>
      <c r="J171">
        <f>IF(ISBLANK(HLOOKUP(J$1, m_preprocess!$1:$1048576, $D171, FALSE)), "", HLOOKUP(J$1, m_preprocess!$1:$1048576, $D171, FALSE))</f>
        <v>350028.84169937921</v>
      </c>
      <c r="K171">
        <f>IF(ISBLANK(HLOOKUP(K$1, m_preprocess!$1:$1048576, $D171, FALSE)), "", HLOOKUP(K$1, m_preprocess!$1:$1048576, $D171, FALSE))</f>
        <v>87660.246278748367</v>
      </c>
      <c r="L171">
        <f>IF(ISBLANK(HLOOKUP(L$1, m_preprocess!$1:$1048576, $D171, FALSE)), "", HLOOKUP(L$1, m_preprocess!$1:$1048576, $D171, FALSE))</f>
        <v>62704.804534300572</v>
      </c>
      <c r="M171">
        <f>IF(ISBLANK(HLOOKUP(M$1, m_preprocess!$1:$1048576, $D171, FALSE)), "", HLOOKUP(M$1, m_preprocess!$1:$1048576, $D171, FALSE))</f>
        <v>24539.87446859886</v>
      </c>
      <c r="N171">
        <f>IF(ISBLANK(HLOOKUP(N$1, m_preprocess!$1:$1048576, $D171, FALSE)), "", HLOOKUP(N$1, m_preprocess!$1:$1048576, $D171, FALSE))</f>
        <v>175123.91641773138</v>
      </c>
      <c r="O171">
        <f>IF(ISBLANK(HLOOKUP(O$1, m_preprocess!$1:$1048576, $D171, FALSE)), "", HLOOKUP(O$1, m_preprocess!$1:$1048576, $D171, FALSE))</f>
        <v>399506.41358810093</v>
      </c>
      <c r="P171">
        <f>IF(ISBLANK(HLOOKUP(P$1, m_preprocess!$1:$1048576, $D171, FALSE)), "", HLOOKUP(P$1, m_preprocess!$1:$1048576, $D171, FALSE))</f>
        <v>115656.64495747442</v>
      </c>
      <c r="Q171">
        <f>IF(ISBLANK(HLOOKUP(Q$1, m_preprocess!$1:$1048576, $D171, FALSE)), "", HLOOKUP(Q$1, m_preprocess!$1:$1048576, $D171, FALSE))</f>
        <v>123350.64400030764</v>
      </c>
      <c r="R171">
        <f>IF(ISBLANK(HLOOKUP(R$1, m_preprocess!$1:$1048576, $D171, FALSE)), "", HLOOKUP(R$1, m_preprocess!$1:$1048576, $D171, FALSE))</f>
        <v>160499.12463031884</v>
      </c>
      <c r="S171">
        <f>IF(ISBLANK(HLOOKUP(S$1, m_preprocess!$1:$1048576, $D171, FALSE)), "", HLOOKUP(S$1, m_preprocess!$1:$1048576, $D171, FALSE))</f>
        <v>11695980.971718961</v>
      </c>
      <c r="T171">
        <f>IF(ISBLANK(HLOOKUP(T$1, m_preprocess!$1:$1048576, $D171, FALSE)), "", HLOOKUP(T$1, m_preprocess!$1:$1048576, $D171, FALSE))</f>
        <v>78.022611007784164</v>
      </c>
      <c r="U171">
        <f>IF(ISBLANK(HLOOKUP(U$1, m_preprocess!$1:$1048576, $D171, FALSE)), "", HLOOKUP(U$1, m_preprocess!$1:$1048576, $D171, FALSE))</f>
        <v>10371562.782266604</v>
      </c>
      <c r="V171">
        <f>IF(ISBLANK(HLOOKUP(V$1, m_preprocess!$1:$1048576, $D171, FALSE)), "", HLOOKUP(V$1, m_preprocess!$1:$1048576, $D171, FALSE))</f>
        <v>13728447.036548326</v>
      </c>
      <c r="W171">
        <f>IF(ISBLANK(HLOOKUP(W$1, m_preprocess!$1:$1048576, $D171, FALSE)), "", HLOOKUP(W$1, m_preprocess!$1:$1048576, $D171, FALSE))</f>
        <v>13933.977302935984</v>
      </c>
      <c r="X171">
        <f>IF(ISBLANK(HLOOKUP(X$1, m_preprocess!$1:$1048576, $D171, FALSE)), "", HLOOKUP(X$1, m_preprocess!$1:$1048576, $D171, FALSE))</f>
        <v>113.33</v>
      </c>
      <c r="Y171">
        <f>IF(ISBLANK(HLOOKUP(Y$1, m_preprocess!$1:$1048576, $D171, FALSE)), "", HLOOKUP(Y$1, m_preprocess!$1:$1048576, $D171, FALSE))</f>
        <v>82.6</v>
      </c>
    </row>
    <row r="172" spans="1:25" x14ac:dyDescent="0.25">
      <c r="A172" s="66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145.43278268462524</v>
      </c>
      <c r="F172">
        <f>IF(ISBLANK(HLOOKUP(F$1, m_preprocess!$1:$1048576, $D172, FALSE)), "", HLOOKUP(F$1, m_preprocess!$1:$1048576, $D172, FALSE))</f>
        <v>111.59824198091175</v>
      </c>
      <c r="G172">
        <f>IF(ISBLANK(HLOOKUP(G$1, m_preprocess!$1:$1048576, $D172, FALSE)), "", HLOOKUP(G$1, m_preprocess!$1:$1048576, $D172, FALSE))</f>
        <v>94.307381448138216</v>
      </c>
      <c r="H172">
        <f>IF(ISBLANK(HLOOKUP(H$1, m_preprocess!$1:$1048576, $D172, FALSE)), "", HLOOKUP(H$1, m_preprocess!$1:$1048576, $D172, FALSE))</f>
        <v>150.1483894183157</v>
      </c>
      <c r="I172">
        <f>IF(ISBLANK(HLOOKUP(I$1, m_preprocess!$1:$1048576, $D172, FALSE)), "", HLOOKUP(I$1, m_preprocess!$1:$1048576, $D172, FALSE))</f>
        <v>88.52006359297431</v>
      </c>
      <c r="J172">
        <f>IF(ISBLANK(HLOOKUP(J$1, m_preprocess!$1:$1048576, $D172, FALSE)), "", HLOOKUP(J$1, m_preprocess!$1:$1048576, $D172, FALSE))</f>
        <v>423533.06552803726</v>
      </c>
      <c r="K172">
        <f>IF(ISBLANK(HLOOKUP(K$1, m_preprocess!$1:$1048576, $D172, FALSE)), "", HLOOKUP(K$1, m_preprocess!$1:$1048576, $D172, FALSE))</f>
        <v>146767.63188502783</v>
      </c>
      <c r="L172">
        <f>IF(ISBLANK(HLOOKUP(L$1, m_preprocess!$1:$1048576, $D172, FALSE)), "", HLOOKUP(L$1, m_preprocess!$1:$1048576, $D172, FALSE))</f>
        <v>63922.973861818049</v>
      </c>
      <c r="M172">
        <f>IF(ISBLANK(HLOOKUP(M$1, m_preprocess!$1:$1048576, $D172, FALSE)), "", HLOOKUP(M$1, m_preprocess!$1:$1048576, $D172, FALSE))</f>
        <v>29283.064018919129</v>
      </c>
      <c r="N172">
        <f>IF(ISBLANK(HLOOKUP(N$1, m_preprocess!$1:$1048576, $D172, FALSE)), "", HLOOKUP(N$1, m_preprocess!$1:$1048576, $D172, FALSE))</f>
        <v>183559.39576227221</v>
      </c>
      <c r="O172">
        <f>IF(ISBLANK(HLOOKUP(O$1, m_preprocess!$1:$1048576, $D172, FALSE)), "", HLOOKUP(O$1, m_preprocess!$1:$1048576, $D172, FALSE))</f>
        <v>473998.9863950758</v>
      </c>
      <c r="P172">
        <f>IF(ISBLANK(HLOOKUP(P$1, m_preprocess!$1:$1048576, $D172, FALSE)), "", HLOOKUP(P$1, m_preprocess!$1:$1048576, $D172, FALSE))</f>
        <v>123469.46428462701</v>
      </c>
      <c r="Q172">
        <f>IF(ISBLANK(HLOOKUP(Q$1, m_preprocess!$1:$1048576, $D172, FALSE)), "", HLOOKUP(Q$1, m_preprocess!$1:$1048576, $D172, FALSE))</f>
        <v>140341.21544556649</v>
      </c>
      <c r="R172">
        <f>IF(ISBLANK(HLOOKUP(R$1, m_preprocess!$1:$1048576, $D172, FALSE)), "", HLOOKUP(R$1, m_preprocess!$1:$1048576, $D172, FALSE))</f>
        <v>210188.30666488234</v>
      </c>
      <c r="S172">
        <f>IF(ISBLANK(HLOOKUP(S$1, m_preprocess!$1:$1048576, $D172, FALSE)), "", HLOOKUP(S$1, m_preprocess!$1:$1048576, $D172, FALSE))</f>
        <v>11982379.160543477</v>
      </c>
      <c r="T172">
        <f>IF(ISBLANK(HLOOKUP(T$1, m_preprocess!$1:$1048576, $D172, FALSE)), "", HLOOKUP(T$1, m_preprocess!$1:$1048576, $D172, FALSE))</f>
        <v>77.409730142176869</v>
      </c>
      <c r="U172">
        <f>IF(ISBLANK(HLOOKUP(U$1, m_preprocess!$1:$1048576, $D172, FALSE)), "", HLOOKUP(U$1, m_preprocess!$1:$1048576, $D172, FALSE))</f>
        <v>11232315.099978261</v>
      </c>
      <c r="V172">
        <f>IF(ISBLANK(HLOOKUP(V$1, m_preprocess!$1:$1048576, $D172, FALSE)), "", HLOOKUP(V$1, m_preprocess!$1:$1048576, $D172, FALSE))</f>
        <v>14791610.894380433</v>
      </c>
      <c r="W172">
        <f>IF(ISBLANK(HLOOKUP(W$1, m_preprocess!$1:$1048576, $D172, FALSE)), "", HLOOKUP(W$1, m_preprocess!$1:$1048576, $D172, FALSE))</f>
        <v>14250.435643049166</v>
      </c>
      <c r="X172">
        <f>IF(ISBLANK(HLOOKUP(X$1, m_preprocess!$1:$1048576, $D172, FALSE)), "", HLOOKUP(X$1, m_preprocess!$1:$1048576, $D172, FALSE))</f>
        <v>125.11</v>
      </c>
      <c r="Y172">
        <f>IF(ISBLANK(HLOOKUP(Y$1, m_preprocess!$1:$1048576, $D172, FALSE)), "", HLOOKUP(Y$1, m_preprocess!$1:$1048576, $D172, FALSE))</f>
        <v>96.4</v>
      </c>
    </row>
    <row r="173" spans="1:25" x14ac:dyDescent="0.25">
      <c r="A173" s="66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133.67637085589678</v>
      </c>
      <c r="F173">
        <f>IF(ISBLANK(HLOOKUP(F$1, m_preprocess!$1:$1048576, $D173, FALSE)), "", HLOOKUP(F$1, m_preprocess!$1:$1048576, $D173, FALSE))</f>
        <v>94.974009802737029</v>
      </c>
      <c r="G173">
        <f>IF(ISBLANK(HLOOKUP(G$1, m_preprocess!$1:$1048576, $D173, FALSE)), "", HLOOKUP(G$1, m_preprocess!$1:$1048576, $D173, FALSE))</f>
        <v>83.217709081685101</v>
      </c>
      <c r="H173">
        <f>IF(ISBLANK(HLOOKUP(H$1, m_preprocess!$1:$1048576, $D173, FALSE)), "", HLOOKUP(H$1, m_preprocess!$1:$1048576, $D173, FALSE))</f>
        <v>136.06333116567166</v>
      </c>
      <c r="I173">
        <f>IF(ISBLANK(HLOOKUP(I$1, m_preprocess!$1:$1048576, $D173, FALSE)), "", HLOOKUP(I$1, m_preprocess!$1:$1048576, $D173, FALSE))</f>
        <v>78.45321833009352</v>
      </c>
      <c r="J173">
        <f>IF(ISBLANK(HLOOKUP(J$1, m_preprocess!$1:$1048576, $D173, FALSE)), "", HLOOKUP(J$1, m_preprocess!$1:$1048576, $D173, FALSE))</f>
        <v>468555.96368382568</v>
      </c>
      <c r="K173">
        <f>IF(ISBLANK(HLOOKUP(K$1, m_preprocess!$1:$1048576, $D173, FALSE)), "", HLOOKUP(K$1, m_preprocess!$1:$1048576, $D173, FALSE))</f>
        <v>163121.84425089275</v>
      </c>
      <c r="L173">
        <f>IF(ISBLANK(HLOOKUP(L$1, m_preprocess!$1:$1048576, $D173, FALSE)), "", HLOOKUP(L$1, m_preprocess!$1:$1048576, $D173, FALSE))</f>
        <v>85072.225453098843</v>
      </c>
      <c r="M173">
        <f>IF(ISBLANK(HLOOKUP(M$1, m_preprocess!$1:$1048576, $D173, FALSE)), "", HLOOKUP(M$1, m_preprocess!$1:$1048576, $D173, FALSE))</f>
        <v>25428.71198225471</v>
      </c>
      <c r="N173">
        <f>IF(ISBLANK(HLOOKUP(N$1, m_preprocess!$1:$1048576, $D173, FALSE)), "", HLOOKUP(N$1, m_preprocess!$1:$1048576, $D173, FALSE))</f>
        <v>194933.18199757938</v>
      </c>
      <c r="O173">
        <f>IF(ISBLANK(HLOOKUP(O$1, m_preprocess!$1:$1048576, $D173, FALSE)), "", HLOOKUP(O$1, m_preprocess!$1:$1048576, $D173, FALSE))</f>
        <v>422324.55227310408</v>
      </c>
      <c r="P173">
        <f>IF(ISBLANK(HLOOKUP(P$1, m_preprocess!$1:$1048576, $D173, FALSE)), "", HLOOKUP(P$1, m_preprocess!$1:$1048576, $D173, FALSE))</f>
        <v>111738.6507752333</v>
      </c>
      <c r="Q173">
        <f>IF(ISBLANK(HLOOKUP(Q$1, m_preprocess!$1:$1048576, $D173, FALSE)), "", HLOOKUP(Q$1, m_preprocess!$1:$1048576, $D173, FALSE))</f>
        <v>119649.97280987231</v>
      </c>
      <c r="R173">
        <f>IF(ISBLANK(HLOOKUP(R$1, m_preprocess!$1:$1048576, $D173, FALSE)), "", HLOOKUP(R$1, m_preprocess!$1:$1048576, $D173, FALSE))</f>
        <v>190935.92868799847</v>
      </c>
      <c r="S173">
        <f>IF(ISBLANK(HLOOKUP(S$1, m_preprocess!$1:$1048576, $D173, FALSE)), "", HLOOKUP(S$1, m_preprocess!$1:$1048576, $D173, FALSE))</f>
        <v>11879974.934492782</v>
      </c>
      <c r="T173">
        <f>IF(ISBLANK(HLOOKUP(T$1, m_preprocess!$1:$1048576, $D173, FALSE)), "", HLOOKUP(T$1, m_preprocess!$1:$1048576, $D173, FALSE))</f>
        <v>76.96774566638166</v>
      </c>
      <c r="U173">
        <f>IF(ISBLANK(HLOOKUP(U$1, m_preprocess!$1:$1048576, $D173, FALSE)), "", HLOOKUP(U$1, m_preprocess!$1:$1048576, $D173, FALSE))</f>
        <v>11337252.791257732</v>
      </c>
      <c r="V173">
        <f>IF(ISBLANK(HLOOKUP(V$1, m_preprocess!$1:$1048576, $D173, FALSE)), "", HLOOKUP(V$1, m_preprocess!$1:$1048576, $D173, FALSE))</f>
        <v>14999990.381517524</v>
      </c>
      <c r="W173">
        <f>IF(ISBLANK(HLOOKUP(W$1, m_preprocess!$1:$1048576, $D173, FALSE)), "", HLOOKUP(W$1, m_preprocess!$1:$1048576, $D173, FALSE))</f>
        <v>13300.145256157977</v>
      </c>
      <c r="X173">
        <f>IF(ISBLANK(HLOOKUP(X$1, m_preprocess!$1:$1048576, $D173, FALSE)), "", HLOOKUP(X$1, m_preprocess!$1:$1048576, $D173, FALSE))</f>
        <v>120.29</v>
      </c>
      <c r="Y173">
        <f>IF(ISBLANK(HLOOKUP(Y$1, m_preprocess!$1:$1048576, $D173, FALSE)), "", HLOOKUP(Y$1, m_preprocess!$1:$1048576, $D173, FALSE))</f>
        <v>90.6</v>
      </c>
    </row>
    <row r="174" spans="1:25" x14ac:dyDescent="0.25">
      <c r="A174" s="66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142.57226771271752</v>
      </c>
      <c r="F174">
        <f>IF(ISBLANK(HLOOKUP(F$1, m_preprocess!$1:$1048576, $D174, FALSE)), "", HLOOKUP(F$1, m_preprocess!$1:$1048576, $D174, FALSE))</f>
        <v>125.63334366258427</v>
      </c>
      <c r="G174">
        <f>IF(ISBLANK(HLOOKUP(G$1, m_preprocess!$1:$1048576, $D174, FALSE)), "", HLOOKUP(G$1, m_preprocess!$1:$1048576, $D174, FALSE))</f>
        <v>87.5686719213206</v>
      </c>
      <c r="H174">
        <f>IF(ISBLANK(HLOOKUP(H$1, m_preprocess!$1:$1048576, $D174, FALSE)), "", HLOOKUP(H$1, m_preprocess!$1:$1048576, $D174, FALSE))</f>
        <v>212.36726085075395</v>
      </c>
      <c r="I174">
        <f>IF(ISBLANK(HLOOKUP(I$1, m_preprocess!$1:$1048576, $D174, FALSE)), "", HLOOKUP(I$1, m_preprocess!$1:$1048576, $D174, FALSE))</f>
        <v>98.217326713882272</v>
      </c>
      <c r="J174">
        <f>IF(ISBLANK(HLOOKUP(J$1, m_preprocess!$1:$1048576, $D174, FALSE)), "", HLOOKUP(J$1, m_preprocess!$1:$1048576, $D174, FALSE))</f>
        <v>476302.72211189294</v>
      </c>
      <c r="K174">
        <f>IF(ISBLANK(HLOOKUP(K$1, m_preprocess!$1:$1048576, $D174, FALSE)), "", HLOOKUP(K$1, m_preprocess!$1:$1048576, $D174, FALSE))</f>
        <v>161852.89959469784</v>
      </c>
      <c r="L174">
        <f>IF(ISBLANK(HLOOKUP(L$1, m_preprocess!$1:$1048576, $D174, FALSE)), "", HLOOKUP(L$1, m_preprocess!$1:$1048576, $D174, FALSE))</f>
        <v>93996.772990664569</v>
      </c>
      <c r="M174">
        <f>IF(ISBLANK(HLOOKUP(M$1, m_preprocess!$1:$1048576, $D174, FALSE)), "", HLOOKUP(M$1, m_preprocess!$1:$1048576, $D174, FALSE))</f>
        <v>29196.44311900733</v>
      </c>
      <c r="N174">
        <f>IF(ISBLANK(HLOOKUP(N$1, m_preprocess!$1:$1048576, $D174, FALSE)), "", HLOOKUP(N$1, m_preprocess!$1:$1048576, $D174, FALSE))</f>
        <v>191256.60640752318</v>
      </c>
      <c r="O174">
        <f>IF(ISBLANK(HLOOKUP(O$1, m_preprocess!$1:$1048576, $D174, FALSE)), "", HLOOKUP(O$1, m_preprocess!$1:$1048576, $D174, FALSE))</f>
        <v>440696.30332092557</v>
      </c>
      <c r="P174">
        <f>IF(ISBLANK(HLOOKUP(P$1, m_preprocess!$1:$1048576, $D174, FALSE)), "", HLOOKUP(P$1, m_preprocess!$1:$1048576, $D174, FALSE))</f>
        <v>121209.8341640133</v>
      </c>
      <c r="Q174">
        <f>IF(ISBLANK(HLOOKUP(Q$1, m_preprocess!$1:$1048576, $D174, FALSE)), "", HLOOKUP(Q$1, m_preprocess!$1:$1048576, $D174, FALSE))</f>
        <v>138166.09682941294</v>
      </c>
      <c r="R174">
        <f>IF(ISBLANK(HLOOKUP(R$1, m_preprocess!$1:$1048576, $D174, FALSE)), "", HLOOKUP(R$1, m_preprocess!$1:$1048576, $D174, FALSE))</f>
        <v>181320.37232749932</v>
      </c>
      <c r="S174">
        <f>IF(ISBLANK(HLOOKUP(S$1, m_preprocess!$1:$1048576, $D174, FALSE)), "", HLOOKUP(S$1, m_preprocess!$1:$1048576, $D174, FALSE))</f>
        <v>11896317.422390979</v>
      </c>
      <c r="T174">
        <f>IF(ISBLANK(HLOOKUP(T$1, m_preprocess!$1:$1048576, $D174, FALSE)), "", HLOOKUP(T$1, m_preprocess!$1:$1048576, $D174, FALSE))</f>
        <v>76.919174158016034</v>
      </c>
      <c r="U174">
        <f>IF(ISBLANK(HLOOKUP(U$1, m_preprocess!$1:$1048576, $D174, FALSE)), "", HLOOKUP(U$1, m_preprocess!$1:$1048576, $D174, FALSE))</f>
        <v>11487748.881586466</v>
      </c>
      <c r="V174">
        <f>IF(ISBLANK(HLOOKUP(V$1, m_preprocess!$1:$1048576, $D174, FALSE)), "", HLOOKUP(V$1, m_preprocess!$1:$1048576, $D174, FALSE))</f>
        <v>15149351.117030075</v>
      </c>
      <c r="W174">
        <f>IF(ISBLANK(HLOOKUP(W$1, m_preprocess!$1:$1048576, $D174, FALSE)), "", HLOOKUP(W$1, m_preprocess!$1:$1048576, $D174, FALSE))</f>
        <v>16754.78136257609</v>
      </c>
      <c r="X174">
        <f>IF(ISBLANK(HLOOKUP(X$1, m_preprocess!$1:$1048576, $D174, FALSE)), "", HLOOKUP(X$1, m_preprocess!$1:$1048576, $D174, FALSE))</f>
        <v>123.9</v>
      </c>
      <c r="Y174">
        <f>IF(ISBLANK(HLOOKUP(Y$1, m_preprocess!$1:$1048576, $D174, FALSE)), "", HLOOKUP(Y$1, m_preprocess!$1:$1048576, $D174, FALSE))</f>
        <v>99.9</v>
      </c>
    </row>
    <row r="175" spans="1:25" x14ac:dyDescent="0.25">
      <c r="A175" s="66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123.84001860412778</v>
      </c>
      <c r="F175">
        <f>IF(ISBLANK(HLOOKUP(F$1, m_preprocess!$1:$1048576, $D175, FALSE)), "", HLOOKUP(F$1, m_preprocess!$1:$1048576, $D175, FALSE))</f>
        <v>114.23721024629386</v>
      </c>
      <c r="G175">
        <f>IF(ISBLANK(HLOOKUP(G$1, m_preprocess!$1:$1048576, $D175, FALSE)), "", HLOOKUP(G$1, m_preprocess!$1:$1048576, $D175, FALSE))</f>
        <v>93.220596373093201</v>
      </c>
      <c r="H175">
        <f>IF(ISBLANK(HLOOKUP(H$1, m_preprocess!$1:$1048576, $D175, FALSE)), "", HLOOKUP(H$1, m_preprocess!$1:$1048576, $D175, FALSE))</f>
        <v>174.52830807582862</v>
      </c>
      <c r="I175">
        <f>IF(ISBLANK(HLOOKUP(I$1, m_preprocess!$1:$1048576, $D175, FALSE)), "", HLOOKUP(I$1, m_preprocess!$1:$1048576, $D175, FALSE))</f>
        <v>109.69161208264889</v>
      </c>
      <c r="J175">
        <f>IF(ISBLANK(HLOOKUP(J$1, m_preprocess!$1:$1048576, $D175, FALSE)), "", HLOOKUP(J$1, m_preprocess!$1:$1048576, $D175, FALSE))</f>
        <v>445647.53551716194</v>
      </c>
      <c r="K175">
        <f>IF(ISBLANK(HLOOKUP(K$1, m_preprocess!$1:$1048576, $D175, FALSE)), "", HLOOKUP(K$1, m_preprocess!$1:$1048576, $D175, FALSE))</f>
        <v>148705.63253982645</v>
      </c>
      <c r="L175">
        <f>IF(ISBLANK(HLOOKUP(L$1, m_preprocess!$1:$1048576, $D175, FALSE)), "", HLOOKUP(L$1, m_preprocess!$1:$1048576, $D175, FALSE))</f>
        <v>90212.577579142366</v>
      </c>
      <c r="M175">
        <f>IF(ISBLANK(HLOOKUP(M$1, m_preprocess!$1:$1048576, $D175, FALSE)), "", HLOOKUP(M$1, m_preprocess!$1:$1048576, $D175, FALSE))</f>
        <v>26014.513843195204</v>
      </c>
      <c r="N175">
        <f>IF(ISBLANK(HLOOKUP(N$1, m_preprocess!$1:$1048576, $D175, FALSE)), "", HLOOKUP(N$1, m_preprocess!$1:$1048576, $D175, FALSE))</f>
        <v>180714.81155499796</v>
      </c>
      <c r="O175">
        <f>IF(ISBLANK(HLOOKUP(O$1, m_preprocess!$1:$1048576, $D175, FALSE)), "", HLOOKUP(O$1, m_preprocess!$1:$1048576, $D175, FALSE))</f>
        <v>437451.28942981665</v>
      </c>
      <c r="P175">
        <f>IF(ISBLANK(HLOOKUP(P$1, m_preprocess!$1:$1048576, $D175, FALSE)), "", HLOOKUP(P$1, m_preprocess!$1:$1048576, $D175, FALSE))</f>
        <v>112027.18347617917</v>
      </c>
      <c r="Q175">
        <f>IF(ISBLANK(HLOOKUP(Q$1, m_preprocess!$1:$1048576, $D175, FALSE)), "", HLOOKUP(Q$1, m_preprocess!$1:$1048576, $D175, FALSE))</f>
        <v>127235.25803381699</v>
      </c>
      <c r="R175">
        <f>IF(ISBLANK(HLOOKUP(R$1, m_preprocess!$1:$1048576, $D175, FALSE)), "", HLOOKUP(R$1, m_preprocess!$1:$1048576, $D175, FALSE))</f>
        <v>198188.84791982049</v>
      </c>
      <c r="S175">
        <f>IF(ISBLANK(HLOOKUP(S$1, m_preprocess!$1:$1048576, $D175, FALSE)), "", HLOOKUP(S$1, m_preprocess!$1:$1048576, $D175, FALSE))</f>
        <v>12936187.851534756</v>
      </c>
      <c r="T175">
        <f>IF(ISBLANK(HLOOKUP(T$1, m_preprocess!$1:$1048576, $D175, FALSE)), "", HLOOKUP(T$1, m_preprocess!$1:$1048576, $D175, FALSE))</f>
        <v>78.302963629497185</v>
      </c>
      <c r="U175">
        <f>IF(ISBLANK(HLOOKUP(U$1, m_preprocess!$1:$1048576, $D175, FALSE)), "", HLOOKUP(U$1, m_preprocess!$1:$1048576, $D175, FALSE))</f>
        <v>12159175.029832071</v>
      </c>
      <c r="V175">
        <f>IF(ISBLANK(HLOOKUP(V$1, m_preprocess!$1:$1048576, $D175, FALSE)), "", HLOOKUP(V$1, m_preprocess!$1:$1048576, $D175, FALSE))</f>
        <v>16002905.722748797</v>
      </c>
      <c r="W175">
        <f>IF(ISBLANK(HLOOKUP(W$1, m_preprocess!$1:$1048576, $D175, FALSE)), "", HLOOKUP(W$1, m_preprocess!$1:$1048576, $D175, FALSE))</f>
        <v>14370.031449315915</v>
      </c>
      <c r="X175">
        <f>IF(ISBLANK(HLOOKUP(X$1, m_preprocess!$1:$1048576, $D175, FALSE)), "", HLOOKUP(X$1, m_preprocess!$1:$1048576, $D175, FALSE))</f>
        <v>122.38</v>
      </c>
      <c r="Y175">
        <f>IF(ISBLANK(HLOOKUP(Y$1, m_preprocess!$1:$1048576, $D175, FALSE)), "", HLOOKUP(Y$1, m_preprocess!$1:$1048576, $D175, FALSE))</f>
        <v>96.9</v>
      </c>
    </row>
    <row r="176" spans="1:25" x14ac:dyDescent="0.25">
      <c r="A176" s="66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133.84570592334387</v>
      </c>
      <c r="F176">
        <f>IF(ISBLANK(HLOOKUP(F$1, m_preprocess!$1:$1048576, $D176, FALSE)), "", HLOOKUP(F$1, m_preprocess!$1:$1048576, $D176, FALSE))</f>
        <v>119.10534305193994</v>
      </c>
      <c r="G176">
        <f>IF(ISBLANK(HLOOKUP(G$1, m_preprocess!$1:$1048576, $D176, FALSE)), "", HLOOKUP(G$1, m_preprocess!$1:$1048576, $D176, FALSE))</f>
        <v>104.00555579121929</v>
      </c>
      <c r="H176">
        <f>IF(ISBLANK(HLOOKUP(H$1, m_preprocess!$1:$1048576, $D176, FALSE)), "", HLOOKUP(H$1, m_preprocess!$1:$1048576, $D176, FALSE))</f>
        <v>193.35989974378597</v>
      </c>
      <c r="I176">
        <f>IF(ISBLANK(HLOOKUP(I$1, m_preprocess!$1:$1048576, $D176, FALSE)), "", HLOOKUP(I$1, m_preprocess!$1:$1048576, $D176, FALSE))</f>
        <v>112.50003532705725</v>
      </c>
      <c r="J176">
        <f>IF(ISBLANK(HLOOKUP(J$1, m_preprocess!$1:$1048576, $D176, FALSE)), "", HLOOKUP(J$1, m_preprocess!$1:$1048576, $D176, FALSE))</f>
        <v>425114.82009886892</v>
      </c>
      <c r="K176">
        <f>IF(ISBLANK(HLOOKUP(K$1, m_preprocess!$1:$1048576, $D176, FALSE)), "", HLOOKUP(K$1, m_preprocess!$1:$1048576, $D176, FALSE))</f>
        <v>126047.75504609315</v>
      </c>
      <c r="L176">
        <f>IF(ISBLANK(HLOOKUP(L$1, m_preprocess!$1:$1048576, $D176, FALSE)), "", HLOOKUP(L$1, m_preprocess!$1:$1048576, $D176, FALSE))</f>
        <v>89157.107076041633</v>
      </c>
      <c r="M176">
        <f>IF(ISBLANK(HLOOKUP(M$1, m_preprocess!$1:$1048576, $D176, FALSE)), "", HLOOKUP(M$1, m_preprocess!$1:$1048576, $D176, FALSE))</f>
        <v>28245.222080254207</v>
      </c>
      <c r="N176">
        <f>IF(ISBLANK(HLOOKUP(N$1, m_preprocess!$1:$1048576, $D176, FALSE)), "", HLOOKUP(N$1, m_preprocess!$1:$1048576, $D176, FALSE))</f>
        <v>181664.73589647998</v>
      </c>
      <c r="O176">
        <f>IF(ISBLANK(HLOOKUP(O$1, m_preprocess!$1:$1048576, $D176, FALSE)), "", HLOOKUP(O$1, m_preprocess!$1:$1048576, $D176, FALSE))</f>
        <v>499042.92655306996</v>
      </c>
      <c r="P176">
        <f>IF(ISBLANK(HLOOKUP(P$1, m_preprocess!$1:$1048576, $D176, FALSE)), "", HLOOKUP(P$1, m_preprocess!$1:$1048576, $D176, FALSE))</f>
        <v>131085.77141272565</v>
      </c>
      <c r="Q176">
        <f>IF(ISBLANK(HLOOKUP(Q$1, m_preprocess!$1:$1048576, $D176, FALSE)), "", HLOOKUP(Q$1, m_preprocess!$1:$1048576, $D176, FALSE))</f>
        <v>157634.44600578517</v>
      </c>
      <c r="R176">
        <f>IF(ISBLANK(HLOOKUP(R$1, m_preprocess!$1:$1048576, $D176, FALSE)), "", HLOOKUP(R$1, m_preprocess!$1:$1048576, $D176, FALSE))</f>
        <v>210322.70913455918</v>
      </c>
      <c r="S176">
        <f>IF(ISBLANK(HLOOKUP(S$1, m_preprocess!$1:$1048576, $D176, FALSE)), "", HLOOKUP(S$1, m_preprocess!$1:$1048576, $D176, FALSE))</f>
        <v>13167750.116960932</v>
      </c>
      <c r="T176">
        <f>IF(ISBLANK(HLOOKUP(T$1, m_preprocess!$1:$1048576, $D176, FALSE)), "", HLOOKUP(T$1, m_preprocess!$1:$1048576, $D176, FALSE))</f>
        <v>79.461170324485394</v>
      </c>
      <c r="U176">
        <f>IF(ISBLANK(HLOOKUP(U$1, m_preprocess!$1:$1048576, $D176, FALSE)), "", HLOOKUP(U$1, m_preprocess!$1:$1048576, $D176, FALSE))</f>
        <v>12095010.110313227</v>
      </c>
      <c r="V176">
        <f>IF(ISBLANK(HLOOKUP(V$1, m_preprocess!$1:$1048576, $D176, FALSE)), "", HLOOKUP(V$1, m_preprocess!$1:$1048576, $D176, FALSE))</f>
        <v>16001588.651644275</v>
      </c>
      <c r="W176">
        <f>IF(ISBLANK(HLOOKUP(W$1, m_preprocess!$1:$1048576, $D176, FALSE)), "", HLOOKUP(W$1, m_preprocess!$1:$1048576, $D176, FALSE))</f>
        <v>17608.019020775144</v>
      </c>
      <c r="X176">
        <f>IF(ISBLANK(HLOOKUP(X$1, m_preprocess!$1:$1048576, $D176, FALSE)), "", HLOOKUP(X$1, m_preprocess!$1:$1048576, $D176, FALSE))</f>
        <v>127.85</v>
      </c>
      <c r="Y176">
        <f>IF(ISBLANK(HLOOKUP(Y$1, m_preprocess!$1:$1048576, $D176, FALSE)), "", HLOOKUP(Y$1, m_preprocess!$1:$1048576, $D176, FALSE))</f>
        <v>99.8</v>
      </c>
    </row>
    <row r="177" spans="1:25" x14ac:dyDescent="0.25">
      <c r="A177" s="66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142.99847024482412</v>
      </c>
      <c r="F177">
        <f>IF(ISBLANK(HLOOKUP(F$1, m_preprocess!$1:$1048576, $D177, FALSE)), "", HLOOKUP(F$1, m_preprocess!$1:$1048576, $D177, FALSE))</f>
        <v>130.39663124086735</v>
      </c>
      <c r="G177">
        <f>IF(ISBLANK(HLOOKUP(G$1, m_preprocess!$1:$1048576, $D177, FALSE)), "", HLOOKUP(G$1, m_preprocess!$1:$1048576, $D177, FALSE))</f>
        <v>102.28840017220703</v>
      </c>
      <c r="H177">
        <f>IF(ISBLANK(HLOOKUP(H$1, m_preprocess!$1:$1048576, $D177, FALSE)), "", HLOOKUP(H$1, m_preprocess!$1:$1048576, $D177, FALSE))</f>
        <v>196.69452531714117</v>
      </c>
      <c r="I177">
        <f>IF(ISBLANK(HLOOKUP(I$1, m_preprocess!$1:$1048576, $D177, FALSE)), "", HLOOKUP(I$1, m_preprocess!$1:$1048576, $D177, FALSE))</f>
        <v>135.27174351653238</v>
      </c>
      <c r="J177">
        <f>IF(ISBLANK(HLOOKUP(J$1, m_preprocess!$1:$1048576, $D177, FALSE)), "", HLOOKUP(J$1, m_preprocess!$1:$1048576, $D177, FALSE))</f>
        <v>547067.14993397251</v>
      </c>
      <c r="K177">
        <f>IF(ISBLANK(HLOOKUP(K$1, m_preprocess!$1:$1048576, $D177, FALSE)), "", HLOOKUP(K$1, m_preprocess!$1:$1048576, $D177, FALSE))</f>
        <v>126720.01288840074</v>
      </c>
      <c r="L177">
        <f>IF(ISBLANK(HLOOKUP(L$1, m_preprocess!$1:$1048576, $D177, FALSE)), "", HLOOKUP(L$1, m_preprocess!$1:$1048576, $D177, FALSE))</f>
        <v>213227.34884344967</v>
      </c>
      <c r="M177">
        <f>IF(ISBLANK(HLOOKUP(M$1, m_preprocess!$1:$1048576, $D177, FALSE)), "", HLOOKUP(M$1, m_preprocess!$1:$1048576, $D177, FALSE))</f>
        <v>28060.06784075265</v>
      </c>
      <c r="N177">
        <f>IF(ISBLANK(HLOOKUP(N$1, m_preprocess!$1:$1048576, $D177, FALSE)), "", HLOOKUP(N$1, m_preprocess!$1:$1048576, $D177, FALSE))</f>
        <v>179059.72036136949</v>
      </c>
      <c r="O177">
        <f>IF(ISBLANK(HLOOKUP(O$1, m_preprocess!$1:$1048576, $D177, FALSE)), "", HLOOKUP(O$1, m_preprocess!$1:$1048576, $D177, FALSE))</f>
        <v>532714.678801512</v>
      </c>
      <c r="P177">
        <f>IF(ISBLANK(HLOOKUP(P$1, m_preprocess!$1:$1048576, $D177, FALSE)), "", HLOOKUP(P$1, m_preprocess!$1:$1048576, $D177, FALSE))</f>
        <v>143789.22065272048</v>
      </c>
      <c r="Q177">
        <f>IF(ISBLANK(HLOOKUP(Q$1, m_preprocess!$1:$1048576, $D177, FALSE)), "", HLOOKUP(Q$1, m_preprocess!$1:$1048576, $D177, FALSE))</f>
        <v>176662.86343393844</v>
      </c>
      <c r="R177">
        <f>IF(ISBLANK(HLOOKUP(R$1, m_preprocess!$1:$1048576, $D177, FALSE)), "", HLOOKUP(R$1, m_preprocess!$1:$1048576, $D177, FALSE))</f>
        <v>212262.59471485304</v>
      </c>
      <c r="S177">
        <f>IF(ISBLANK(HLOOKUP(S$1, m_preprocess!$1:$1048576, $D177, FALSE)), "", HLOOKUP(S$1, m_preprocess!$1:$1048576, $D177, FALSE))</f>
        <v>13491876.822979225</v>
      </c>
      <c r="T177">
        <f>IF(ISBLANK(HLOOKUP(T$1, m_preprocess!$1:$1048576, $D177, FALSE)), "", HLOOKUP(T$1, m_preprocess!$1:$1048576, $D177, FALSE))</f>
        <v>77.059313598593846</v>
      </c>
      <c r="U177">
        <f>IF(ISBLANK(HLOOKUP(U$1, m_preprocess!$1:$1048576, $D177, FALSE)), "", HLOOKUP(U$1, m_preprocess!$1:$1048576, $D177, FALSE))</f>
        <v>12056283.599787844</v>
      </c>
      <c r="V177">
        <f>IF(ISBLANK(HLOOKUP(V$1, m_preprocess!$1:$1048576, $D177, FALSE)), "", HLOOKUP(V$1, m_preprocess!$1:$1048576, $D177, FALSE))</f>
        <v>15962070.045064971</v>
      </c>
      <c r="W177">
        <f>IF(ISBLANK(HLOOKUP(W$1, m_preprocess!$1:$1048576, $D177, FALSE)), "", HLOOKUP(W$1, m_preprocess!$1:$1048576, $D177, FALSE))</f>
        <v>17747.300974999998</v>
      </c>
      <c r="X177">
        <f>IF(ISBLANK(HLOOKUP(X$1, m_preprocess!$1:$1048576, $D177, FALSE)), "", HLOOKUP(X$1, m_preprocess!$1:$1048576, $D177, FALSE))</f>
        <v>129.05000000000001</v>
      </c>
      <c r="Y177">
        <f>IF(ISBLANK(HLOOKUP(Y$1, m_preprocess!$1:$1048576, $D177, FALSE)), "", HLOOKUP(Y$1, m_preprocess!$1:$1048576, $D177, FALSE))</f>
        <v>104.9</v>
      </c>
    </row>
    <row r="178" spans="1:25" x14ac:dyDescent="0.25">
      <c r="A178" s="66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140.39479646267793</v>
      </c>
      <c r="F178">
        <f>IF(ISBLANK(HLOOKUP(F$1, m_preprocess!$1:$1048576, $D178, FALSE)), "", HLOOKUP(F$1, m_preprocess!$1:$1048576, $D178, FALSE))</f>
        <v>124.08889842653774</v>
      </c>
      <c r="G178">
        <f>IF(ISBLANK(HLOOKUP(G$1, m_preprocess!$1:$1048576, $D178, FALSE)), "", HLOOKUP(G$1, m_preprocess!$1:$1048576, $D178, FALSE))</f>
        <v>106.33948738918947</v>
      </c>
      <c r="H178">
        <f>IF(ISBLANK(HLOOKUP(H$1, m_preprocess!$1:$1048576, $D178, FALSE)), "", HLOOKUP(H$1, m_preprocess!$1:$1048576, $D178, FALSE))</f>
        <v>179.45247034003646</v>
      </c>
      <c r="I178">
        <f>IF(ISBLANK(HLOOKUP(I$1, m_preprocess!$1:$1048576, $D178, FALSE)), "", HLOOKUP(I$1, m_preprocess!$1:$1048576, $D178, FALSE))</f>
        <v>112.6412857305497</v>
      </c>
      <c r="J178">
        <f>IF(ISBLANK(HLOOKUP(J$1, m_preprocess!$1:$1048576, $D178, FALSE)), "", HLOOKUP(J$1, m_preprocess!$1:$1048576, $D178, FALSE))</f>
        <v>446790.09159778623</v>
      </c>
      <c r="K178">
        <f>IF(ISBLANK(HLOOKUP(K$1, m_preprocess!$1:$1048576, $D178, FALSE)), "", HLOOKUP(K$1, m_preprocess!$1:$1048576, $D178, FALSE))</f>
        <v>107279.76264496938</v>
      </c>
      <c r="L178">
        <f>IF(ISBLANK(HLOOKUP(L$1, m_preprocess!$1:$1048576, $D178, FALSE)), "", HLOOKUP(L$1, m_preprocess!$1:$1048576, $D178, FALSE))</f>
        <v>146613.43963328045</v>
      </c>
      <c r="M178">
        <f>IF(ISBLANK(HLOOKUP(M$1, m_preprocess!$1:$1048576, $D178, FALSE)), "", HLOOKUP(M$1, m_preprocess!$1:$1048576, $D178, FALSE))</f>
        <v>23959.471342261528</v>
      </c>
      <c r="N178">
        <f>IF(ISBLANK(HLOOKUP(N$1, m_preprocess!$1:$1048576, $D178, FALSE)), "", HLOOKUP(N$1, m_preprocess!$1:$1048576, $D178, FALSE))</f>
        <v>168937.41797727489</v>
      </c>
      <c r="O178">
        <f>IF(ISBLANK(HLOOKUP(O$1, m_preprocess!$1:$1048576, $D178, FALSE)), "", HLOOKUP(O$1, m_preprocess!$1:$1048576, $D178, FALSE))</f>
        <v>452356.16914131341</v>
      </c>
      <c r="P178">
        <f>IF(ISBLANK(HLOOKUP(P$1, m_preprocess!$1:$1048576, $D178, FALSE)), "", HLOOKUP(P$1, m_preprocess!$1:$1048576, $D178, FALSE))</f>
        <v>124789.21250156341</v>
      </c>
      <c r="Q178">
        <f>IF(ISBLANK(HLOOKUP(Q$1, m_preprocess!$1:$1048576, $D178, FALSE)), "", HLOOKUP(Q$1, m_preprocess!$1:$1048576, $D178, FALSE))</f>
        <v>144265.79163519875</v>
      </c>
      <c r="R178">
        <f>IF(ISBLANK(HLOOKUP(R$1, m_preprocess!$1:$1048576, $D178, FALSE)), "", HLOOKUP(R$1, m_preprocess!$1:$1048576, $D178, FALSE))</f>
        <v>183301.16500455132</v>
      </c>
      <c r="S178">
        <f>IF(ISBLANK(HLOOKUP(S$1, m_preprocess!$1:$1048576, $D178, FALSE)), "", HLOOKUP(S$1, m_preprocess!$1:$1048576, $D178, FALSE))</f>
        <v>14174078.746476345</v>
      </c>
      <c r="T178">
        <f>IF(ISBLANK(HLOOKUP(T$1, m_preprocess!$1:$1048576, $D178, FALSE)), "", HLOOKUP(T$1, m_preprocess!$1:$1048576, $D178, FALSE))</f>
        <v>76.197867841919845</v>
      </c>
      <c r="U178">
        <f>IF(ISBLANK(HLOOKUP(U$1, m_preprocess!$1:$1048576, $D178, FALSE)), "", HLOOKUP(U$1, m_preprocess!$1:$1048576, $D178, FALSE))</f>
        <v>12058123.06496649</v>
      </c>
      <c r="V178">
        <f>IF(ISBLANK(HLOOKUP(V$1, m_preprocess!$1:$1048576, $D178, FALSE)), "", HLOOKUP(V$1, m_preprocess!$1:$1048576, $D178, FALSE))</f>
        <v>16073489.451506568</v>
      </c>
      <c r="W178">
        <f>IF(ISBLANK(HLOOKUP(W$1, m_preprocess!$1:$1048576, $D178, FALSE)), "", HLOOKUP(W$1, m_preprocess!$1:$1048576, $D178, FALSE))</f>
        <v>16349.514284262506</v>
      </c>
      <c r="X178">
        <f>IF(ISBLANK(HLOOKUP(X$1, m_preprocess!$1:$1048576, $D178, FALSE)), "", HLOOKUP(X$1, m_preprocess!$1:$1048576, $D178, FALSE))</f>
        <v>123.24</v>
      </c>
      <c r="Y178">
        <f>IF(ISBLANK(HLOOKUP(Y$1, m_preprocess!$1:$1048576, $D178, FALSE)), "", HLOOKUP(Y$1, m_preprocess!$1:$1048576, $D178, FALSE))</f>
        <v>98.4</v>
      </c>
    </row>
    <row r="179" spans="1:25" x14ac:dyDescent="0.25">
      <c r="A179" s="66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153.14144219254482</v>
      </c>
      <c r="F179">
        <f>IF(ISBLANK(HLOOKUP(F$1, m_preprocess!$1:$1048576, $D179, FALSE)), "", HLOOKUP(F$1, m_preprocess!$1:$1048576, $D179, FALSE))</f>
        <v>138.02576116676175</v>
      </c>
      <c r="G179">
        <f>IF(ISBLANK(HLOOKUP(G$1, m_preprocess!$1:$1048576, $D179, FALSE)), "", HLOOKUP(G$1, m_preprocess!$1:$1048576, $D179, FALSE))</f>
        <v>95.243871266715146</v>
      </c>
      <c r="H179">
        <f>IF(ISBLANK(HLOOKUP(H$1, m_preprocess!$1:$1048576, $D179, FALSE)), "", HLOOKUP(H$1, m_preprocess!$1:$1048576, $D179, FALSE))</f>
        <v>186.7831090504373</v>
      </c>
      <c r="I179">
        <f>IF(ISBLANK(HLOOKUP(I$1, m_preprocess!$1:$1048576, $D179, FALSE)), "", HLOOKUP(I$1, m_preprocess!$1:$1048576, $D179, FALSE))</f>
        <v>149.6533484125942</v>
      </c>
      <c r="J179">
        <f>IF(ISBLANK(HLOOKUP(J$1, m_preprocess!$1:$1048576, $D179, FALSE)), "", HLOOKUP(J$1, m_preprocess!$1:$1048576, $D179, FALSE))</f>
        <v>441710.20562160976</v>
      </c>
      <c r="K179">
        <f>IF(ISBLANK(HLOOKUP(K$1, m_preprocess!$1:$1048576, $D179, FALSE)), "", HLOOKUP(K$1, m_preprocess!$1:$1048576, $D179, FALSE))</f>
        <v>133199.50042867119</v>
      </c>
      <c r="L179">
        <f>IF(ISBLANK(HLOOKUP(L$1, m_preprocess!$1:$1048576, $D179, FALSE)), "", HLOOKUP(L$1, m_preprocess!$1:$1048576, $D179, FALSE))</f>
        <v>118451.93016000171</v>
      </c>
      <c r="M179">
        <f>IF(ISBLANK(HLOOKUP(M$1, m_preprocess!$1:$1048576, $D179, FALSE)), "", HLOOKUP(M$1, m_preprocess!$1:$1048576, $D179, FALSE))</f>
        <v>25301.253552902206</v>
      </c>
      <c r="N179">
        <f>IF(ISBLANK(HLOOKUP(N$1, m_preprocess!$1:$1048576, $D179, FALSE)), "", HLOOKUP(N$1, m_preprocess!$1:$1048576, $D179, FALSE))</f>
        <v>164757.52148003469</v>
      </c>
      <c r="O179">
        <f>IF(ISBLANK(HLOOKUP(O$1, m_preprocess!$1:$1048576, $D179, FALSE)), "", HLOOKUP(O$1, m_preprocess!$1:$1048576, $D179, FALSE))</f>
        <v>566310.41877267836</v>
      </c>
      <c r="P179">
        <f>IF(ISBLANK(HLOOKUP(P$1, m_preprocess!$1:$1048576, $D179, FALSE)), "", HLOOKUP(P$1, m_preprocess!$1:$1048576, $D179, FALSE))</f>
        <v>155705.24649717199</v>
      </c>
      <c r="Q179">
        <f>IF(ISBLANK(HLOOKUP(Q$1, m_preprocess!$1:$1048576, $D179, FALSE)), "", HLOOKUP(Q$1, m_preprocess!$1:$1048576, $D179, FALSE))</f>
        <v>189579.74257872489</v>
      </c>
      <c r="R179">
        <f>IF(ISBLANK(HLOOKUP(R$1, m_preprocess!$1:$1048576, $D179, FALSE)), "", HLOOKUP(R$1, m_preprocess!$1:$1048576, $D179, FALSE))</f>
        <v>221025.42969678153</v>
      </c>
      <c r="S179">
        <f>IF(ISBLANK(HLOOKUP(S$1, m_preprocess!$1:$1048576, $D179, FALSE)), "", HLOOKUP(S$1, m_preprocess!$1:$1048576, $D179, FALSE))</f>
        <v>14118652.862395568</v>
      </c>
      <c r="T179">
        <f>IF(ISBLANK(HLOOKUP(T$1, m_preprocess!$1:$1048576, $D179, FALSE)), "", HLOOKUP(T$1, m_preprocess!$1:$1048576, $D179, FALSE))</f>
        <v>73.206398644698794</v>
      </c>
      <c r="U179">
        <f>IF(ISBLANK(HLOOKUP(U$1, m_preprocess!$1:$1048576, $D179, FALSE)), "", HLOOKUP(U$1, m_preprocess!$1:$1048576, $D179, FALSE))</f>
        <v>11734257.880906442</v>
      </c>
      <c r="V179">
        <f>IF(ISBLANK(HLOOKUP(V$1, m_preprocess!$1:$1048576, $D179, FALSE)), "", HLOOKUP(V$1, m_preprocess!$1:$1048576, $D179, FALSE))</f>
        <v>15554265.657266738</v>
      </c>
      <c r="W179">
        <f>IF(ISBLANK(HLOOKUP(W$1, m_preprocess!$1:$1048576, $D179, FALSE)), "", HLOOKUP(W$1, m_preprocess!$1:$1048576, $D179, FALSE))</f>
        <v>20729.070440783962</v>
      </c>
      <c r="X179">
        <f>IF(ISBLANK(HLOOKUP(X$1, m_preprocess!$1:$1048576, $D179, FALSE)), "", HLOOKUP(X$1, m_preprocess!$1:$1048576, $D179, FALSE))</f>
        <v>129.16999999999999</v>
      </c>
      <c r="Y179">
        <f>IF(ISBLANK(HLOOKUP(Y$1, m_preprocess!$1:$1048576, $D179, FALSE)), "", HLOOKUP(Y$1, m_preprocess!$1:$1048576, $D179, FALSE))</f>
        <v>107.8</v>
      </c>
    </row>
    <row r="180" spans="1:25" x14ac:dyDescent="0.25">
      <c r="A180" s="66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147.23871810197281</v>
      </c>
      <c r="F180">
        <f>IF(ISBLANK(HLOOKUP(F$1, m_preprocess!$1:$1048576, $D180, FALSE)), "", HLOOKUP(F$1, m_preprocess!$1:$1048576, $D180, FALSE))</f>
        <v>132.30457901521157</v>
      </c>
      <c r="G180">
        <f>IF(ISBLANK(HLOOKUP(G$1, m_preprocess!$1:$1048576, $D180, FALSE)), "", HLOOKUP(G$1, m_preprocess!$1:$1048576, $D180, FALSE))</f>
        <v>109.17694604798851</v>
      </c>
      <c r="H180">
        <f>IF(ISBLANK(HLOOKUP(H$1, m_preprocess!$1:$1048576, $D180, FALSE)), "", HLOOKUP(H$1, m_preprocess!$1:$1048576, $D180, FALSE))</f>
        <v>186.58962785626935</v>
      </c>
      <c r="I180">
        <f>IF(ISBLANK(HLOOKUP(I$1, m_preprocess!$1:$1048576, $D180, FALSE)), "", HLOOKUP(I$1, m_preprocess!$1:$1048576, $D180, FALSE))</f>
        <v>109.66172738945681</v>
      </c>
      <c r="J180">
        <f>IF(ISBLANK(HLOOKUP(J$1, m_preprocess!$1:$1048576, $D180, FALSE)), "", HLOOKUP(J$1, m_preprocess!$1:$1048576, $D180, FALSE))</f>
        <v>446378.14521140774</v>
      </c>
      <c r="K180">
        <f>IF(ISBLANK(HLOOKUP(K$1, m_preprocess!$1:$1048576, $D180, FALSE)), "", HLOOKUP(K$1, m_preprocess!$1:$1048576, $D180, FALSE))</f>
        <v>131996.36393186077</v>
      </c>
      <c r="L180">
        <f>IF(ISBLANK(HLOOKUP(L$1, m_preprocess!$1:$1048576, $D180, FALSE)), "", HLOOKUP(L$1, m_preprocess!$1:$1048576, $D180, FALSE))</f>
        <v>125900.90428391636</v>
      </c>
      <c r="M180">
        <f>IF(ISBLANK(HLOOKUP(M$1, m_preprocess!$1:$1048576, $D180, FALSE)), "", HLOOKUP(M$1, m_preprocess!$1:$1048576, $D180, FALSE))</f>
        <v>27439.277922772642</v>
      </c>
      <c r="N180">
        <f>IF(ISBLANK(HLOOKUP(N$1, m_preprocess!$1:$1048576, $D180, FALSE)), "", HLOOKUP(N$1, m_preprocess!$1:$1048576, $D180, FALSE))</f>
        <v>161041.59907285799</v>
      </c>
      <c r="O180">
        <f>IF(ISBLANK(HLOOKUP(O$1, m_preprocess!$1:$1048576, $D180, FALSE)), "", HLOOKUP(O$1, m_preprocess!$1:$1048576, $D180, FALSE))</f>
        <v>542735.85437343339</v>
      </c>
      <c r="P180">
        <f>IF(ISBLANK(HLOOKUP(P$1, m_preprocess!$1:$1048576, $D180, FALSE)), "", HLOOKUP(P$1, m_preprocess!$1:$1048576, $D180, FALSE))</f>
        <v>155685.9434655525</v>
      </c>
      <c r="Q180">
        <f>IF(ISBLANK(HLOOKUP(Q$1, m_preprocess!$1:$1048576, $D180, FALSE)), "", HLOOKUP(Q$1, m_preprocess!$1:$1048576, $D180, FALSE))</f>
        <v>169235.93151434796</v>
      </c>
      <c r="R180">
        <f>IF(ISBLANK(HLOOKUP(R$1, m_preprocess!$1:$1048576, $D180, FALSE)), "", HLOOKUP(R$1, m_preprocess!$1:$1048576, $D180, FALSE))</f>
        <v>217813.97939353288</v>
      </c>
      <c r="S180">
        <f>IF(ISBLANK(HLOOKUP(S$1, m_preprocess!$1:$1048576, $D180, FALSE)), "", HLOOKUP(S$1, m_preprocess!$1:$1048576, $D180, FALSE))</f>
        <v>15081915.175483473</v>
      </c>
      <c r="T180">
        <f>IF(ISBLANK(HLOOKUP(T$1, m_preprocess!$1:$1048576, $D180, FALSE)), "", HLOOKUP(T$1, m_preprocess!$1:$1048576, $D180, FALSE))</f>
        <v>73.075851294858822</v>
      </c>
      <c r="U180">
        <f>IF(ISBLANK(HLOOKUP(U$1, m_preprocess!$1:$1048576, $D180, FALSE)), "", HLOOKUP(U$1, m_preprocess!$1:$1048576, $D180, FALSE))</f>
        <v>12523390.091778353</v>
      </c>
      <c r="V180">
        <f>IF(ISBLANK(HLOOKUP(V$1, m_preprocess!$1:$1048576, $D180, FALSE)), "", HLOOKUP(V$1, m_preprocess!$1:$1048576, $D180, FALSE))</f>
        <v>16454074.722112766</v>
      </c>
      <c r="W180">
        <f>IF(ISBLANK(HLOOKUP(W$1, m_preprocess!$1:$1048576, $D180, FALSE)), "", HLOOKUP(W$1, m_preprocess!$1:$1048576, $D180, FALSE))</f>
        <v>18572.512871394661</v>
      </c>
      <c r="X180">
        <f>IF(ISBLANK(HLOOKUP(X$1, m_preprocess!$1:$1048576, $D180, FALSE)), "", HLOOKUP(X$1, m_preprocess!$1:$1048576, $D180, FALSE))</f>
        <v>125.88</v>
      </c>
      <c r="Y180">
        <f>IF(ISBLANK(HLOOKUP(Y$1, m_preprocess!$1:$1048576, $D180, FALSE)), "", HLOOKUP(Y$1, m_preprocess!$1:$1048576, $D180, FALSE))</f>
        <v>102.4</v>
      </c>
    </row>
    <row r="181" spans="1:25" x14ac:dyDescent="0.25">
      <c r="A181" s="66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153.33655958447434</v>
      </c>
      <c r="F181">
        <f>IF(ISBLANK(HLOOKUP(F$1, m_preprocess!$1:$1048576, $D181, FALSE)), "", HLOOKUP(F$1, m_preprocess!$1:$1048576, $D181, FALSE))</f>
        <v>139.40201319138524</v>
      </c>
      <c r="G181">
        <f>IF(ISBLANK(HLOOKUP(G$1, m_preprocess!$1:$1048576, $D181, FALSE)), "", HLOOKUP(G$1, m_preprocess!$1:$1048576, $D181, FALSE))</f>
        <v>124.39401011917579</v>
      </c>
      <c r="H181">
        <f>IF(ISBLANK(HLOOKUP(H$1, m_preprocess!$1:$1048576, $D181, FALSE)), "", HLOOKUP(H$1, m_preprocess!$1:$1048576, $D181, FALSE))</f>
        <v>224.12201539331784</v>
      </c>
      <c r="I181">
        <f>IF(ISBLANK(HLOOKUP(I$1, m_preprocess!$1:$1048576, $D181, FALSE)), "", HLOOKUP(I$1, m_preprocess!$1:$1048576, $D181, FALSE))</f>
        <v>99.567728732565172</v>
      </c>
      <c r="J181">
        <f>IF(ISBLANK(HLOOKUP(J$1, m_preprocess!$1:$1048576, $D181, FALSE)), "", HLOOKUP(J$1, m_preprocess!$1:$1048576, $D181, FALSE))</f>
        <v>406249.13084252359</v>
      </c>
      <c r="K181">
        <f>IF(ISBLANK(HLOOKUP(K$1, m_preprocess!$1:$1048576, $D181, FALSE)), "", HLOOKUP(K$1, m_preprocess!$1:$1048576, $D181, FALSE))</f>
        <v>117025.81348402996</v>
      </c>
      <c r="L181">
        <f>IF(ISBLANK(HLOOKUP(L$1, m_preprocess!$1:$1048576, $D181, FALSE)), "", HLOOKUP(L$1, m_preprocess!$1:$1048576, $D181, FALSE))</f>
        <v>114062.02692102054</v>
      </c>
      <c r="M181">
        <f>IF(ISBLANK(HLOOKUP(M$1, m_preprocess!$1:$1048576, $D181, FALSE)), "", HLOOKUP(M$1, m_preprocess!$1:$1048576, $D181, FALSE))</f>
        <v>22430.646443057594</v>
      </c>
      <c r="N181">
        <f>IF(ISBLANK(HLOOKUP(N$1, m_preprocess!$1:$1048576, $D181, FALSE)), "", HLOOKUP(N$1, m_preprocess!$1:$1048576, $D181, FALSE))</f>
        <v>152730.64399441547</v>
      </c>
      <c r="O181">
        <f>IF(ISBLANK(HLOOKUP(O$1, m_preprocess!$1:$1048576, $D181, FALSE)), "", HLOOKUP(O$1, m_preprocess!$1:$1048576, $D181, FALSE))</f>
        <v>521778.07027624949</v>
      </c>
      <c r="P181">
        <f>IF(ISBLANK(HLOOKUP(P$1, m_preprocess!$1:$1048576, $D181, FALSE)), "", HLOOKUP(P$1, m_preprocess!$1:$1048576, $D181, FALSE))</f>
        <v>155632.9036780629</v>
      </c>
      <c r="Q181">
        <f>IF(ISBLANK(HLOOKUP(Q$1, m_preprocess!$1:$1048576, $D181, FALSE)), "", HLOOKUP(Q$1, m_preprocess!$1:$1048576, $D181, FALSE))</f>
        <v>137956.92266206103</v>
      </c>
      <c r="R181">
        <f>IF(ISBLANK(HLOOKUP(R$1, m_preprocess!$1:$1048576, $D181, FALSE)), "", HLOOKUP(R$1, m_preprocess!$1:$1048576, $D181, FALSE))</f>
        <v>228188.2439361256</v>
      </c>
      <c r="S181">
        <f>IF(ISBLANK(HLOOKUP(S$1, m_preprocess!$1:$1048576, $D181, FALSE)), "", HLOOKUP(S$1, m_preprocess!$1:$1048576, $D181, FALSE))</f>
        <v>15471477.812999999</v>
      </c>
      <c r="T181">
        <f>IF(ISBLANK(HLOOKUP(T$1, m_preprocess!$1:$1048576, $D181, FALSE)), "", HLOOKUP(T$1, m_preprocess!$1:$1048576, $D181, FALSE))</f>
        <v>71.535802484350796</v>
      </c>
      <c r="U181">
        <f>IF(ISBLANK(HLOOKUP(U$1, m_preprocess!$1:$1048576, $D181, FALSE)), "", HLOOKUP(U$1, m_preprocess!$1:$1048576, $D181, FALSE))</f>
        <v>14237907.024</v>
      </c>
      <c r="V181">
        <f>IF(ISBLANK(HLOOKUP(V$1, m_preprocess!$1:$1048576, $D181, FALSE)), "", HLOOKUP(V$1, m_preprocess!$1:$1048576, $D181, FALSE))</f>
        <v>18359866.338</v>
      </c>
      <c r="W181">
        <f>IF(ISBLANK(HLOOKUP(W$1, m_preprocess!$1:$1048576, $D181, FALSE)), "", HLOOKUP(W$1, m_preprocess!$1:$1048576, $D181, FALSE))</f>
        <v>19276.800999999999</v>
      </c>
      <c r="X181">
        <f>IF(ISBLANK(HLOOKUP(X$1, m_preprocess!$1:$1048576, $D181, FALSE)), "", HLOOKUP(X$1, m_preprocess!$1:$1048576, $D181, FALSE))</f>
        <v>122.43</v>
      </c>
      <c r="Y181">
        <f>IF(ISBLANK(HLOOKUP(Y$1, m_preprocess!$1:$1048576, $D181, FALSE)), "", HLOOKUP(Y$1, m_preprocess!$1:$1048576, $D181, FALSE))</f>
        <v>92.6</v>
      </c>
    </row>
    <row r="182" spans="1:25" x14ac:dyDescent="0.25">
      <c r="A182" s="66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138.23040551037178</v>
      </c>
      <c r="F182">
        <f>IF(ISBLANK(HLOOKUP(F$1, m_preprocess!$1:$1048576, $D182, FALSE)), "", HLOOKUP(F$1, m_preprocess!$1:$1048576, $D182, FALSE))</f>
        <v>127.55287648107152</v>
      </c>
      <c r="G182">
        <f>IF(ISBLANK(HLOOKUP(G$1, m_preprocess!$1:$1048576, $D182, FALSE)), "", HLOOKUP(G$1, m_preprocess!$1:$1048576, $D182, FALSE))</f>
        <v>98.73134589162909</v>
      </c>
      <c r="H182">
        <f>IF(ISBLANK(HLOOKUP(H$1, m_preprocess!$1:$1048576, $D182, FALSE)), "", HLOOKUP(H$1, m_preprocess!$1:$1048576, $D182, FALSE))</f>
        <v>165.64536390339896</v>
      </c>
      <c r="I182">
        <f>IF(ISBLANK(HLOOKUP(I$1, m_preprocess!$1:$1048576, $D182, FALSE)), "", HLOOKUP(I$1, m_preprocess!$1:$1048576, $D182, FALSE))</f>
        <v>117.52787735266642</v>
      </c>
      <c r="J182">
        <f>IF(ISBLANK(HLOOKUP(J$1, m_preprocess!$1:$1048576, $D182, FALSE)), "", HLOOKUP(J$1, m_preprocess!$1:$1048576, $D182, FALSE))</f>
        <v>358821.50965161499</v>
      </c>
      <c r="K182">
        <f>IF(ISBLANK(HLOOKUP(K$1, m_preprocess!$1:$1048576, $D182, FALSE)), "", HLOOKUP(K$1, m_preprocess!$1:$1048576, $D182, FALSE))</f>
        <v>89242.203759910481</v>
      </c>
      <c r="L182">
        <f>IF(ISBLANK(HLOOKUP(L$1, m_preprocess!$1:$1048576, $D182, FALSE)), "", HLOOKUP(L$1, m_preprocess!$1:$1048576, $D182, FALSE))</f>
        <v>97870.186968875845</v>
      </c>
      <c r="M182">
        <f>IF(ISBLANK(HLOOKUP(M$1, m_preprocess!$1:$1048576, $D182, FALSE)), "", HLOOKUP(M$1, m_preprocess!$1:$1048576, $D182, FALSE))</f>
        <v>26350.978670803841</v>
      </c>
      <c r="N182">
        <f>IF(ISBLANK(HLOOKUP(N$1, m_preprocess!$1:$1048576, $D182, FALSE)), "", HLOOKUP(N$1, m_preprocess!$1:$1048576, $D182, FALSE))</f>
        <v>145358.14025202484</v>
      </c>
      <c r="O182">
        <f>IF(ISBLANK(HLOOKUP(O$1, m_preprocess!$1:$1048576, $D182, FALSE)), "", HLOOKUP(O$1, m_preprocess!$1:$1048576, $D182, FALSE))</f>
        <v>549780.94075296656</v>
      </c>
      <c r="P182">
        <f>IF(ISBLANK(HLOOKUP(P$1, m_preprocess!$1:$1048576, $D182, FALSE)), "", HLOOKUP(P$1, m_preprocess!$1:$1048576, $D182, FALSE))</f>
        <v>156662.13905245371</v>
      </c>
      <c r="Q182">
        <f>IF(ISBLANK(HLOOKUP(Q$1, m_preprocess!$1:$1048576, $D182, FALSE)), "", HLOOKUP(Q$1, m_preprocess!$1:$1048576, $D182, FALSE))</f>
        <v>167951.31437614968</v>
      </c>
      <c r="R182">
        <f>IF(ISBLANK(HLOOKUP(R$1, m_preprocess!$1:$1048576, $D182, FALSE)), "", HLOOKUP(R$1, m_preprocess!$1:$1048576, $D182, FALSE))</f>
        <v>225167.48732436323</v>
      </c>
      <c r="S182">
        <f>IF(ISBLANK(HLOOKUP(S$1, m_preprocess!$1:$1048576, $D182, FALSE)), "", HLOOKUP(S$1, m_preprocess!$1:$1048576, $D182, FALSE))</f>
        <v>15987321.776574804</v>
      </c>
      <c r="T182">
        <f>IF(ISBLANK(HLOOKUP(T$1, m_preprocess!$1:$1048576, $D182, FALSE)), "", HLOOKUP(T$1, m_preprocess!$1:$1048576, $D182, FALSE))</f>
        <v>72.344093029049162</v>
      </c>
      <c r="U182">
        <f>IF(ISBLANK(HLOOKUP(U$1, m_preprocess!$1:$1048576, $D182, FALSE)), "", HLOOKUP(U$1, m_preprocess!$1:$1048576, $D182, FALSE))</f>
        <v>13294071.339566929</v>
      </c>
      <c r="V182">
        <f>IF(ISBLANK(HLOOKUP(V$1, m_preprocess!$1:$1048576, $D182, FALSE)), "", HLOOKUP(V$1, m_preprocess!$1:$1048576, $D182, FALSE))</f>
        <v>18115502.917322833</v>
      </c>
      <c r="W182">
        <f>IF(ISBLANK(HLOOKUP(W$1, m_preprocess!$1:$1048576, $D182, FALSE)), "", HLOOKUP(W$1, m_preprocess!$1:$1048576, $D182, FALSE))</f>
        <v>17444.493583267551</v>
      </c>
      <c r="X182">
        <f>IF(ISBLANK(HLOOKUP(X$1, m_preprocess!$1:$1048576, $D182, FALSE)), "", HLOOKUP(X$1, m_preprocess!$1:$1048576, $D182, FALSE))</f>
        <v>121.86</v>
      </c>
      <c r="Y182">
        <f>IF(ISBLANK(HLOOKUP(Y$1, m_preprocess!$1:$1048576, $D182, FALSE)), "", HLOOKUP(Y$1, m_preprocess!$1:$1048576, $D182, FALSE))</f>
        <v>94.8</v>
      </c>
    </row>
    <row r="183" spans="1:25" x14ac:dyDescent="0.25">
      <c r="A183" s="66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140.44032041055189</v>
      </c>
      <c r="F183">
        <f>IF(ISBLANK(HLOOKUP(F$1, m_preprocess!$1:$1048576, $D183, FALSE)), "", HLOOKUP(F$1, m_preprocess!$1:$1048576, $D183, FALSE))</f>
        <v>123.81317330870816</v>
      </c>
      <c r="G183">
        <f>IF(ISBLANK(HLOOKUP(G$1, m_preprocess!$1:$1048576, $D183, FALSE)), "", HLOOKUP(G$1, m_preprocess!$1:$1048576, $D183, FALSE))</f>
        <v>96.740684364170846</v>
      </c>
      <c r="H183">
        <f>IF(ISBLANK(HLOOKUP(H$1, m_preprocess!$1:$1048576, $D183, FALSE)), "", HLOOKUP(H$1, m_preprocess!$1:$1048576, $D183, FALSE))</f>
        <v>216.61894850936224</v>
      </c>
      <c r="I183">
        <f>IF(ISBLANK(HLOOKUP(I$1, m_preprocess!$1:$1048576, $D183, FALSE)), "", HLOOKUP(I$1, m_preprocess!$1:$1048576, $D183, FALSE))</f>
        <v>133.977438462039</v>
      </c>
      <c r="J183">
        <f>IF(ISBLANK(HLOOKUP(J$1, m_preprocess!$1:$1048576, $D183, FALSE)), "", HLOOKUP(J$1, m_preprocess!$1:$1048576, $D183, FALSE))</f>
        <v>429652.33393770625</v>
      </c>
      <c r="K183">
        <f>IF(ISBLANK(HLOOKUP(K$1, m_preprocess!$1:$1048576, $D183, FALSE)), "", HLOOKUP(K$1, m_preprocess!$1:$1048576, $D183, FALSE))</f>
        <v>106265.84973609242</v>
      </c>
      <c r="L183">
        <f>IF(ISBLANK(HLOOKUP(L$1, m_preprocess!$1:$1048576, $D183, FALSE)), "", HLOOKUP(L$1, m_preprocess!$1:$1048576, $D183, FALSE))</f>
        <v>162536.27462171347</v>
      </c>
      <c r="M183">
        <f>IF(ISBLANK(HLOOKUP(M$1, m_preprocess!$1:$1048576, $D183, FALSE)), "", HLOOKUP(M$1, m_preprocess!$1:$1048576, $D183, FALSE))</f>
        <v>24959.83826531993</v>
      </c>
      <c r="N183">
        <f>IF(ISBLANK(HLOOKUP(N$1, m_preprocess!$1:$1048576, $D183, FALSE)), "", HLOOKUP(N$1, m_preprocess!$1:$1048576, $D183, FALSE))</f>
        <v>135890.37131458041</v>
      </c>
      <c r="O183">
        <f>IF(ISBLANK(HLOOKUP(O$1, m_preprocess!$1:$1048576, $D183, FALSE)), "", HLOOKUP(O$1, m_preprocess!$1:$1048576, $D183, FALSE))</f>
        <v>601232.31605866586</v>
      </c>
      <c r="P183">
        <f>IF(ISBLANK(HLOOKUP(P$1, m_preprocess!$1:$1048576, $D183, FALSE)), "", HLOOKUP(P$1, m_preprocess!$1:$1048576, $D183, FALSE))</f>
        <v>153937.17308337931</v>
      </c>
      <c r="Q183">
        <f>IF(ISBLANK(HLOOKUP(Q$1, m_preprocess!$1:$1048576, $D183, FALSE)), "", HLOOKUP(Q$1, m_preprocess!$1:$1048576, $D183, FALSE))</f>
        <v>200416.1032034673</v>
      </c>
      <c r="R183">
        <f>IF(ISBLANK(HLOOKUP(R$1, m_preprocess!$1:$1048576, $D183, FALSE)), "", HLOOKUP(R$1, m_preprocess!$1:$1048576, $D183, FALSE))</f>
        <v>246879.03977181923</v>
      </c>
      <c r="S183">
        <f>IF(ISBLANK(HLOOKUP(S$1, m_preprocess!$1:$1048576, $D183, FALSE)), "", HLOOKUP(S$1, m_preprocess!$1:$1048576, $D183, FALSE))</f>
        <v>16324568.9212828</v>
      </c>
      <c r="T183">
        <f>IF(ISBLANK(HLOOKUP(T$1, m_preprocess!$1:$1048576, $D183, FALSE)), "", HLOOKUP(T$1, m_preprocess!$1:$1048576, $D183, FALSE))</f>
        <v>72.340077482565263</v>
      </c>
      <c r="U183">
        <f>IF(ISBLANK(HLOOKUP(U$1, m_preprocess!$1:$1048576, $D183, FALSE)), "", HLOOKUP(U$1, m_preprocess!$1:$1048576, $D183, FALSE))</f>
        <v>13307118.7696793</v>
      </c>
      <c r="V183">
        <f>IF(ISBLANK(HLOOKUP(V$1, m_preprocess!$1:$1048576, $D183, FALSE)), "", HLOOKUP(V$1, m_preprocess!$1:$1048576, $D183, FALSE))</f>
        <v>18224183.679300293</v>
      </c>
      <c r="W183">
        <f>IF(ISBLANK(HLOOKUP(W$1, m_preprocess!$1:$1048576, $D183, FALSE)), "", HLOOKUP(W$1, m_preprocess!$1:$1048576, $D183, FALSE))</f>
        <v>16425.848019999998</v>
      </c>
      <c r="X183">
        <f>IF(ISBLANK(HLOOKUP(X$1, m_preprocess!$1:$1048576, $D183, FALSE)), "", HLOOKUP(X$1, m_preprocess!$1:$1048576, $D183, FALSE))</f>
        <v>121.91</v>
      </c>
      <c r="Y183">
        <f>IF(ISBLANK(HLOOKUP(Y$1, m_preprocess!$1:$1048576, $D183, FALSE)), "", HLOOKUP(Y$1, m_preprocess!$1:$1048576, $D183, FALSE))</f>
        <v>91.1</v>
      </c>
    </row>
    <row r="184" spans="1:25" x14ac:dyDescent="0.25">
      <c r="A184" s="66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151.21060138263425</v>
      </c>
      <c r="F184">
        <f>IF(ISBLANK(HLOOKUP(F$1, m_preprocess!$1:$1048576, $D184, FALSE)), "", HLOOKUP(F$1, m_preprocess!$1:$1048576, $D184, FALSE))</f>
        <v>118.69365820605812</v>
      </c>
      <c r="G184">
        <f>IF(ISBLANK(HLOOKUP(G$1, m_preprocess!$1:$1048576, $D184, FALSE)), "", HLOOKUP(G$1, m_preprocess!$1:$1048576, $D184, FALSE))</f>
        <v>98.100184337186136</v>
      </c>
      <c r="H184">
        <f>IF(ISBLANK(HLOOKUP(H$1, m_preprocess!$1:$1048576, $D184, FALSE)), "", HLOOKUP(H$1, m_preprocess!$1:$1048576, $D184, FALSE))</f>
        <v>178.45347104929283</v>
      </c>
      <c r="I184">
        <f>IF(ISBLANK(HLOOKUP(I$1, m_preprocess!$1:$1048576, $D184, FALSE)), "", HLOOKUP(I$1, m_preprocess!$1:$1048576, $D184, FALSE))</f>
        <v>118.41700037692307</v>
      </c>
      <c r="J184">
        <f>IF(ISBLANK(HLOOKUP(J$1, m_preprocess!$1:$1048576, $D184, FALSE)), "", HLOOKUP(J$1, m_preprocess!$1:$1048576, $D184, FALSE))</f>
        <v>490442.08937890781</v>
      </c>
      <c r="K184">
        <f>IF(ISBLANK(HLOOKUP(K$1, m_preprocess!$1:$1048576, $D184, FALSE)), "", HLOOKUP(K$1, m_preprocess!$1:$1048576, $D184, FALSE))</f>
        <v>200111.94936475653</v>
      </c>
      <c r="L184">
        <f>IF(ISBLANK(HLOOKUP(L$1, m_preprocess!$1:$1048576, $D184, FALSE)), "", HLOOKUP(L$1, m_preprocess!$1:$1048576, $D184, FALSE))</f>
        <v>126479.23590364945</v>
      </c>
      <c r="M184">
        <f>IF(ISBLANK(HLOOKUP(M$1, m_preprocess!$1:$1048576, $D184, FALSE)), "", HLOOKUP(M$1, m_preprocess!$1:$1048576, $D184, FALSE))</f>
        <v>23971.914764776895</v>
      </c>
      <c r="N184">
        <f>IF(ISBLANK(HLOOKUP(N$1, m_preprocess!$1:$1048576, $D184, FALSE)), "", HLOOKUP(N$1, m_preprocess!$1:$1048576, $D184, FALSE))</f>
        <v>139878.98934572484</v>
      </c>
      <c r="O184">
        <f>IF(ISBLANK(HLOOKUP(O$1, m_preprocess!$1:$1048576, $D184, FALSE)), "", HLOOKUP(O$1, m_preprocess!$1:$1048576, $D184, FALSE))</f>
        <v>524216.67645118735</v>
      </c>
      <c r="P184">
        <f>IF(ISBLANK(HLOOKUP(P$1, m_preprocess!$1:$1048576, $D184, FALSE)), "", HLOOKUP(P$1, m_preprocess!$1:$1048576, $D184, FALSE))</f>
        <v>143494.29230763204</v>
      </c>
      <c r="Q184">
        <f>IF(ISBLANK(HLOOKUP(Q$1, m_preprocess!$1:$1048576, $D184, FALSE)), "", HLOOKUP(Q$1, m_preprocess!$1:$1048576, $D184, FALSE))</f>
        <v>155660.52757421229</v>
      </c>
      <c r="R184">
        <f>IF(ISBLANK(HLOOKUP(R$1, m_preprocess!$1:$1048576, $D184, FALSE)), "", HLOOKUP(R$1, m_preprocess!$1:$1048576, $D184, FALSE))</f>
        <v>225061.85656934304</v>
      </c>
      <c r="S184">
        <f>IF(ISBLANK(HLOOKUP(S$1, m_preprocess!$1:$1048576, $D184, FALSE)), "", HLOOKUP(S$1, m_preprocess!$1:$1048576, $D184, FALSE))</f>
        <v>16627422.141891893</v>
      </c>
      <c r="T184">
        <f>IF(ISBLANK(HLOOKUP(T$1, m_preprocess!$1:$1048576, $D184, FALSE)), "", HLOOKUP(T$1, m_preprocess!$1:$1048576, $D184, FALSE))</f>
        <v>70.602337843641877</v>
      </c>
      <c r="U184">
        <f>IF(ISBLANK(HLOOKUP(U$1, m_preprocess!$1:$1048576, $D184, FALSE)), "", HLOOKUP(U$1, m_preprocess!$1:$1048576, $D184, FALSE))</f>
        <v>13851841.769305021</v>
      </c>
      <c r="V184">
        <f>IF(ISBLANK(HLOOKUP(V$1, m_preprocess!$1:$1048576, $D184, FALSE)), "", HLOOKUP(V$1, m_preprocess!$1:$1048576, $D184, FALSE))</f>
        <v>18911849.021235522</v>
      </c>
      <c r="W184">
        <f>IF(ISBLANK(HLOOKUP(W$1, m_preprocess!$1:$1048576, $D184, FALSE)), "", HLOOKUP(W$1, m_preprocess!$1:$1048576, $D184, FALSE))</f>
        <v>17677.474220932079</v>
      </c>
      <c r="X184">
        <f>IF(ISBLANK(HLOOKUP(X$1, m_preprocess!$1:$1048576, $D184, FALSE)), "", HLOOKUP(X$1, m_preprocess!$1:$1048576, $D184, FALSE))</f>
        <v>128.99</v>
      </c>
      <c r="Y184">
        <f>IF(ISBLANK(HLOOKUP(Y$1, m_preprocess!$1:$1048576, $D184, FALSE)), "", HLOOKUP(Y$1, m_preprocess!$1:$1048576, $D184, FALSE))</f>
        <v>97.7</v>
      </c>
    </row>
    <row r="185" spans="1:25" x14ac:dyDescent="0.25">
      <c r="A185" s="66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151.62737331080575</v>
      </c>
      <c r="F185">
        <f>IF(ISBLANK(HLOOKUP(F$1, m_preprocess!$1:$1048576, $D185, FALSE)), "", HLOOKUP(F$1, m_preprocess!$1:$1048576, $D185, FALSE))</f>
        <v>116.64356480135891</v>
      </c>
      <c r="G185">
        <f>IF(ISBLANK(HLOOKUP(G$1, m_preprocess!$1:$1048576, $D185, FALSE)), "", HLOOKUP(G$1, m_preprocess!$1:$1048576, $D185, FALSE))</f>
        <v>92.805864849051247</v>
      </c>
      <c r="H185">
        <f>IF(ISBLANK(HLOOKUP(H$1, m_preprocess!$1:$1048576, $D185, FALSE)), "", HLOOKUP(H$1, m_preprocess!$1:$1048576, $D185, FALSE))</f>
        <v>208.84557117412956</v>
      </c>
      <c r="I185">
        <f>IF(ISBLANK(HLOOKUP(I$1, m_preprocess!$1:$1048576, $D185, FALSE)), "", HLOOKUP(I$1, m_preprocess!$1:$1048576, $D185, FALSE))</f>
        <v>116.78009714599295</v>
      </c>
      <c r="J185">
        <f>IF(ISBLANK(HLOOKUP(J$1, m_preprocess!$1:$1048576, $D185, FALSE)), "", HLOOKUP(J$1, m_preprocess!$1:$1048576, $D185, FALSE))</f>
        <v>527786.76511589251</v>
      </c>
      <c r="K185">
        <f>IF(ISBLANK(HLOOKUP(K$1, m_preprocess!$1:$1048576, $D185, FALSE)), "", HLOOKUP(K$1, m_preprocess!$1:$1048576, $D185, FALSE))</f>
        <v>198942.2901051025</v>
      </c>
      <c r="L185">
        <f>IF(ISBLANK(HLOOKUP(L$1, m_preprocess!$1:$1048576, $D185, FALSE)), "", HLOOKUP(L$1, m_preprocess!$1:$1048576, $D185, FALSE))</f>
        <v>154944.30771611974</v>
      </c>
      <c r="M185">
        <f>IF(ISBLANK(HLOOKUP(M$1, m_preprocess!$1:$1048576, $D185, FALSE)), "", HLOOKUP(M$1, m_preprocess!$1:$1048576, $D185, FALSE))</f>
        <v>28527.921388436291</v>
      </c>
      <c r="N185">
        <f>IF(ISBLANK(HLOOKUP(N$1, m_preprocess!$1:$1048576, $D185, FALSE)), "", HLOOKUP(N$1, m_preprocess!$1:$1048576, $D185, FALSE))</f>
        <v>145372.24590623399</v>
      </c>
      <c r="O185">
        <f>IF(ISBLANK(HLOOKUP(O$1, m_preprocess!$1:$1048576, $D185, FALSE)), "", HLOOKUP(O$1, m_preprocess!$1:$1048576, $D185, FALSE))</f>
        <v>597320.08908081625</v>
      </c>
      <c r="P185">
        <f>IF(ISBLANK(HLOOKUP(P$1, m_preprocess!$1:$1048576, $D185, FALSE)), "", HLOOKUP(P$1, m_preprocess!$1:$1048576, $D185, FALSE))</f>
        <v>160596.38849064321</v>
      </c>
      <c r="Q185">
        <f>IF(ISBLANK(HLOOKUP(Q$1, m_preprocess!$1:$1048576, $D185, FALSE)), "", HLOOKUP(Q$1, m_preprocess!$1:$1048576, $D185, FALSE))</f>
        <v>199865.67106331239</v>
      </c>
      <c r="R185">
        <f>IF(ISBLANK(HLOOKUP(R$1, m_preprocess!$1:$1048576, $D185, FALSE)), "", HLOOKUP(R$1, m_preprocess!$1:$1048576, $D185, FALSE))</f>
        <v>236858.02952686069</v>
      </c>
      <c r="S185">
        <f>IF(ISBLANK(HLOOKUP(S$1, m_preprocess!$1:$1048576, $D185, FALSE)), "", HLOOKUP(S$1, m_preprocess!$1:$1048576, $D185, FALSE))</f>
        <v>16681232.74591318</v>
      </c>
      <c r="T185">
        <f>IF(ISBLANK(HLOOKUP(T$1, m_preprocess!$1:$1048576, $D185, FALSE)), "", HLOOKUP(T$1, m_preprocess!$1:$1048576, $D185, FALSE))</f>
        <v>67.330669244777781</v>
      </c>
      <c r="U185">
        <f>IF(ISBLANK(HLOOKUP(U$1, m_preprocess!$1:$1048576, $D185, FALSE)), "", HLOOKUP(U$1, m_preprocess!$1:$1048576, $D185, FALSE))</f>
        <v>14496431.216498191</v>
      </c>
      <c r="V185">
        <f>IF(ISBLANK(HLOOKUP(V$1, m_preprocess!$1:$1048576, $D185, FALSE)), "", HLOOKUP(V$1, m_preprocess!$1:$1048576, $D185, FALSE))</f>
        <v>19905368.984011739</v>
      </c>
      <c r="W185">
        <f>IF(ISBLANK(HLOOKUP(W$1, m_preprocess!$1:$1048576, $D185, FALSE)), "", HLOOKUP(W$1, m_preprocess!$1:$1048576, $D185, FALSE))</f>
        <v>18482.700840606612</v>
      </c>
      <c r="X185">
        <f>IF(ISBLANK(HLOOKUP(X$1, m_preprocess!$1:$1048576, $D185, FALSE)), "", HLOOKUP(X$1, m_preprocess!$1:$1048576, $D185, FALSE))</f>
        <v>129.47999999999999</v>
      </c>
      <c r="Y185">
        <f>IF(ISBLANK(HLOOKUP(Y$1, m_preprocess!$1:$1048576, $D185, FALSE)), "", HLOOKUP(Y$1, m_preprocess!$1:$1048576, $D185, FALSE))</f>
        <v>99.2</v>
      </c>
    </row>
    <row r="186" spans="1:25" x14ac:dyDescent="0.25">
      <c r="A186" s="66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154.85456034115293</v>
      </c>
      <c r="F186">
        <f>IF(ISBLANK(HLOOKUP(F$1, m_preprocess!$1:$1048576, $D186, FALSE)), "", HLOOKUP(F$1, m_preprocess!$1:$1048576, $D186, FALSE))</f>
        <v>143.98008337100609</v>
      </c>
      <c r="G186">
        <f>IF(ISBLANK(HLOOKUP(G$1, m_preprocess!$1:$1048576, $D186, FALSE)), "", HLOOKUP(G$1, m_preprocess!$1:$1048576, $D186, FALSE))</f>
        <v>98.649521972390616</v>
      </c>
      <c r="H186">
        <f>IF(ISBLANK(HLOOKUP(H$1, m_preprocess!$1:$1048576, $D186, FALSE)), "", HLOOKUP(H$1, m_preprocess!$1:$1048576, $D186, FALSE))</f>
        <v>244.92939817188531</v>
      </c>
      <c r="I186">
        <f>IF(ISBLANK(HLOOKUP(I$1, m_preprocess!$1:$1048576, $D186, FALSE)), "", HLOOKUP(I$1, m_preprocess!$1:$1048576, $D186, FALSE))</f>
        <v>122.03623509452709</v>
      </c>
      <c r="J186">
        <f>IF(ISBLANK(HLOOKUP(J$1, m_preprocess!$1:$1048576, $D186, FALSE)), "", HLOOKUP(J$1, m_preprocess!$1:$1048576, $D186, FALSE))</f>
        <v>599824.23201195197</v>
      </c>
      <c r="K186">
        <f>IF(ISBLANK(HLOOKUP(K$1, m_preprocess!$1:$1048576, $D186, FALSE)), "", HLOOKUP(K$1, m_preprocess!$1:$1048576, $D186, FALSE))</f>
        <v>228701.03200563457</v>
      </c>
      <c r="L186">
        <f>IF(ISBLANK(HLOOKUP(L$1, m_preprocess!$1:$1048576, $D186, FALSE)), "", HLOOKUP(L$1, m_preprocess!$1:$1048576, $D186, FALSE))</f>
        <v>204113.00389175705</v>
      </c>
      <c r="M186">
        <f>IF(ISBLANK(HLOOKUP(M$1, m_preprocess!$1:$1048576, $D186, FALSE)), "", HLOOKUP(M$1, m_preprocess!$1:$1048576, $D186, FALSE))</f>
        <v>26131.490129068326</v>
      </c>
      <c r="N186">
        <f>IF(ISBLANK(HLOOKUP(N$1, m_preprocess!$1:$1048576, $D186, FALSE)), "", HLOOKUP(N$1, m_preprocess!$1:$1048576, $D186, FALSE))</f>
        <v>140878.70598549201</v>
      </c>
      <c r="O186">
        <f>IF(ISBLANK(HLOOKUP(O$1, m_preprocess!$1:$1048576, $D186, FALSE)), "", HLOOKUP(O$1, m_preprocess!$1:$1048576, $D186, FALSE))</f>
        <v>644042.46517774428</v>
      </c>
      <c r="P186">
        <f>IF(ISBLANK(HLOOKUP(P$1, m_preprocess!$1:$1048576, $D186, FALSE)), "", HLOOKUP(P$1, m_preprocess!$1:$1048576, $D186, FALSE))</f>
        <v>170197.26540718184</v>
      </c>
      <c r="Q186">
        <f>IF(ISBLANK(HLOOKUP(Q$1, m_preprocess!$1:$1048576, $D186, FALSE)), "", HLOOKUP(Q$1, m_preprocess!$1:$1048576, $D186, FALSE))</f>
        <v>208593.92232420723</v>
      </c>
      <c r="R186">
        <f>IF(ISBLANK(HLOOKUP(R$1, m_preprocess!$1:$1048576, $D186, FALSE)), "", HLOOKUP(R$1, m_preprocess!$1:$1048576, $D186, FALSE))</f>
        <v>265251.27744635515</v>
      </c>
      <c r="S186">
        <f>IF(ISBLANK(HLOOKUP(S$1, m_preprocess!$1:$1048576, $D186, FALSE)), "", HLOOKUP(S$1, m_preprocess!$1:$1048576, $D186, FALSE))</f>
        <v>17225311.83118239</v>
      </c>
      <c r="T186">
        <f>IF(ISBLANK(HLOOKUP(T$1, m_preprocess!$1:$1048576, $D186, FALSE)), "", HLOOKUP(T$1, m_preprocess!$1:$1048576, $D186, FALSE))</f>
        <v>63.771975045779008</v>
      </c>
      <c r="U186">
        <f>IF(ISBLANK(HLOOKUP(U$1, m_preprocess!$1:$1048576, $D186, FALSE)), "", HLOOKUP(U$1, m_preprocess!$1:$1048576, $D186, FALSE))</f>
        <v>14719319.589626655</v>
      </c>
      <c r="V186">
        <f>IF(ISBLANK(HLOOKUP(V$1, m_preprocess!$1:$1048576, $D186, FALSE)), "", HLOOKUP(V$1, m_preprocess!$1:$1048576, $D186, FALSE))</f>
        <v>20364597.684227854</v>
      </c>
      <c r="W186">
        <f>IF(ISBLANK(HLOOKUP(W$1, m_preprocess!$1:$1048576, $D186, FALSE)), "", HLOOKUP(W$1, m_preprocess!$1:$1048576, $D186, FALSE))</f>
        <v>15495.940190000003</v>
      </c>
      <c r="X186">
        <f>IF(ISBLANK(HLOOKUP(X$1, m_preprocess!$1:$1048576, $D186, FALSE)), "", HLOOKUP(X$1, m_preprocess!$1:$1048576, $D186, FALSE))</f>
        <v>128.91999999999999</v>
      </c>
      <c r="Y186">
        <f>IF(ISBLANK(HLOOKUP(Y$1, m_preprocess!$1:$1048576, $D186, FALSE)), "", HLOOKUP(Y$1, m_preprocess!$1:$1048576, $D186, FALSE))</f>
        <v>102.5</v>
      </c>
    </row>
    <row r="187" spans="1:25" x14ac:dyDescent="0.25">
      <c r="A187" s="66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132.61508427845368</v>
      </c>
      <c r="F187">
        <f>IF(ISBLANK(HLOOKUP(F$1, m_preprocess!$1:$1048576, $D187, FALSE)), "", HLOOKUP(F$1, m_preprocess!$1:$1048576, $D187, FALSE))</f>
        <v>129.2804230403668</v>
      </c>
      <c r="G187">
        <f>IF(ISBLANK(HLOOKUP(G$1, m_preprocess!$1:$1048576, $D187, FALSE)), "", HLOOKUP(G$1, m_preprocess!$1:$1048576, $D187, FALSE))</f>
        <v>93.285963813055417</v>
      </c>
      <c r="H187">
        <f>IF(ISBLANK(HLOOKUP(H$1, m_preprocess!$1:$1048576, $D187, FALSE)), "", HLOOKUP(H$1, m_preprocess!$1:$1048576, $D187, FALSE))</f>
        <v>201.53825553181755</v>
      </c>
      <c r="I187">
        <f>IF(ISBLANK(HLOOKUP(I$1, m_preprocess!$1:$1048576, $D187, FALSE)), "", HLOOKUP(I$1, m_preprocess!$1:$1048576, $D187, FALSE))</f>
        <v>124.27138876920876</v>
      </c>
      <c r="J187">
        <f>IF(ISBLANK(HLOOKUP(J$1, m_preprocess!$1:$1048576, $D187, FALSE)), "", HLOOKUP(J$1, m_preprocess!$1:$1048576, $D187, FALSE))</f>
        <v>561235.14924034593</v>
      </c>
      <c r="K187">
        <f>IF(ISBLANK(HLOOKUP(K$1, m_preprocess!$1:$1048576, $D187, FALSE)), "", HLOOKUP(K$1, m_preprocess!$1:$1048576, $D187, FALSE))</f>
        <v>219882.81802495726</v>
      </c>
      <c r="L187">
        <f>IF(ISBLANK(HLOOKUP(L$1, m_preprocess!$1:$1048576, $D187, FALSE)), "", HLOOKUP(L$1, m_preprocess!$1:$1048576, $D187, FALSE))</f>
        <v>183833.07730183986</v>
      </c>
      <c r="M187">
        <f>IF(ISBLANK(HLOOKUP(M$1, m_preprocess!$1:$1048576, $D187, FALSE)), "", HLOOKUP(M$1, m_preprocess!$1:$1048576, $D187, FALSE))</f>
        <v>21466.066920324647</v>
      </c>
      <c r="N187">
        <f>IF(ISBLANK(HLOOKUP(N$1, m_preprocess!$1:$1048576, $D187, FALSE)), "", HLOOKUP(N$1, m_preprocess!$1:$1048576, $D187, FALSE))</f>
        <v>136053.18699322417</v>
      </c>
      <c r="O187">
        <f>IF(ISBLANK(HLOOKUP(O$1, m_preprocess!$1:$1048576, $D187, FALSE)), "", HLOOKUP(O$1, m_preprocess!$1:$1048576, $D187, FALSE))</f>
        <v>609714.66997385735</v>
      </c>
      <c r="P187">
        <f>IF(ISBLANK(HLOOKUP(P$1, m_preprocess!$1:$1048576, $D187, FALSE)), "", HLOOKUP(P$1, m_preprocess!$1:$1048576, $D187, FALSE))</f>
        <v>151560.24745113333</v>
      </c>
      <c r="Q187">
        <f>IF(ISBLANK(HLOOKUP(Q$1, m_preprocess!$1:$1048576, $D187, FALSE)), "", HLOOKUP(Q$1, m_preprocess!$1:$1048576, $D187, FALSE))</f>
        <v>210455.84151621096</v>
      </c>
      <c r="R187">
        <f>IF(ISBLANK(HLOOKUP(R$1, m_preprocess!$1:$1048576, $D187, FALSE)), "", HLOOKUP(R$1, m_preprocess!$1:$1048576, $D187, FALSE))</f>
        <v>247698.58100651309</v>
      </c>
      <c r="S187">
        <f>IF(ISBLANK(HLOOKUP(S$1, m_preprocess!$1:$1048576, $D187, FALSE)), "", HLOOKUP(S$1, m_preprocess!$1:$1048576, $D187, FALSE))</f>
        <v>17128958.521821633</v>
      </c>
      <c r="T187">
        <f>IF(ISBLANK(HLOOKUP(T$1, m_preprocess!$1:$1048576, $D187, FALSE)), "", HLOOKUP(T$1, m_preprocess!$1:$1048576, $D187, FALSE))</f>
        <v>61.854410246638928</v>
      </c>
      <c r="U187">
        <f>IF(ISBLANK(HLOOKUP(U$1, m_preprocess!$1:$1048576, $D187, FALSE)), "", HLOOKUP(U$1, m_preprocess!$1:$1048576, $D187, FALSE))</f>
        <v>14572758.953510433</v>
      </c>
      <c r="V187">
        <f>IF(ISBLANK(HLOOKUP(V$1, m_preprocess!$1:$1048576, $D187, FALSE)), "", HLOOKUP(V$1, m_preprocess!$1:$1048576, $D187, FALSE))</f>
        <v>20318142.674573053</v>
      </c>
      <c r="W187">
        <f>IF(ISBLANK(HLOOKUP(W$1, m_preprocess!$1:$1048576, $D187, FALSE)), "", HLOOKUP(W$1, m_preprocess!$1:$1048576, $D187, FALSE))</f>
        <v>14142.617559075401</v>
      </c>
      <c r="X187">
        <f>IF(ISBLANK(HLOOKUP(X$1, m_preprocess!$1:$1048576, $D187, FALSE)), "", HLOOKUP(X$1, m_preprocess!$1:$1048576, $D187, FALSE))</f>
        <v>130.59</v>
      </c>
      <c r="Y187">
        <f>IF(ISBLANK(HLOOKUP(Y$1, m_preprocess!$1:$1048576, $D187, FALSE)), "", HLOOKUP(Y$1, m_preprocess!$1:$1048576, $D187, FALSE))</f>
        <v>103.3</v>
      </c>
    </row>
    <row r="188" spans="1:25" x14ac:dyDescent="0.25">
      <c r="A188" s="66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140.24441418021217</v>
      </c>
      <c r="F188">
        <f>IF(ISBLANK(HLOOKUP(F$1, m_preprocess!$1:$1048576, $D188, FALSE)), "", HLOOKUP(F$1, m_preprocess!$1:$1048576, $D188, FALSE))</f>
        <v>131.51040274148559</v>
      </c>
      <c r="G188">
        <f>IF(ISBLANK(HLOOKUP(G$1, m_preprocess!$1:$1048576, $D188, FALSE)), "", HLOOKUP(G$1, m_preprocess!$1:$1048576, $D188, FALSE))</f>
        <v>95.326063272041594</v>
      </c>
      <c r="H188">
        <f>IF(ISBLANK(HLOOKUP(H$1, m_preprocess!$1:$1048576, $D188, FALSE)), "", HLOOKUP(H$1, m_preprocess!$1:$1048576, $D188, FALSE))</f>
        <v>205.21735237759717</v>
      </c>
      <c r="I188">
        <f>IF(ISBLANK(HLOOKUP(I$1, m_preprocess!$1:$1048576, $D188, FALSE)), "", HLOOKUP(I$1, m_preprocess!$1:$1048576, $D188, FALSE))</f>
        <v>139.58630034519643</v>
      </c>
      <c r="J188">
        <f>IF(ISBLANK(HLOOKUP(J$1, m_preprocess!$1:$1048576, $D188, FALSE)), "", HLOOKUP(J$1, m_preprocess!$1:$1048576, $D188, FALSE))</f>
        <v>549623.31659415364</v>
      </c>
      <c r="K188">
        <f>IF(ISBLANK(HLOOKUP(K$1, m_preprocess!$1:$1048576, $D188, FALSE)), "", HLOOKUP(K$1, m_preprocess!$1:$1048576, $D188, FALSE))</f>
        <v>216880.03541310603</v>
      </c>
      <c r="L188">
        <f>IF(ISBLANK(HLOOKUP(L$1, m_preprocess!$1:$1048576, $D188, FALSE)), "", HLOOKUP(L$1, m_preprocess!$1:$1048576, $D188, FALSE))</f>
        <v>172873.73103353955</v>
      </c>
      <c r="M188">
        <f>IF(ISBLANK(HLOOKUP(M$1, m_preprocess!$1:$1048576, $D188, FALSE)), "", HLOOKUP(M$1, m_preprocess!$1:$1048576, $D188, FALSE))</f>
        <v>26064.359077608828</v>
      </c>
      <c r="N188">
        <f>IF(ISBLANK(HLOOKUP(N$1, m_preprocess!$1:$1048576, $D188, FALSE)), "", HLOOKUP(N$1, m_preprocess!$1:$1048576, $D188, FALSE))</f>
        <v>133805.19106989933</v>
      </c>
      <c r="O188">
        <f>IF(ISBLANK(HLOOKUP(O$1, m_preprocess!$1:$1048576, $D188, FALSE)), "", HLOOKUP(O$1, m_preprocess!$1:$1048576, $D188, FALSE))</f>
        <v>757476.30850319739</v>
      </c>
      <c r="P188">
        <f>IF(ISBLANK(HLOOKUP(P$1, m_preprocess!$1:$1048576, $D188, FALSE)), "", HLOOKUP(P$1, m_preprocess!$1:$1048576, $D188, FALSE))</f>
        <v>195245.64835907111</v>
      </c>
      <c r="Q188">
        <f>IF(ISBLANK(HLOOKUP(Q$1, m_preprocess!$1:$1048576, $D188, FALSE)), "", HLOOKUP(Q$1, m_preprocess!$1:$1048576, $D188, FALSE))</f>
        <v>285595.78718689841</v>
      </c>
      <c r="R188">
        <f>IF(ISBLANK(HLOOKUP(R$1, m_preprocess!$1:$1048576, $D188, FALSE)), "", HLOOKUP(R$1, m_preprocess!$1:$1048576, $D188, FALSE))</f>
        <v>276634.87295722793</v>
      </c>
      <c r="S188">
        <f>IF(ISBLANK(HLOOKUP(S$1, m_preprocess!$1:$1048576, $D188, FALSE)), "", HLOOKUP(S$1, m_preprocess!$1:$1048576, $D188, FALSE))</f>
        <v>17525807.811653815</v>
      </c>
      <c r="T188">
        <f>IF(ISBLANK(HLOOKUP(T$1, m_preprocess!$1:$1048576, $D188, FALSE)), "", HLOOKUP(T$1, m_preprocess!$1:$1048576, $D188, FALSE))</f>
        <v>62.192987990810281</v>
      </c>
      <c r="U188">
        <f>IF(ISBLANK(HLOOKUP(U$1, m_preprocess!$1:$1048576, $D188, FALSE)), "", HLOOKUP(U$1, m_preprocess!$1:$1048576, $D188, FALSE))</f>
        <v>14837006.067520592</v>
      </c>
      <c r="V188">
        <f>IF(ISBLANK(HLOOKUP(V$1, m_preprocess!$1:$1048576, $D188, FALSE)), "", HLOOKUP(V$1, m_preprocess!$1:$1048576, $D188, FALSE))</f>
        <v>20472776.728452031</v>
      </c>
      <c r="W188">
        <f>IF(ISBLANK(HLOOKUP(W$1, m_preprocess!$1:$1048576, $D188, FALSE)), "", HLOOKUP(W$1, m_preprocess!$1:$1048576, $D188, FALSE))</f>
        <v>18350.827450379285</v>
      </c>
      <c r="X188">
        <f>IF(ISBLANK(HLOOKUP(X$1, m_preprocess!$1:$1048576, $D188, FALSE)), "", HLOOKUP(X$1, m_preprocess!$1:$1048576, $D188, FALSE))</f>
        <v>136.53</v>
      </c>
      <c r="Y188">
        <f>IF(ISBLANK(HLOOKUP(Y$1, m_preprocess!$1:$1048576, $D188, FALSE)), "", HLOOKUP(Y$1, m_preprocess!$1:$1048576, $D188, FALSE))</f>
        <v>108.5</v>
      </c>
    </row>
    <row r="189" spans="1:25" x14ac:dyDescent="0.25">
      <c r="A189" s="66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146.34998937420895</v>
      </c>
      <c r="F189">
        <f>IF(ISBLANK(HLOOKUP(F$1, m_preprocess!$1:$1048576, $D189, FALSE)), "", HLOOKUP(F$1, m_preprocess!$1:$1048576, $D189, FALSE))</f>
        <v>133.57946465566047</v>
      </c>
      <c r="G189">
        <f>IF(ISBLANK(HLOOKUP(G$1, m_preprocess!$1:$1048576, $D189, FALSE)), "", HLOOKUP(G$1, m_preprocess!$1:$1048576, $D189, FALSE))</f>
        <v>90.899644122420156</v>
      </c>
      <c r="H189">
        <f>IF(ISBLANK(HLOOKUP(H$1, m_preprocess!$1:$1048576, $D189, FALSE)), "", HLOOKUP(H$1, m_preprocess!$1:$1048576, $D189, FALSE))</f>
        <v>226.2182466376666</v>
      </c>
      <c r="I189">
        <f>IF(ISBLANK(HLOOKUP(I$1, m_preprocess!$1:$1048576, $D189, FALSE)), "", HLOOKUP(I$1, m_preprocess!$1:$1048576, $D189, FALSE))</f>
        <v>111.72361825671423</v>
      </c>
      <c r="J189">
        <f>IF(ISBLANK(HLOOKUP(J$1, m_preprocess!$1:$1048576, $D189, FALSE)), "", HLOOKUP(J$1, m_preprocess!$1:$1048576, $D189, FALSE))</f>
        <v>487848.94270495232</v>
      </c>
      <c r="K189">
        <f>IF(ISBLANK(HLOOKUP(K$1, m_preprocess!$1:$1048576, $D189, FALSE)), "", HLOOKUP(K$1, m_preprocess!$1:$1048576, $D189, FALSE))</f>
        <v>171724.94523017714</v>
      </c>
      <c r="L189">
        <f>IF(ISBLANK(HLOOKUP(L$1, m_preprocess!$1:$1048576, $D189, FALSE)), "", HLOOKUP(L$1, m_preprocess!$1:$1048576, $D189, FALSE))</f>
        <v>138775.7684947786</v>
      </c>
      <c r="M189">
        <f>IF(ISBLANK(HLOOKUP(M$1, m_preprocess!$1:$1048576, $D189, FALSE)), "", HLOOKUP(M$1, m_preprocess!$1:$1048576, $D189, FALSE))</f>
        <v>27244.134409394366</v>
      </c>
      <c r="N189">
        <f>IF(ISBLANK(HLOOKUP(N$1, m_preprocess!$1:$1048576, $D189, FALSE)), "", HLOOKUP(N$1, m_preprocess!$1:$1048576, $D189, FALSE))</f>
        <v>150104.09457060217</v>
      </c>
      <c r="O189">
        <f>IF(ISBLANK(HLOOKUP(O$1, m_preprocess!$1:$1048576, $D189, FALSE)), "", HLOOKUP(O$1, m_preprocess!$1:$1048576, $D189, FALSE))</f>
        <v>705277.20235555444</v>
      </c>
      <c r="P189">
        <f>IF(ISBLANK(HLOOKUP(P$1, m_preprocess!$1:$1048576, $D189, FALSE)), "", HLOOKUP(P$1, m_preprocess!$1:$1048576, $D189, FALSE))</f>
        <v>201553.39281881583</v>
      </c>
      <c r="Q189">
        <f>IF(ISBLANK(HLOOKUP(Q$1, m_preprocess!$1:$1048576, $D189, FALSE)), "", HLOOKUP(Q$1, m_preprocess!$1:$1048576, $D189, FALSE))</f>
        <v>214644.90871788206</v>
      </c>
      <c r="R189">
        <f>IF(ISBLANK(HLOOKUP(R$1, m_preprocess!$1:$1048576, $D189, FALSE)), "", HLOOKUP(R$1, m_preprocess!$1:$1048576, $D189, FALSE))</f>
        <v>289078.90081885661</v>
      </c>
      <c r="S189">
        <f>IF(ISBLANK(HLOOKUP(S$1, m_preprocess!$1:$1048576, $D189, FALSE)), "", HLOOKUP(S$1, m_preprocess!$1:$1048576, $D189, FALSE))</f>
        <v>17937294.210766714</v>
      </c>
      <c r="T189">
        <f>IF(ISBLANK(HLOOKUP(T$1, m_preprocess!$1:$1048576, $D189, FALSE)), "", HLOOKUP(T$1, m_preprocess!$1:$1048576, $D189, FALSE))</f>
        <v>60.970784238546116</v>
      </c>
      <c r="U189">
        <f>IF(ISBLANK(HLOOKUP(U$1, m_preprocess!$1:$1048576, $D189, FALSE)), "", HLOOKUP(U$1, m_preprocess!$1:$1048576, $D189, FALSE))</f>
        <v>14631880.569820097</v>
      </c>
      <c r="V189">
        <f>IF(ISBLANK(HLOOKUP(V$1, m_preprocess!$1:$1048576, $D189, FALSE)), "", HLOOKUP(V$1, m_preprocess!$1:$1048576, $D189, FALSE))</f>
        <v>20361995.395521078</v>
      </c>
      <c r="W189">
        <f>IF(ISBLANK(HLOOKUP(W$1, m_preprocess!$1:$1048576, $D189, FALSE)), "", HLOOKUP(W$1, m_preprocess!$1:$1048576, $D189, FALSE))</f>
        <v>15747.795553412687</v>
      </c>
      <c r="X189">
        <f>IF(ISBLANK(HLOOKUP(X$1, m_preprocess!$1:$1048576, $D189, FALSE)), "", HLOOKUP(X$1, m_preprocess!$1:$1048576, $D189, FALSE))</f>
        <v>133.87</v>
      </c>
      <c r="Y189">
        <f>IF(ISBLANK(HLOOKUP(Y$1, m_preprocess!$1:$1048576, $D189, FALSE)), "", HLOOKUP(Y$1, m_preprocess!$1:$1048576, $D189, FALSE))</f>
        <v>106.9</v>
      </c>
    </row>
    <row r="190" spans="1:25" x14ac:dyDescent="0.25">
      <c r="A190" s="66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144.02838469269079</v>
      </c>
      <c r="F190">
        <f>IF(ISBLANK(HLOOKUP(F$1, m_preprocess!$1:$1048576, $D190, FALSE)), "", HLOOKUP(F$1, m_preprocess!$1:$1048576, $D190, FALSE))</f>
        <v>130.233946405529</v>
      </c>
      <c r="G190">
        <f>IF(ISBLANK(HLOOKUP(G$1, m_preprocess!$1:$1048576, $D190, FALSE)), "", HLOOKUP(G$1, m_preprocess!$1:$1048576, $D190, FALSE))</f>
        <v>98.066433433803695</v>
      </c>
      <c r="H190">
        <f>IF(ISBLANK(HLOOKUP(H$1, m_preprocess!$1:$1048576, $D190, FALSE)), "", HLOOKUP(H$1, m_preprocess!$1:$1048576, $D190, FALSE))</f>
        <v>204.22143834668066</v>
      </c>
      <c r="I190">
        <f>IF(ISBLANK(HLOOKUP(I$1, m_preprocess!$1:$1048576, $D190, FALSE)), "", HLOOKUP(I$1, m_preprocess!$1:$1048576, $D190, FALSE))</f>
        <v>119.16872139592685</v>
      </c>
      <c r="J190">
        <f>IF(ISBLANK(HLOOKUP(J$1, m_preprocess!$1:$1048576, $D190, FALSE)), "", HLOOKUP(J$1, m_preprocess!$1:$1048576, $D190, FALSE))</f>
        <v>489313.02122121403</v>
      </c>
      <c r="K190">
        <f>IF(ISBLANK(HLOOKUP(K$1, m_preprocess!$1:$1048576, $D190, FALSE)), "", HLOOKUP(K$1, m_preprocess!$1:$1048576, $D190, FALSE))</f>
        <v>152548.73560560535</v>
      </c>
      <c r="L190">
        <f>IF(ISBLANK(HLOOKUP(L$1, m_preprocess!$1:$1048576, $D190, FALSE)), "", HLOOKUP(L$1, m_preprocess!$1:$1048576, $D190, FALSE))</f>
        <v>164459.59562250527</v>
      </c>
      <c r="M190">
        <f>IF(ISBLANK(HLOOKUP(M$1, m_preprocess!$1:$1048576, $D190, FALSE)), "", HLOOKUP(M$1, m_preprocess!$1:$1048576, $D190, FALSE))</f>
        <v>26406.019261574584</v>
      </c>
      <c r="N190">
        <f>IF(ISBLANK(HLOOKUP(N$1, m_preprocess!$1:$1048576, $D190, FALSE)), "", HLOOKUP(N$1, m_preprocess!$1:$1048576, $D190, FALSE))</f>
        <v>145898.67073152887</v>
      </c>
      <c r="O190">
        <f>IF(ISBLANK(HLOOKUP(O$1, m_preprocess!$1:$1048576, $D190, FALSE)), "", HLOOKUP(O$1, m_preprocess!$1:$1048576, $D190, FALSE))</f>
        <v>830141.24321508536</v>
      </c>
      <c r="P190">
        <f>IF(ISBLANK(HLOOKUP(P$1, m_preprocess!$1:$1048576, $D190, FALSE)), "", HLOOKUP(P$1, m_preprocess!$1:$1048576, $D190, FALSE))</f>
        <v>236950.5968256341</v>
      </c>
      <c r="Q190">
        <f>IF(ISBLANK(HLOOKUP(Q$1, m_preprocess!$1:$1048576, $D190, FALSE)), "", HLOOKUP(Q$1, m_preprocess!$1:$1048576, $D190, FALSE))</f>
        <v>305726.48248928873</v>
      </c>
      <c r="R190">
        <f>IF(ISBLANK(HLOOKUP(R$1, m_preprocess!$1:$1048576, $D190, FALSE)), "", HLOOKUP(R$1, m_preprocess!$1:$1048576, $D190, FALSE))</f>
        <v>287464.1639001625</v>
      </c>
      <c r="S190">
        <f>IF(ISBLANK(HLOOKUP(S$1, m_preprocess!$1:$1048576, $D190, FALSE)), "", HLOOKUP(S$1, m_preprocess!$1:$1048576, $D190, FALSE))</f>
        <v>18984708.492215637</v>
      </c>
      <c r="T190">
        <f>IF(ISBLANK(HLOOKUP(T$1, m_preprocess!$1:$1048576, $D190, FALSE)), "", HLOOKUP(T$1, m_preprocess!$1:$1048576, $D190, FALSE))</f>
        <v>61.02650259108394</v>
      </c>
      <c r="U190">
        <f>IF(ISBLANK(HLOOKUP(U$1, m_preprocess!$1:$1048576, $D190, FALSE)), "", HLOOKUP(U$1, m_preprocess!$1:$1048576, $D190, FALSE))</f>
        <v>13924705.087840054</v>
      </c>
      <c r="V190">
        <f>IF(ISBLANK(HLOOKUP(V$1, m_preprocess!$1:$1048576, $D190, FALSE)), "", HLOOKUP(V$1, m_preprocess!$1:$1048576, $D190, FALSE))</f>
        <v>19854180.49849112</v>
      </c>
      <c r="W190">
        <f>IF(ISBLANK(HLOOKUP(W$1, m_preprocess!$1:$1048576, $D190, FALSE)), "", HLOOKUP(W$1, m_preprocess!$1:$1048576, $D190, FALSE))</f>
        <v>15040.430035985482</v>
      </c>
      <c r="X190">
        <f>IF(ISBLANK(HLOOKUP(X$1, m_preprocess!$1:$1048576, $D190, FALSE)), "", HLOOKUP(X$1, m_preprocess!$1:$1048576, $D190, FALSE))</f>
        <v>132.6</v>
      </c>
      <c r="Y190">
        <f>IF(ISBLANK(HLOOKUP(Y$1, m_preprocess!$1:$1048576, $D190, FALSE)), "", HLOOKUP(Y$1, m_preprocess!$1:$1048576, $D190, FALSE))</f>
        <v>107.3</v>
      </c>
    </row>
    <row r="191" spans="1:25" x14ac:dyDescent="0.25">
      <c r="A191" s="66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158.21618734834459</v>
      </c>
      <c r="F191">
        <f>IF(ISBLANK(HLOOKUP(F$1, m_preprocess!$1:$1048576, $D191, FALSE)), "", HLOOKUP(F$1, m_preprocess!$1:$1048576, $D191, FALSE))</f>
        <v>129.42318414155116</v>
      </c>
      <c r="G191">
        <f>IF(ISBLANK(HLOOKUP(G$1, m_preprocess!$1:$1048576, $D191, FALSE)), "", HLOOKUP(G$1, m_preprocess!$1:$1048576, $D191, FALSE))</f>
        <v>92.575972006981601</v>
      </c>
      <c r="H191">
        <f>IF(ISBLANK(HLOOKUP(H$1, m_preprocess!$1:$1048576, $D191, FALSE)), "", HLOOKUP(H$1, m_preprocess!$1:$1048576, $D191, FALSE))</f>
        <v>195.18893744550903</v>
      </c>
      <c r="I191">
        <f>IF(ISBLANK(HLOOKUP(I$1, m_preprocess!$1:$1048576, $D191, FALSE)), "", HLOOKUP(I$1, m_preprocess!$1:$1048576, $D191, FALSE))</f>
        <v>126.74295711240063</v>
      </c>
      <c r="J191">
        <f>IF(ISBLANK(HLOOKUP(J$1, m_preprocess!$1:$1048576, $D191, FALSE)), "", HLOOKUP(J$1, m_preprocess!$1:$1048576, $D191, FALSE))</f>
        <v>423563.18314307439</v>
      </c>
      <c r="K191">
        <f>IF(ISBLANK(HLOOKUP(K$1, m_preprocess!$1:$1048576, $D191, FALSE)), "", HLOOKUP(K$1, m_preprocess!$1:$1048576, $D191, FALSE))</f>
        <v>81601.927702796529</v>
      </c>
      <c r="L191">
        <f>IF(ISBLANK(HLOOKUP(L$1, m_preprocess!$1:$1048576, $D191, FALSE)), "", HLOOKUP(L$1, m_preprocess!$1:$1048576, $D191, FALSE))</f>
        <v>135492.16256489861</v>
      </c>
      <c r="M191">
        <f>IF(ISBLANK(HLOOKUP(M$1, m_preprocess!$1:$1048576, $D191, FALSE)), "", HLOOKUP(M$1, m_preprocess!$1:$1048576, $D191, FALSE))</f>
        <v>30115.511588367684</v>
      </c>
      <c r="N191">
        <f>IF(ISBLANK(HLOOKUP(N$1, m_preprocess!$1:$1048576, $D191, FALSE)), "", HLOOKUP(N$1, m_preprocess!$1:$1048576, $D191, FALSE))</f>
        <v>176353.58128701156</v>
      </c>
      <c r="O191">
        <f>IF(ISBLANK(HLOOKUP(O$1, m_preprocess!$1:$1048576, $D191, FALSE)), "", HLOOKUP(O$1, m_preprocess!$1:$1048576, $D191, FALSE))</f>
        <v>759438.88574483048</v>
      </c>
      <c r="P191">
        <f>IF(ISBLANK(HLOOKUP(P$1, m_preprocess!$1:$1048576, $D191, FALSE)), "", HLOOKUP(P$1, m_preprocess!$1:$1048576, $D191, FALSE))</f>
        <v>227031.08946789076</v>
      </c>
      <c r="Q191">
        <f>IF(ISBLANK(HLOOKUP(Q$1, m_preprocess!$1:$1048576, $D191, FALSE)), "", HLOOKUP(Q$1, m_preprocess!$1:$1048576, $D191, FALSE))</f>
        <v>270820.6464769108</v>
      </c>
      <c r="R191">
        <f>IF(ISBLANK(HLOOKUP(R$1, m_preprocess!$1:$1048576, $D191, FALSE)), "", HLOOKUP(R$1, m_preprocess!$1:$1048576, $D191, FALSE))</f>
        <v>261587.14980002891</v>
      </c>
      <c r="S191">
        <f>IF(ISBLANK(HLOOKUP(S$1, m_preprocess!$1:$1048576, $D191, FALSE)), "", HLOOKUP(S$1, m_preprocess!$1:$1048576, $D191, FALSE))</f>
        <v>20262695.076056339</v>
      </c>
      <c r="T191">
        <f>IF(ISBLANK(HLOOKUP(T$1, m_preprocess!$1:$1048576, $D191, FALSE)), "", HLOOKUP(T$1, m_preprocess!$1:$1048576, $D191, FALSE))</f>
        <v>65.484087933718968</v>
      </c>
      <c r="U191">
        <f>IF(ISBLANK(HLOOKUP(U$1, m_preprocess!$1:$1048576, $D191, FALSE)), "", HLOOKUP(U$1, m_preprocess!$1:$1048576, $D191, FALSE))</f>
        <v>13162646.695774648</v>
      </c>
      <c r="V191">
        <f>IF(ISBLANK(HLOOKUP(V$1, m_preprocess!$1:$1048576, $D191, FALSE)), "", HLOOKUP(V$1, m_preprocess!$1:$1048576, $D191, FALSE))</f>
        <v>18934950.239436623</v>
      </c>
      <c r="W191">
        <f>IF(ISBLANK(HLOOKUP(W$1, m_preprocess!$1:$1048576, $D191, FALSE)), "", HLOOKUP(W$1, m_preprocess!$1:$1048576, $D191, FALSE))</f>
        <v>18553.521578921314</v>
      </c>
      <c r="X191">
        <f>IF(ISBLANK(HLOOKUP(X$1, m_preprocess!$1:$1048576, $D191, FALSE)), "", HLOOKUP(X$1, m_preprocess!$1:$1048576, $D191, FALSE))</f>
        <v>132.80000000000001</v>
      </c>
      <c r="Y191">
        <f>IF(ISBLANK(HLOOKUP(Y$1, m_preprocess!$1:$1048576, $D191, FALSE)), "", HLOOKUP(Y$1, m_preprocess!$1:$1048576, $D191, FALSE))</f>
        <v>108.4</v>
      </c>
    </row>
    <row r="192" spans="1:25" x14ac:dyDescent="0.25">
      <c r="A192" s="66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149.5074624887053</v>
      </c>
      <c r="F192">
        <f>IF(ISBLANK(HLOOKUP(F$1, m_preprocess!$1:$1048576, $D192, FALSE)), "", HLOOKUP(F$1, m_preprocess!$1:$1048576, $D192, FALSE))</f>
        <v>119.58333756138461</v>
      </c>
      <c r="G192">
        <f>IF(ISBLANK(HLOOKUP(G$1, m_preprocess!$1:$1048576, $D192, FALSE)), "", HLOOKUP(G$1, m_preprocess!$1:$1048576, $D192, FALSE))</f>
        <v>101.28263193788375</v>
      </c>
      <c r="H192">
        <f>IF(ISBLANK(HLOOKUP(H$1, m_preprocess!$1:$1048576, $D192, FALSE)), "", HLOOKUP(H$1, m_preprocess!$1:$1048576, $D192, FALSE))</f>
        <v>198.49150892384344</v>
      </c>
      <c r="I192">
        <f>IF(ISBLANK(HLOOKUP(I$1, m_preprocess!$1:$1048576, $D192, FALSE)), "", HLOOKUP(I$1, m_preprocess!$1:$1048576, $D192, FALSE))</f>
        <v>103.46769038706174</v>
      </c>
      <c r="J192">
        <f>IF(ISBLANK(HLOOKUP(J$1, m_preprocess!$1:$1048576, $D192, FALSE)), "", HLOOKUP(J$1, m_preprocess!$1:$1048576, $D192, FALSE))</f>
        <v>487690.77460339112</v>
      </c>
      <c r="K192">
        <f>IF(ISBLANK(HLOOKUP(K$1, m_preprocess!$1:$1048576, $D192, FALSE)), "", HLOOKUP(K$1, m_preprocess!$1:$1048576, $D192, FALSE))</f>
        <v>121518.63358621842</v>
      </c>
      <c r="L192">
        <f>IF(ISBLANK(HLOOKUP(L$1, m_preprocess!$1:$1048576, $D192, FALSE)), "", HLOOKUP(L$1, m_preprocess!$1:$1048576, $D192, FALSE))</f>
        <v>158788.08207349599</v>
      </c>
      <c r="M192">
        <f>IF(ISBLANK(HLOOKUP(M$1, m_preprocess!$1:$1048576, $D192, FALSE)), "", HLOOKUP(M$1, m_preprocess!$1:$1048576, $D192, FALSE))</f>
        <v>27620.055859387674</v>
      </c>
      <c r="N192">
        <f>IF(ISBLANK(HLOOKUP(N$1, m_preprocess!$1:$1048576, $D192, FALSE)), "", HLOOKUP(N$1, m_preprocess!$1:$1048576, $D192, FALSE))</f>
        <v>179764.00308428906</v>
      </c>
      <c r="O192">
        <f>IF(ISBLANK(HLOOKUP(O$1, m_preprocess!$1:$1048576, $D192, FALSE)), "", HLOOKUP(O$1, m_preprocess!$1:$1048576, $D192, FALSE))</f>
        <v>636867.8425901829</v>
      </c>
      <c r="P192">
        <f>IF(ISBLANK(HLOOKUP(P$1, m_preprocess!$1:$1048576, $D192, FALSE)), "", HLOOKUP(P$1, m_preprocess!$1:$1048576, $D192, FALSE))</f>
        <v>207927.26687006094</v>
      </c>
      <c r="Q192">
        <f>IF(ISBLANK(HLOOKUP(Q$1, m_preprocess!$1:$1048576, $D192, FALSE)), "", HLOOKUP(Q$1, m_preprocess!$1:$1048576, $D192, FALSE))</f>
        <v>208424.58226981957</v>
      </c>
      <c r="R192">
        <f>IF(ISBLANK(HLOOKUP(R$1, m_preprocess!$1:$1048576, $D192, FALSE)), "", HLOOKUP(R$1, m_preprocess!$1:$1048576, $D192, FALSE))</f>
        <v>220515.99345030228</v>
      </c>
      <c r="S192">
        <f>IF(ISBLANK(HLOOKUP(S$1, m_preprocess!$1:$1048576, $D192, FALSE)), "", HLOOKUP(S$1, m_preprocess!$1:$1048576, $D192, FALSE))</f>
        <v>20926215.325537886</v>
      </c>
      <c r="T192">
        <f>IF(ISBLANK(HLOOKUP(T$1, m_preprocess!$1:$1048576, $D192, FALSE)), "", HLOOKUP(T$1, m_preprocess!$1:$1048576, $D192, FALSE))</f>
        <v>71.364367161304614</v>
      </c>
      <c r="U192">
        <f>IF(ISBLANK(HLOOKUP(U$1, m_preprocess!$1:$1048576, $D192, FALSE)), "", HLOOKUP(U$1, m_preprocess!$1:$1048576, $D192, FALSE))</f>
        <v>12891626.17492984</v>
      </c>
      <c r="V192">
        <f>IF(ISBLANK(HLOOKUP(V$1, m_preprocess!$1:$1048576, $D192, FALSE)), "", HLOOKUP(V$1, m_preprocess!$1:$1048576, $D192, FALSE))</f>
        <v>18726846.544434052</v>
      </c>
      <c r="W192">
        <f>IF(ISBLANK(HLOOKUP(W$1, m_preprocess!$1:$1048576, $D192, FALSE)), "", HLOOKUP(W$1, m_preprocess!$1:$1048576, $D192, FALSE))</f>
        <v>16159.048951346469</v>
      </c>
      <c r="X192">
        <f>IF(ISBLANK(HLOOKUP(X$1, m_preprocess!$1:$1048576, $D192, FALSE)), "", HLOOKUP(X$1, m_preprocess!$1:$1048576, $D192, FALSE))</f>
        <v>124.58</v>
      </c>
      <c r="Y192">
        <f>IF(ISBLANK(HLOOKUP(Y$1, m_preprocess!$1:$1048576, $D192, FALSE)), "", HLOOKUP(Y$1, m_preprocess!$1:$1048576, $D192, FALSE))</f>
        <v>96.2</v>
      </c>
    </row>
    <row r="193" spans="1:25" x14ac:dyDescent="0.25">
      <c r="A193" s="66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162.21105733958066</v>
      </c>
      <c r="F193">
        <f>IF(ISBLANK(HLOOKUP(F$1, m_preprocess!$1:$1048576, $D193, FALSE)), "", HLOOKUP(F$1, m_preprocess!$1:$1048576, $D193, FALSE))</f>
        <v>129.51576201495843</v>
      </c>
      <c r="G193">
        <f>IF(ISBLANK(HLOOKUP(G$1, m_preprocess!$1:$1048576, $D193, FALSE)), "", HLOOKUP(G$1, m_preprocess!$1:$1048576, $D193, FALSE))</f>
        <v>119.99483578765906</v>
      </c>
      <c r="H193">
        <f>IF(ISBLANK(HLOOKUP(H$1, m_preprocess!$1:$1048576, $D193, FALSE)), "", HLOOKUP(H$1, m_preprocess!$1:$1048576, $D193, FALSE))</f>
        <v>209.14607466949593</v>
      </c>
      <c r="I193">
        <f>IF(ISBLANK(HLOOKUP(I$1, m_preprocess!$1:$1048576, $D193, FALSE)), "", HLOOKUP(I$1, m_preprocess!$1:$1048576, $D193, FALSE))</f>
        <v>97.527316715382142</v>
      </c>
      <c r="J193">
        <f>IF(ISBLANK(HLOOKUP(J$1, m_preprocess!$1:$1048576, $D193, FALSE)), "", HLOOKUP(J$1, m_preprocess!$1:$1048576, $D193, FALSE))</f>
        <v>450461.09675490781</v>
      </c>
      <c r="K193">
        <f>IF(ISBLANK(HLOOKUP(K$1, m_preprocess!$1:$1048576, $D193, FALSE)), "", HLOOKUP(K$1, m_preprocess!$1:$1048576, $D193, FALSE))</f>
        <v>68836.792027263975</v>
      </c>
      <c r="L193">
        <f>IF(ISBLANK(HLOOKUP(L$1, m_preprocess!$1:$1048576, $D193, FALSE)), "", HLOOKUP(L$1, m_preprocess!$1:$1048576, $D193, FALSE))</f>
        <v>176938.20960093336</v>
      </c>
      <c r="M193">
        <f>IF(ISBLANK(HLOOKUP(M$1, m_preprocess!$1:$1048576, $D193, FALSE)), "", HLOOKUP(M$1, m_preprocess!$1:$1048576, $D193, FALSE))</f>
        <v>24983.654737976696</v>
      </c>
      <c r="N193">
        <f>IF(ISBLANK(HLOOKUP(N$1, m_preprocess!$1:$1048576, $D193, FALSE)), "", HLOOKUP(N$1, m_preprocess!$1:$1048576, $D193, FALSE))</f>
        <v>179702.44038873387</v>
      </c>
      <c r="O193">
        <f>IF(ISBLANK(HLOOKUP(O$1, m_preprocess!$1:$1048576, $D193, FALSE)), "", HLOOKUP(O$1, m_preprocess!$1:$1048576, $D193, FALSE))</f>
        <v>598192.59008629492</v>
      </c>
      <c r="P193">
        <f>IF(ISBLANK(HLOOKUP(P$1, m_preprocess!$1:$1048576, $D193, FALSE)), "", HLOOKUP(P$1, m_preprocess!$1:$1048576, $D193, FALSE))</f>
        <v>219565.69582177652</v>
      </c>
      <c r="Q193">
        <f>IF(ISBLANK(HLOOKUP(Q$1, m_preprocess!$1:$1048576, $D193, FALSE)), "", HLOOKUP(Q$1, m_preprocess!$1:$1048576, $D193, FALSE))</f>
        <v>169678.64250395543</v>
      </c>
      <c r="R193">
        <f>IF(ISBLANK(HLOOKUP(R$1, m_preprocess!$1:$1048576, $D193, FALSE)), "", HLOOKUP(R$1, m_preprocess!$1:$1048576, $D193, FALSE))</f>
        <v>208948.25176056294</v>
      </c>
      <c r="S193">
        <f>IF(ISBLANK(HLOOKUP(S$1, m_preprocess!$1:$1048576, $D193, FALSE)), "", HLOOKUP(S$1, m_preprocess!$1:$1048576, $D193, FALSE))</f>
        <v>21384644.828322884</v>
      </c>
      <c r="T193">
        <f>IF(ISBLANK(HLOOKUP(T$1, m_preprocess!$1:$1048576, $D193, FALSE)), "", HLOOKUP(T$1, m_preprocess!$1:$1048576, $D193, FALSE))</f>
        <v>71.609980443956331</v>
      </c>
      <c r="U193">
        <f>IF(ISBLANK(HLOOKUP(U$1, m_preprocess!$1:$1048576, $D193, FALSE)), "", HLOOKUP(U$1, m_preprocess!$1:$1048576, $D193, FALSE))</f>
        <v>14240117.699892581</v>
      </c>
      <c r="V193">
        <f>IF(ISBLANK(HLOOKUP(V$1, m_preprocess!$1:$1048576, $D193, FALSE)), "", HLOOKUP(V$1, m_preprocess!$1:$1048576, $D193, FALSE))</f>
        <v>20349209.160451435</v>
      </c>
      <c r="W193">
        <f>IF(ISBLANK(HLOOKUP(W$1, m_preprocess!$1:$1048576, $D193, FALSE)), "", HLOOKUP(W$1, m_preprocess!$1:$1048576, $D193, FALSE))</f>
        <v>18768.634177746731</v>
      </c>
      <c r="X193">
        <f>IF(ISBLANK(HLOOKUP(X$1, m_preprocess!$1:$1048576, $D193, FALSE)), "", HLOOKUP(X$1, m_preprocess!$1:$1048576, $D193, FALSE))</f>
        <v>118.9</v>
      </c>
      <c r="Y193">
        <f>IF(ISBLANK(HLOOKUP(Y$1, m_preprocess!$1:$1048576, $D193, FALSE)), "", HLOOKUP(Y$1, m_preprocess!$1:$1048576, $D193, FALSE))</f>
        <v>79.099999999999994</v>
      </c>
    </row>
    <row r="194" spans="1:25" x14ac:dyDescent="0.25">
      <c r="A194" s="66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131.7592558598422</v>
      </c>
      <c r="F194">
        <f>IF(ISBLANK(HLOOKUP(F$1, m_preprocess!$1:$1048576, $D194, FALSE)), "", HLOOKUP(F$1, m_preprocess!$1:$1048576, $D194, FALSE))</f>
        <v>112.76958982897784</v>
      </c>
      <c r="G194">
        <f>IF(ISBLANK(HLOOKUP(G$1, m_preprocess!$1:$1048576, $D194, FALSE)), "", HLOOKUP(G$1, m_preprocess!$1:$1048576, $D194, FALSE))</f>
        <v>95.702436081741254</v>
      </c>
      <c r="H194">
        <f>IF(ISBLANK(HLOOKUP(H$1, m_preprocess!$1:$1048576, $D194, FALSE)), "", HLOOKUP(H$1, m_preprocess!$1:$1048576, $D194, FALSE))</f>
        <v>145.85111922602843</v>
      </c>
      <c r="I194">
        <f>IF(ISBLANK(HLOOKUP(I$1, m_preprocess!$1:$1048576, $D194, FALSE)), "", HLOOKUP(I$1, m_preprocess!$1:$1048576, $D194, FALSE))</f>
        <v>114.92262809805254</v>
      </c>
      <c r="J194">
        <f>IF(ISBLANK(HLOOKUP(J$1, m_preprocess!$1:$1048576, $D194, FALSE)), "", HLOOKUP(J$1, m_preprocess!$1:$1048576, $D194, FALSE))</f>
        <v>384149.9001785295</v>
      </c>
      <c r="K194">
        <f>IF(ISBLANK(HLOOKUP(K$1, m_preprocess!$1:$1048576, $D194, FALSE)), "", HLOOKUP(K$1, m_preprocess!$1:$1048576, $D194, FALSE))</f>
        <v>85997.138111848413</v>
      </c>
      <c r="L194">
        <f>IF(ISBLANK(HLOOKUP(L$1, m_preprocess!$1:$1048576, $D194, FALSE)), "", HLOOKUP(L$1, m_preprocess!$1:$1048576, $D194, FALSE))</f>
        <v>102644.20401893319</v>
      </c>
      <c r="M194">
        <f>IF(ISBLANK(HLOOKUP(M$1, m_preprocess!$1:$1048576, $D194, FALSE)), "", HLOOKUP(M$1, m_preprocess!$1:$1048576, $D194, FALSE))</f>
        <v>24087.200807964771</v>
      </c>
      <c r="N194">
        <f>IF(ISBLANK(HLOOKUP(N$1, m_preprocess!$1:$1048576, $D194, FALSE)), "", HLOOKUP(N$1, m_preprocess!$1:$1048576, $D194, FALSE))</f>
        <v>171421.35723978313</v>
      </c>
      <c r="O194">
        <f>IF(ISBLANK(HLOOKUP(O$1, m_preprocess!$1:$1048576, $D194, FALSE)), "", HLOOKUP(O$1, m_preprocess!$1:$1048576, $D194, FALSE))</f>
        <v>537115.36308186711</v>
      </c>
      <c r="P194">
        <f>IF(ISBLANK(HLOOKUP(P$1, m_preprocess!$1:$1048576, $D194, FALSE)), "", HLOOKUP(P$1, m_preprocess!$1:$1048576, $D194, FALSE))</f>
        <v>163144.34009643743</v>
      </c>
      <c r="Q194">
        <f>IF(ISBLANK(HLOOKUP(Q$1, m_preprocess!$1:$1048576, $D194, FALSE)), "", HLOOKUP(Q$1, m_preprocess!$1:$1048576, $D194, FALSE))</f>
        <v>182222.49691120189</v>
      </c>
      <c r="R194">
        <f>IF(ISBLANK(HLOOKUP(R$1, m_preprocess!$1:$1048576, $D194, FALSE)), "", HLOOKUP(R$1, m_preprocess!$1:$1048576, $D194, FALSE))</f>
        <v>191748.52607422788</v>
      </c>
      <c r="S194">
        <f>IF(ISBLANK(HLOOKUP(S$1, m_preprocess!$1:$1048576, $D194, FALSE)), "", HLOOKUP(S$1, m_preprocess!$1:$1048576, $D194, FALSE))</f>
        <v>22045150.757663861</v>
      </c>
      <c r="T194">
        <f>IF(ISBLANK(HLOOKUP(T$1, m_preprocess!$1:$1048576, $D194, FALSE)), "", HLOOKUP(T$1, m_preprocess!$1:$1048576, $D194, FALSE))</f>
        <v>73.444825346359792</v>
      </c>
      <c r="U194">
        <f>IF(ISBLANK(HLOOKUP(U$1, m_preprocess!$1:$1048576, $D194, FALSE)), "", HLOOKUP(U$1, m_preprocess!$1:$1048576, $D194, FALSE))</f>
        <v>13369466.382032737</v>
      </c>
      <c r="V194">
        <f>IF(ISBLANK(HLOOKUP(V$1, m_preprocess!$1:$1048576, $D194, FALSE)), "", HLOOKUP(V$1, m_preprocess!$1:$1048576, $D194, FALSE))</f>
        <v>19932793.040327244</v>
      </c>
      <c r="W194">
        <f>IF(ISBLANK(HLOOKUP(W$1, m_preprocess!$1:$1048576, $D194, FALSE)), "", HLOOKUP(W$1, m_preprocess!$1:$1048576, $D194, FALSE))</f>
        <v>16134.287345604162</v>
      </c>
      <c r="X194">
        <f>IF(ISBLANK(HLOOKUP(X$1, m_preprocess!$1:$1048576, $D194, FALSE)), "", HLOOKUP(X$1, m_preprocess!$1:$1048576, $D194, FALSE))</f>
        <v>115.2</v>
      </c>
      <c r="Y194">
        <f>IF(ISBLANK(HLOOKUP(Y$1, m_preprocess!$1:$1048576, $D194, FALSE)), "", HLOOKUP(Y$1, m_preprocess!$1:$1048576, $D194, FALSE))</f>
        <v>78.7</v>
      </c>
    </row>
    <row r="195" spans="1:25" x14ac:dyDescent="0.25">
      <c r="A195" s="66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130.77790809144921</v>
      </c>
      <c r="F195">
        <f>IF(ISBLANK(HLOOKUP(F$1, m_preprocess!$1:$1048576, $D195, FALSE)), "", HLOOKUP(F$1, m_preprocess!$1:$1048576, $D195, FALSE))</f>
        <v>106.88876384677441</v>
      </c>
      <c r="G195">
        <f>IF(ISBLANK(HLOOKUP(G$1, m_preprocess!$1:$1048576, $D195, FALSE)), "", HLOOKUP(G$1, m_preprocess!$1:$1048576, $D195, FALSE))</f>
        <v>93.963411185403785</v>
      </c>
      <c r="H195">
        <f>IF(ISBLANK(HLOOKUP(H$1, m_preprocess!$1:$1048576, $D195, FALSE)), "", HLOOKUP(H$1, m_preprocess!$1:$1048576, $D195, FALSE))</f>
        <v>161.44620644218764</v>
      </c>
      <c r="I195">
        <f>IF(ISBLANK(HLOOKUP(I$1, m_preprocess!$1:$1048576, $D195, FALSE)), "", HLOOKUP(I$1, m_preprocess!$1:$1048576, $D195, FALSE))</f>
        <v>108.19520767567974</v>
      </c>
      <c r="J195">
        <f>IF(ISBLANK(HLOOKUP(J$1, m_preprocess!$1:$1048576, $D195, FALSE)), "", HLOOKUP(J$1, m_preprocess!$1:$1048576, $D195, FALSE))</f>
        <v>536394.64768972935</v>
      </c>
      <c r="K195">
        <f>IF(ISBLANK(HLOOKUP(K$1, m_preprocess!$1:$1048576, $D195, FALSE)), "", HLOOKUP(K$1, m_preprocess!$1:$1048576, $D195, FALSE))</f>
        <v>212226.10503013228</v>
      </c>
      <c r="L195">
        <f>IF(ISBLANK(HLOOKUP(L$1, m_preprocess!$1:$1048576, $D195, FALSE)), "", HLOOKUP(L$1, m_preprocess!$1:$1048576, $D195, FALSE))</f>
        <v>125579.1561637838</v>
      </c>
      <c r="M195">
        <f>IF(ISBLANK(HLOOKUP(M$1, m_preprocess!$1:$1048576, $D195, FALSE)), "", HLOOKUP(M$1, m_preprocess!$1:$1048576, $D195, FALSE))</f>
        <v>21339.375321578173</v>
      </c>
      <c r="N195">
        <f>IF(ISBLANK(HLOOKUP(N$1, m_preprocess!$1:$1048576, $D195, FALSE)), "", HLOOKUP(N$1, m_preprocess!$1:$1048576, $D195, FALSE))</f>
        <v>177250.01117423506</v>
      </c>
      <c r="O195">
        <f>IF(ISBLANK(HLOOKUP(O$1, m_preprocess!$1:$1048576, $D195, FALSE)), "", HLOOKUP(O$1, m_preprocess!$1:$1048576, $D195, FALSE))</f>
        <v>524725.34165730001</v>
      </c>
      <c r="P195">
        <f>IF(ISBLANK(HLOOKUP(P$1, m_preprocess!$1:$1048576, $D195, FALSE)), "", HLOOKUP(P$1, m_preprocess!$1:$1048576, $D195, FALSE))</f>
        <v>165937.18028909623</v>
      </c>
      <c r="Q195">
        <f>IF(ISBLANK(HLOOKUP(Q$1, m_preprocess!$1:$1048576, $D195, FALSE)), "", HLOOKUP(Q$1, m_preprocess!$1:$1048576, $D195, FALSE))</f>
        <v>189935.96796683091</v>
      </c>
      <c r="R195">
        <f>IF(ISBLANK(HLOOKUP(R$1, m_preprocess!$1:$1048576, $D195, FALSE)), "", HLOOKUP(R$1, m_preprocess!$1:$1048576, $D195, FALSE))</f>
        <v>168852.1934013729</v>
      </c>
      <c r="S195">
        <f>IF(ISBLANK(HLOOKUP(S$1, m_preprocess!$1:$1048576, $D195, FALSE)), "", HLOOKUP(S$1, m_preprocess!$1:$1048576, $D195, FALSE))</f>
        <v>22297660.235787511</v>
      </c>
      <c r="T195">
        <f>IF(ISBLANK(HLOOKUP(T$1, m_preprocess!$1:$1048576, $D195, FALSE)), "", HLOOKUP(T$1, m_preprocess!$1:$1048576, $D195, FALSE))</f>
        <v>74.324963786963565</v>
      </c>
      <c r="U195">
        <f>IF(ISBLANK(HLOOKUP(U$1, m_preprocess!$1:$1048576, $D195, FALSE)), "", HLOOKUP(U$1, m_preprocess!$1:$1048576, $D195, FALSE))</f>
        <v>13237948.339235788</v>
      </c>
      <c r="V195">
        <f>IF(ISBLANK(HLOOKUP(V$1, m_preprocess!$1:$1048576, $D195, FALSE)), "", HLOOKUP(V$1, m_preprocess!$1:$1048576, $D195, FALSE))</f>
        <v>19897698.053122088</v>
      </c>
      <c r="W195">
        <f>IF(ISBLANK(HLOOKUP(W$1, m_preprocess!$1:$1048576, $D195, FALSE)), "", HLOOKUP(W$1, m_preprocess!$1:$1048576, $D195, FALSE))</f>
        <v>17297.728291790005</v>
      </c>
      <c r="X195">
        <f>IF(ISBLANK(HLOOKUP(X$1, m_preprocess!$1:$1048576, $D195, FALSE)), "", HLOOKUP(X$1, m_preprocess!$1:$1048576, $D195, FALSE))</f>
        <v>115.26</v>
      </c>
      <c r="Y195">
        <f>IF(ISBLANK(HLOOKUP(Y$1, m_preprocess!$1:$1048576, $D195, FALSE)), "", HLOOKUP(Y$1, m_preprocess!$1:$1048576, $D195, FALSE))</f>
        <v>76.099999999999994</v>
      </c>
    </row>
    <row r="196" spans="1:25" x14ac:dyDescent="0.25">
      <c r="A196" s="66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146.4529117374677</v>
      </c>
      <c r="F196">
        <f>IF(ISBLANK(HLOOKUP(F$1, m_preprocess!$1:$1048576, $D196, FALSE)), "", HLOOKUP(F$1, m_preprocess!$1:$1048576, $D196, FALSE))</f>
        <v>113.6989158680403</v>
      </c>
      <c r="G196">
        <f>IF(ISBLANK(HLOOKUP(G$1, m_preprocess!$1:$1048576, $D196, FALSE)), "", HLOOKUP(G$1, m_preprocess!$1:$1048576, $D196, FALSE))</f>
        <v>103.28941943359742</v>
      </c>
      <c r="H196">
        <f>IF(ISBLANK(HLOOKUP(H$1, m_preprocess!$1:$1048576, $D196, FALSE)), "", HLOOKUP(H$1, m_preprocess!$1:$1048576, $D196, FALSE))</f>
        <v>160.02786295048753</v>
      </c>
      <c r="I196">
        <f>IF(ISBLANK(HLOOKUP(I$1, m_preprocess!$1:$1048576, $D196, FALSE)), "", HLOOKUP(I$1, m_preprocess!$1:$1048576, $D196, FALSE))</f>
        <v>106.02728356235897</v>
      </c>
      <c r="J196">
        <f>IF(ISBLANK(HLOOKUP(J$1, m_preprocess!$1:$1048576, $D196, FALSE)), "", HLOOKUP(J$1, m_preprocess!$1:$1048576, $D196, FALSE))</f>
        <v>614319.74620427913</v>
      </c>
      <c r="K196">
        <f>IF(ISBLANK(HLOOKUP(K$1, m_preprocess!$1:$1048576, $D196, FALSE)), "", HLOOKUP(K$1, m_preprocess!$1:$1048576, $D196, FALSE))</f>
        <v>221455.42080966858</v>
      </c>
      <c r="L196">
        <f>IF(ISBLANK(HLOOKUP(L$1, m_preprocess!$1:$1048576, $D196, FALSE)), "", HLOOKUP(L$1, m_preprocess!$1:$1048576, $D196, FALSE))</f>
        <v>185992.16678180886</v>
      </c>
      <c r="M196">
        <f>IF(ISBLANK(HLOOKUP(M$1, m_preprocess!$1:$1048576, $D196, FALSE)), "", HLOOKUP(M$1, m_preprocess!$1:$1048576, $D196, FALSE))</f>
        <v>24648.681451691125</v>
      </c>
      <c r="N196">
        <f>IF(ISBLANK(HLOOKUP(N$1, m_preprocess!$1:$1048576, $D196, FALSE)), "", HLOOKUP(N$1, m_preprocess!$1:$1048576, $D196, FALSE))</f>
        <v>182223.47716111067</v>
      </c>
      <c r="O196">
        <f>IF(ISBLANK(HLOOKUP(O$1, m_preprocess!$1:$1048576, $D196, FALSE)), "", HLOOKUP(O$1, m_preprocess!$1:$1048576, $D196, FALSE))</f>
        <v>565930.1590928958</v>
      </c>
      <c r="P196">
        <f>IF(ISBLANK(HLOOKUP(P$1, m_preprocess!$1:$1048576, $D196, FALSE)), "", HLOOKUP(P$1, m_preprocess!$1:$1048576, $D196, FALSE))</f>
        <v>196758.44859147363</v>
      </c>
      <c r="Q196">
        <f>IF(ISBLANK(HLOOKUP(Q$1, m_preprocess!$1:$1048576, $D196, FALSE)), "", HLOOKUP(Q$1, m_preprocess!$1:$1048576, $D196, FALSE))</f>
        <v>161046.38983806505</v>
      </c>
      <c r="R196">
        <f>IF(ISBLANK(HLOOKUP(R$1, m_preprocess!$1:$1048576, $D196, FALSE)), "", HLOOKUP(R$1, m_preprocess!$1:$1048576, $D196, FALSE))</f>
        <v>208125.32066335707</v>
      </c>
      <c r="S196">
        <f>IF(ISBLANK(HLOOKUP(S$1, m_preprocess!$1:$1048576, $D196, FALSE)), "", HLOOKUP(S$1, m_preprocess!$1:$1048576, $D196, FALSE))</f>
        <v>22248730.916002408</v>
      </c>
      <c r="T196">
        <f>IF(ISBLANK(HLOOKUP(T$1, m_preprocess!$1:$1048576, $D196, FALSE)), "", HLOOKUP(T$1, m_preprocess!$1:$1048576, $D196, FALSE))</f>
        <v>74.527807343503198</v>
      </c>
      <c r="U196">
        <f>IF(ISBLANK(HLOOKUP(U$1, m_preprocess!$1:$1048576, $D196, FALSE)), "", HLOOKUP(U$1, m_preprocess!$1:$1048576, $D196, FALSE))</f>
        <v>13245717.529287705</v>
      </c>
      <c r="V196">
        <f>IF(ISBLANK(HLOOKUP(V$1, m_preprocess!$1:$1048576, $D196, FALSE)), "", HLOOKUP(V$1, m_preprocess!$1:$1048576, $D196, FALSE))</f>
        <v>19837909.113888953</v>
      </c>
      <c r="W196">
        <f>IF(ISBLANK(HLOOKUP(W$1, m_preprocess!$1:$1048576, $D196, FALSE)), "", HLOOKUP(W$1, m_preprocess!$1:$1048576, $D196, FALSE))</f>
        <v>17659.106354032014</v>
      </c>
      <c r="X196">
        <f>IF(ISBLANK(HLOOKUP(X$1, m_preprocess!$1:$1048576, $D196, FALSE)), "", HLOOKUP(X$1, m_preprocess!$1:$1048576, $D196, FALSE))</f>
        <v>127.81</v>
      </c>
      <c r="Y196">
        <f>IF(ISBLANK(HLOOKUP(Y$1, m_preprocess!$1:$1048576, $D196, FALSE)), "", HLOOKUP(Y$1, m_preprocess!$1:$1048576, $D196, FALSE))</f>
        <v>88.6</v>
      </c>
    </row>
    <row r="197" spans="1:25" x14ac:dyDescent="0.25">
      <c r="A197" s="66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140.22464098236901</v>
      </c>
      <c r="F197">
        <f>IF(ISBLANK(HLOOKUP(F$1, m_preprocess!$1:$1048576, $D197, FALSE)), "", HLOOKUP(F$1, m_preprocess!$1:$1048576, $D197, FALSE))</f>
        <v>110.77658649986959</v>
      </c>
      <c r="G197">
        <f>IF(ISBLANK(HLOOKUP(G$1, m_preprocess!$1:$1048576, $D197, FALSE)), "", HLOOKUP(G$1, m_preprocess!$1:$1048576, $D197, FALSE))</f>
        <v>102.99597958143724</v>
      </c>
      <c r="H197">
        <f>IF(ISBLANK(HLOOKUP(H$1, m_preprocess!$1:$1048576, $D197, FALSE)), "", HLOOKUP(H$1, m_preprocess!$1:$1048576, $D197, FALSE))</f>
        <v>159.71393745924041</v>
      </c>
      <c r="I197">
        <f>IF(ISBLANK(HLOOKUP(I$1, m_preprocess!$1:$1048576, $D197, FALSE)), "", HLOOKUP(I$1, m_preprocess!$1:$1048576, $D197, FALSE))</f>
        <v>106.95209804507674</v>
      </c>
      <c r="J197">
        <f>IF(ISBLANK(HLOOKUP(J$1, m_preprocess!$1:$1048576, $D197, FALSE)), "", HLOOKUP(J$1, m_preprocess!$1:$1048576, $D197, FALSE))</f>
        <v>486016.72429563198</v>
      </c>
      <c r="K197">
        <f>IF(ISBLANK(HLOOKUP(K$1, m_preprocess!$1:$1048576, $D197, FALSE)), "", HLOOKUP(K$1, m_preprocess!$1:$1048576, $D197, FALSE))</f>
        <v>167740.58140878644</v>
      </c>
      <c r="L197">
        <f>IF(ISBLANK(HLOOKUP(L$1, m_preprocess!$1:$1048576, $D197, FALSE)), "", HLOOKUP(L$1, m_preprocess!$1:$1048576, $D197, FALSE))</f>
        <v>119918.81741496181</v>
      </c>
      <c r="M197">
        <f>IF(ISBLANK(HLOOKUP(M$1, m_preprocess!$1:$1048576, $D197, FALSE)), "", HLOOKUP(M$1, m_preprocess!$1:$1048576, $D197, FALSE))</f>
        <v>23368.732778790418</v>
      </c>
      <c r="N197">
        <f>IF(ISBLANK(HLOOKUP(N$1, m_preprocess!$1:$1048576, $D197, FALSE)), "", HLOOKUP(N$1, m_preprocess!$1:$1048576, $D197, FALSE))</f>
        <v>174988.59269309323</v>
      </c>
      <c r="O197">
        <f>IF(ISBLANK(HLOOKUP(O$1, m_preprocess!$1:$1048576, $D197, FALSE)), "", HLOOKUP(O$1, m_preprocess!$1:$1048576, $D197, FALSE))</f>
        <v>517549.21981741098</v>
      </c>
      <c r="P197">
        <f>IF(ISBLANK(HLOOKUP(P$1, m_preprocess!$1:$1048576, $D197, FALSE)), "", HLOOKUP(P$1, m_preprocess!$1:$1048576, $D197, FALSE))</f>
        <v>177406.34914881151</v>
      </c>
      <c r="Q197">
        <f>IF(ISBLANK(HLOOKUP(Q$1, m_preprocess!$1:$1048576, $D197, FALSE)), "", HLOOKUP(Q$1, m_preprocess!$1:$1048576, $D197, FALSE))</f>
        <v>153743.22550662167</v>
      </c>
      <c r="R197">
        <f>IF(ISBLANK(HLOOKUP(R$1, m_preprocess!$1:$1048576, $D197, FALSE)), "", HLOOKUP(R$1, m_preprocess!$1:$1048576, $D197, FALSE))</f>
        <v>186399.64516197782</v>
      </c>
      <c r="S197">
        <f>IF(ISBLANK(HLOOKUP(S$1, m_preprocess!$1:$1048576, $D197, FALSE)), "", HLOOKUP(S$1, m_preprocess!$1:$1048576, $D197, FALSE))</f>
        <v>22497953.466116544</v>
      </c>
      <c r="T197">
        <f>IF(ISBLANK(HLOOKUP(T$1, m_preprocess!$1:$1048576, $D197, FALSE)), "", HLOOKUP(T$1, m_preprocess!$1:$1048576, $D197, FALSE))</f>
        <v>75.007901178684662</v>
      </c>
      <c r="U197">
        <f>IF(ISBLANK(HLOOKUP(U$1, m_preprocess!$1:$1048576, $D197, FALSE)), "", HLOOKUP(U$1, m_preprocess!$1:$1048576, $D197, FALSE))</f>
        <v>13657454.608878473</v>
      </c>
      <c r="V197">
        <f>IF(ISBLANK(HLOOKUP(V$1, m_preprocess!$1:$1048576, $D197, FALSE)), "", HLOOKUP(V$1, m_preprocess!$1:$1048576, $D197, FALSE))</f>
        <v>20424589.77708213</v>
      </c>
      <c r="W197">
        <f>IF(ISBLANK(HLOOKUP(W$1, m_preprocess!$1:$1048576, $D197, FALSE)), "", HLOOKUP(W$1, m_preprocess!$1:$1048576, $D197, FALSE))</f>
        <v>15259.610193230243</v>
      </c>
      <c r="X197">
        <f>IF(ISBLANK(HLOOKUP(X$1, m_preprocess!$1:$1048576, $D197, FALSE)), "", HLOOKUP(X$1, m_preprocess!$1:$1048576, $D197, FALSE))</f>
        <v>123.09</v>
      </c>
      <c r="Y197">
        <f>IF(ISBLANK(HLOOKUP(Y$1, m_preprocess!$1:$1048576, $D197, FALSE)), "", HLOOKUP(Y$1, m_preprocess!$1:$1048576, $D197, FALSE))</f>
        <v>85.2</v>
      </c>
    </row>
    <row r="198" spans="1:25" x14ac:dyDescent="0.25">
      <c r="A198" s="66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138.84931776443557</v>
      </c>
      <c r="F198">
        <f>IF(ISBLANK(HLOOKUP(F$1, m_preprocess!$1:$1048576, $D198, FALSE)), "", HLOOKUP(F$1, m_preprocess!$1:$1048576, $D198, FALSE))</f>
        <v>129.05409571785069</v>
      </c>
      <c r="G198">
        <f>IF(ISBLANK(HLOOKUP(G$1, m_preprocess!$1:$1048576, $D198, FALSE)), "", HLOOKUP(G$1, m_preprocess!$1:$1048576, $D198, FALSE))</f>
        <v>107.80207556152304</v>
      </c>
      <c r="H198">
        <f>IF(ISBLANK(HLOOKUP(H$1, m_preprocess!$1:$1048576, $D198, FALSE)), "", HLOOKUP(H$1, m_preprocess!$1:$1048576, $D198, FALSE))</f>
        <v>214.48555601595911</v>
      </c>
      <c r="I198">
        <f>IF(ISBLANK(HLOOKUP(I$1, m_preprocess!$1:$1048576, $D198, FALSE)), "", HLOOKUP(I$1, m_preprocess!$1:$1048576, $D198, FALSE))</f>
        <v>101.73305513078964</v>
      </c>
      <c r="J198">
        <f>IF(ISBLANK(HLOOKUP(J$1, m_preprocess!$1:$1048576, $D198, FALSE)), "", HLOOKUP(J$1, m_preprocess!$1:$1048576, $D198, FALSE))</f>
        <v>422413.54259270494</v>
      </c>
      <c r="K198">
        <f>IF(ISBLANK(HLOOKUP(K$1, m_preprocess!$1:$1048576, $D198, FALSE)), "", HLOOKUP(K$1, m_preprocess!$1:$1048576, $D198, FALSE))</f>
        <v>129647.27718625787</v>
      </c>
      <c r="L198">
        <f>IF(ISBLANK(HLOOKUP(L$1, m_preprocess!$1:$1048576, $D198, FALSE)), "", HLOOKUP(L$1, m_preprocess!$1:$1048576, $D198, FALSE))</f>
        <v>107209.84509027944</v>
      </c>
      <c r="M198">
        <f>IF(ISBLANK(HLOOKUP(M$1, m_preprocess!$1:$1048576, $D198, FALSE)), "", HLOOKUP(M$1, m_preprocess!$1:$1048576, $D198, FALSE))</f>
        <v>25379.574587281855</v>
      </c>
      <c r="N198">
        <f>IF(ISBLANK(HLOOKUP(N$1, m_preprocess!$1:$1048576, $D198, FALSE)), "", HLOOKUP(N$1, m_preprocess!$1:$1048576, $D198, FALSE))</f>
        <v>160176.84572888579</v>
      </c>
      <c r="O198">
        <f>IF(ISBLANK(HLOOKUP(O$1, m_preprocess!$1:$1048576, $D198, FALSE)), "", HLOOKUP(O$1, m_preprocess!$1:$1048576, $D198, FALSE))</f>
        <v>443008.84023866738</v>
      </c>
      <c r="P198">
        <f>IF(ISBLANK(HLOOKUP(P$1, m_preprocess!$1:$1048576, $D198, FALSE)), "", HLOOKUP(P$1, m_preprocess!$1:$1048576, $D198, FALSE))</f>
        <v>173109.36125639922</v>
      </c>
      <c r="Q198">
        <f>IF(ISBLANK(HLOOKUP(Q$1, m_preprocess!$1:$1048576, $D198, FALSE)), "", HLOOKUP(Q$1, m_preprocess!$1:$1048576, $D198, FALSE))</f>
        <v>100288.10897286741</v>
      </c>
      <c r="R198">
        <f>IF(ISBLANK(HLOOKUP(R$1, m_preprocess!$1:$1048576, $D198, FALSE)), "", HLOOKUP(R$1, m_preprocess!$1:$1048576, $D198, FALSE))</f>
        <v>169611.37000940074</v>
      </c>
      <c r="S198">
        <f>IF(ISBLANK(HLOOKUP(S$1, m_preprocess!$1:$1048576, $D198, FALSE)), "", HLOOKUP(S$1, m_preprocess!$1:$1048576, $D198, FALSE))</f>
        <v>22368852.437199738</v>
      </c>
      <c r="T198">
        <f>IF(ISBLANK(HLOOKUP(T$1, m_preprocess!$1:$1048576, $D198, FALSE)), "", HLOOKUP(T$1, m_preprocess!$1:$1048576, $D198, FALSE))</f>
        <v>75.140951889681148</v>
      </c>
      <c r="U198">
        <f>IF(ISBLANK(HLOOKUP(U$1, m_preprocess!$1:$1048576, $D198, FALSE)), "", HLOOKUP(U$1, m_preprocess!$1:$1048576, $D198, FALSE))</f>
        <v>14259271.740054462</v>
      </c>
      <c r="V198">
        <f>IF(ISBLANK(HLOOKUP(V$1, m_preprocess!$1:$1048576, $D198, FALSE)), "", HLOOKUP(V$1, m_preprocess!$1:$1048576, $D198, FALSE))</f>
        <v>21084735.474518307</v>
      </c>
      <c r="W198">
        <f>IF(ISBLANK(HLOOKUP(W$1, m_preprocess!$1:$1048576, $D198, FALSE)), "", HLOOKUP(W$1, m_preprocess!$1:$1048576, $D198, FALSE))</f>
        <v>18402.815220928853</v>
      </c>
      <c r="X198">
        <f>IF(ISBLANK(HLOOKUP(X$1, m_preprocess!$1:$1048576, $D198, FALSE)), "", HLOOKUP(X$1, m_preprocess!$1:$1048576, $D198, FALSE))</f>
        <v>124.41</v>
      </c>
      <c r="Y198">
        <f>IF(ISBLANK(HLOOKUP(Y$1, m_preprocess!$1:$1048576, $D198, FALSE)), "", HLOOKUP(Y$1, m_preprocess!$1:$1048576, $D198, FALSE))</f>
        <v>91.3</v>
      </c>
    </row>
    <row r="199" spans="1:25" x14ac:dyDescent="0.25">
      <c r="A199" s="66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128.66458088824845</v>
      </c>
      <c r="F199">
        <f>IF(ISBLANK(HLOOKUP(F$1, m_preprocess!$1:$1048576, $D199, FALSE)), "", HLOOKUP(F$1, m_preprocess!$1:$1048576, $D199, FALSE))</f>
        <v>124.76073353363816</v>
      </c>
      <c r="G199">
        <f>IF(ISBLANK(HLOOKUP(G$1, m_preprocess!$1:$1048576, $D199, FALSE)), "", HLOOKUP(G$1, m_preprocess!$1:$1048576, $D199, FALSE))</f>
        <v>103.09065584940994</v>
      </c>
      <c r="H199">
        <f>IF(ISBLANK(HLOOKUP(H$1, m_preprocess!$1:$1048576, $D199, FALSE)), "", HLOOKUP(H$1, m_preprocess!$1:$1048576, $D199, FALSE))</f>
        <v>215.23792745941674</v>
      </c>
      <c r="I199">
        <f>IF(ISBLANK(HLOOKUP(I$1, m_preprocess!$1:$1048576, $D199, FALSE)), "", HLOOKUP(I$1, m_preprocess!$1:$1048576, $D199, FALSE))</f>
        <v>120.72480714135533</v>
      </c>
      <c r="J199">
        <f>IF(ISBLANK(HLOOKUP(J$1, m_preprocess!$1:$1048576, $D199, FALSE)), "", HLOOKUP(J$1, m_preprocess!$1:$1048576, $D199, FALSE))</f>
        <v>454451.74796565616</v>
      </c>
      <c r="K199">
        <f>IF(ISBLANK(HLOOKUP(K$1, m_preprocess!$1:$1048576, $D199, FALSE)), "", HLOOKUP(K$1, m_preprocess!$1:$1048576, $D199, FALSE))</f>
        <v>169684.58622543773</v>
      </c>
      <c r="L199">
        <f>IF(ISBLANK(HLOOKUP(L$1, m_preprocess!$1:$1048576, $D199, FALSE)), "", HLOOKUP(L$1, m_preprocess!$1:$1048576, $D199, FALSE))</f>
        <v>105943.83727163431</v>
      </c>
      <c r="M199">
        <f>IF(ISBLANK(HLOOKUP(M$1, m_preprocess!$1:$1048576, $D199, FALSE)), "", HLOOKUP(M$1, m_preprocess!$1:$1048576, $D199, FALSE))</f>
        <v>21366.558223819491</v>
      </c>
      <c r="N199">
        <f>IF(ISBLANK(HLOOKUP(N$1, m_preprocess!$1:$1048576, $D199, FALSE)), "", HLOOKUP(N$1, m_preprocess!$1:$1048576, $D199, FALSE))</f>
        <v>157456.76624476467</v>
      </c>
      <c r="O199">
        <f>IF(ISBLANK(HLOOKUP(O$1, m_preprocess!$1:$1048576, $D199, FALSE)), "", HLOOKUP(O$1, m_preprocess!$1:$1048576, $D199, FALSE))</f>
        <v>553244.35197176761</v>
      </c>
      <c r="P199">
        <f>IF(ISBLANK(HLOOKUP(P$1, m_preprocess!$1:$1048576, $D199, FALSE)), "", HLOOKUP(P$1, m_preprocess!$1:$1048576, $D199, FALSE))</f>
        <v>178477.74696699271</v>
      </c>
      <c r="Q199">
        <f>IF(ISBLANK(HLOOKUP(Q$1, m_preprocess!$1:$1048576, $D199, FALSE)), "", HLOOKUP(Q$1, m_preprocess!$1:$1048576, $D199, FALSE))</f>
        <v>178840.48060111757</v>
      </c>
      <c r="R199">
        <f>IF(ISBLANK(HLOOKUP(R$1, m_preprocess!$1:$1048576, $D199, FALSE)), "", HLOOKUP(R$1, m_preprocess!$1:$1048576, $D199, FALSE))</f>
        <v>195926.12440365739</v>
      </c>
      <c r="S199">
        <f>IF(ISBLANK(HLOOKUP(S$1, m_preprocess!$1:$1048576, $D199, FALSE)), "", HLOOKUP(S$1, m_preprocess!$1:$1048576, $D199, FALSE))</f>
        <v>22476319.388268154</v>
      </c>
      <c r="T199">
        <f>IF(ISBLANK(HLOOKUP(T$1, m_preprocess!$1:$1048576, $D199, FALSE)), "", HLOOKUP(T$1, m_preprocess!$1:$1048576, $D199, FALSE))</f>
        <v>75.005857176322849</v>
      </c>
      <c r="U199">
        <f>IF(ISBLANK(HLOOKUP(U$1, m_preprocess!$1:$1048576, $D199, FALSE)), "", HLOOKUP(U$1, m_preprocess!$1:$1048576, $D199, FALSE))</f>
        <v>14201322.810055865</v>
      </c>
      <c r="V199">
        <f>IF(ISBLANK(HLOOKUP(V$1, m_preprocess!$1:$1048576, $D199, FALSE)), "", HLOOKUP(V$1, m_preprocess!$1:$1048576, $D199, FALSE))</f>
        <v>21138857.717877094</v>
      </c>
      <c r="W199">
        <f>IF(ISBLANK(HLOOKUP(W$1, m_preprocess!$1:$1048576, $D199, FALSE)), "", HLOOKUP(W$1, m_preprocess!$1:$1048576, $D199, FALSE))</f>
        <v>14205.770536507534</v>
      </c>
      <c r="X199">
        <f>IF(ISBLANK(HLOOKUP(X$1, m_preprocess!$1:$1048576, $D199, FALSE)), "", HLOOKUP(X$1, m_preprocess!$1:$1048576, $D199, FALSE))</f>
        <v>125.61</v>
      </c>
      <c r="Y199">
        <f>IF(ISBLANK(HLOOKUP(Y$1, m_preprocess!$1:$1048576, $D199, FALSE)), "", HLOOKUP(Y$1, m_preprocess!$1:$1048576, $D199, FALSE))</f>
        <v>92.2</v>
      </c>
    </row>
    <row r="200" spans="1:25" x14ac:dyDescent="0.25">
      <c r="A200" s="66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142.42441257207261</v>
      </c>
      <c r="F200">
        <f>IF(ISBLANK(HLOOKUP(F$1, m_preprocess!$1:$1048576, $D200, FALSE)), "", HLOOKUP(F$1, m_preprocess!$1:$1048576, $D200, FALSE))</f>
        <v>123.0859171802028</v>
      </c>
      <c r="G200">
        <f>IF(ISBLANK(HLOOKUP(G$1, m_preprocess!$1:$1048576, $D200, FALSE)), "", HLOOKUP(G$1, m_preprocess!$1:$1048576, $D200, FALSE))</f>
        <v>101.50144862774093</v>
      </c>
      <c r="H200">
        <f>IF(ISBLANK(HLOOKUP(H$1, m_preprocess!$1:$1048576, $D200, FALSE)), "", HLOOKUP(H$1, m_preprocess!$1:$1048576, $D200, FALSE))</f>
        <v>225.85362397051469</v>
      </c>
      <c r="I200">
        <f>IF(ISBLANK(HLOOKUP(I$1, m_preprocess!$1:$1048576, $D200, FALSE)), "", HLOOKUP(I$1, m_preprocess!$1:$1048576, $D200, FALSE))</f>
        <v>127.47524279786278</v>
      </c>
      <c r="J200">
        <f>IF(ISBLANK(HLOOKUP(J$1, m_preprocess!$1:$1048576, $D200, FALSE)), "", HLOOKUP(J$1, m_preprocess!$1:$1048576, $D200, FALSE))</f>
        <v>466866.60908130108</v>
      </c>
      <c r="K200">
        <f>IF(ISBLANK(HLOOKUP(K$1, m_preprocess!$1:$1048576, $D200, FALSE)), "", HLOOKUP(K$1, m_preprocess!$1:$1048576, $D200, FALSE))</f>
        <v>138158.71539568563</v>
      </c>
      <c r="L200">
        <f>IF(ISBLANK(HLOOKUP(L$1, m_preprocess!$1:$1048576, $D200, FALSE)), "", HLOOKUP(L$1, m_preprocess!$1:$1048576, $D200, FALSE))</f>
        <v>128321.01508684679</v>
      </c>
      <c r="M200">
        <f>IF(ISBLANK(HLOOKUP(M$1, m_preprocess!$1:$1048576, $D200, FALSE)), "", HLOOKUP(M$1, m_preprocess!$1:$1048576, $D200, FALSE))</f>
        <v>28061.679586091312</v>
      </c>
      <c r="N200">
        <f>IF(ISBLANK(HLOOKUP(N$1, m_preprocess!$1:$1048576, $D200, FALSE)), "", HLOOKUP(N$1, m_preprocess!$1:$1048576, $D200, FALSE))</f>
        <v>172325.1990126773</v>
      </c>
      <c r="O200">
        <f>IF(ISBLANK(HLOOKUP(O$1, m_preprocess!$1:$1048576, $D200, FALSE)), "", HLOOKUP(O$1, m_preprocess!$1:$1048576, $D200, FALSE))</f>
        <v>576202.54095985705</v>
      </c>
      <c r="P200">
        <f>IF(ISBLANK(HLOOKUP(P$1, m_preprocess!$1:$1048576, $D200, FALSE)), "", HLOOKUP(P$1, m_preprocess!$1:$1048576, $D200, FALSE))</f>
        <v>191869.16199523828</v>
      </c>
      <c r="Q200">
        <f>IF(ISBLANK(HLOOKUP(Q$1, m_preprocess!$1:$1048576, $D200, FALSE)), "", HLOOKUP(Q$1, m_preprocess!$1:$1048576, $D200, FALSE))</f>
        <v>164742.29002639561</v>
      </c>
      <c r="R200">
        <f>IF(ISBLANK(HLOOKUP(R$1, m_preprocess!$1:$1048576, $D200, FALSE)), "", HLOOKUP(R$1, m_preprocess!$1:$1048576, $D200, FALSE))</f>
        <v>219591.08893822314</v>
      </c>
      <c r="S200">
        <f>IF(ISBLANK(HLOOKUP(S$1, m_preprocess!$1:$1048576, $D200, FALSE)), "", HLOOKUP(S$1, m_preprocess!$1:$1048576, $D200, FALSE))</f>
        <v>22883284.563025214</v>
      </c>
      <c r="T200">
        <f>IF(ISBLANK(HLOOKUP(T$1, m_preprocess!$1:$1048576, $D200, FALSE)), "", HLOOKUP(T$1, m_preprocess!$1:$1048576, $D200, FALSE))</f>
        <v>75.178354748084473</v>
      </c>
      <c r="U200">
        <f>IF(ISBLANK(HLOOKUP(U$1, m_preprocess!$1:$1048576, $D200, FALSE)), "", HLOOKUP(U$1, m_preprocess!$1:$1048576, $D200, FALSE))</f>
        <v>14441938.823529415</v>
      </c>
      <c r="V200">
        <f>IF(ISBLANK(HLOOKUP(V$1, m_preprocess!$1:$1048576, $D200, FALSE)), "", HLOOKUP(V$1, m_preprocess!$1:$1048576, $D200, FALSE))</f>
        <v>21512164.358543422</v>
      </c>
      <c r="W200">
        <f>IF(ISBLANK(HLOOKUP(W$1, m_preprocess!$1:$1048576, $D200, FALSE)), "", HLOOKUP(W$1, m_preprocess!$1:$1048576, $D200, FALSE))</f>
        <v>17052.313243704055</v>
      </c>
      <c r="X200">
        <f>IF(ISBLANK(HLOOKUP(X$1, m_preprocess!$1:$1048576, $D200, FALSE)), "", HLOOKUP(X$1, m_preprocess!$1:$1048576, $D200, FALSE))</f>
        <v>131.44</v>
      </c>
      <c r="Y200">
        <f>IF(ISBLANK(HLOOKUP(Y$1, m_preprocess!$1:$1048576, $D200, FALSE)), "", HLOOKUP(Y$1, m_preprocess!$1:$1048576, $D200, FALSE))</f>
        <v>97.7</v>
      </c>
    </row>
    <row r="201" spans="1:25" x14ac:dyDescent="0.25">
      <c r="A201" s="66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143.04307674533862</v>
      </c>
      <c r="F201">
        <f>IF(ISBLANK(HLOOKUP(F$1, m_preprocess!$1:$1048576, $D201, FALSE)), "", HLOOKUP(F$1, m_preprocess!$1:$1048576, $D201, FALSE))</f>
        <v>128.53106195523409</v>
      </c>
      <c r="G201">
        <f>IF(ISBLANK(HLOOKUP(G$1, m_preprocess!$1:$1048576, $D201, FALSE)), "", HLOOKUP(G$1, m_preprocess!$1:$1048576, $D201, FALSE))</f>
        <v>100.3705281490419</v>
      </c>
      <c r="H201">
        <f>IF(ISBLANK(HLOOKUP(H$1, m_preprocess!$1:$1048576, $D201, FALSE)), "", HLOOKUP(H$1, m_preprocess!$1:$1048576, $D201, FALSE))</f>
        <v>224.46076840086562</v>
      </c>
      <c r="I201">
        <f>IF(ISBLANK(HLOOKUP(I$1, m_preprocess!$1:$1048576, $D201, FALSE)), "", HLOOKUP(I$1, m_preprocess!$1:$1048576, $D201, FALSE))</f>
        <v>131.99059243863846</v>
      </c>
      <c r="J201">
        <f>IF(ISBLANK(HLOOKUP(J$1, m_preprocess!$1:$1048576, $D201, FALSE)), "", HLOOKUP(J$1, m_preprocess!$1:$1048576, $D201, FALSE))</f>
        <v>452660.28734640277</v>
      </c>
      <c r="K201">
        <f>IF(ISBLANK(HLOOKUP(K$1, m_preprocess!$1:$1048576, $D201, FALSE)), "", HLOOKUP(K$1, m_preprocess!$1:$1048576, $D201, FALSE))</f>
        <v>104954.19683302204</v>
      </c>
      <c r="L201">
        <f>IF(ISBLANK(HLOOKUP(L$1, m_preprocess!$1:$1048576, $D201, FALSE)), "", HLOOKUP(L$1, m_preprocess!$1:$1048576, $D201, FALSE))</f>
        <v>150103.05384257314</v>
      </c>
      <c r="M201">
        <f>IF(ISBLANK(HLOOKUP(M$1, m_preprocess!$1:$1048576, $D201, FALSE)), "", HLOOKUP(M$1, m_preprocess!$1:$1048576, $D201, FALSE))</f>
        <v>26312.387250983687</v>
      </c>
      <c r="N201">
        <f>IF(ISBLANK(HLOOKUP(N$1, m_preprocess!$1:$1048576, $D201, FALSE)), "", HLOOKUP(N$1, m_preprocess!$1:$1048576, $D201, FALSE))</f>
        <v>171290.64941982387</v>
      </c>
      <c r="O201">
        <f>IF(ISBLANK(HLOOKUP(O$1, m_preprocess!$1:$1048576, $D201, FALSE)), "", HLOOKUP(O$1, m_preprocess!$1:$1048576, $D201, FALSE))</f>
        <v>604574.94086377241</v>
      </c>
      <c r="P201">
        <f>IF(ISBLANK(HLOOKUP(P$1, m_preprocess!$1:$1048576, $D201, FALSE)), "", HLOOKUP(P$1, m_preprocess!$1:$1048576, $D201, FALSE))</f>
        <v>193961.45848424436</v>
      </c>
      <c r="Q201">
        <f>IF(ISBLANK(HLOOKUP(Q$1, m_preprocess!$1:$1048576, $D201, FALSE)), "", HLOOKUP(Q$1, m_preprocess!$1:$1048576, $D201, FALSE))</f>
        <v>197251.25617933951</v>
      </c>
      <c r="R201">
        <f>IF(ISBLANK(HLOOKUP(R$1, m_preprocess!$1:$1048576, $D201, FALSE)), "", HLOOKUP(R$1, m_preprocess!$1:$1048576, $D201, FALSE))</f>
        <v>213362.22620018839</v>
      </c>
      <c r="S201">
        <f>IF(ISBLANK(HLOOKUP(S$1, m_preprocess!$1:$1048576, $D201, FALSE)), "", HLOOKUP(S$1, m_preprocess!$1:$1048576, $D201, FALSE))</f>
        <v>23127246.257855825</v>
      </c>
      <c r="T201">
        <f>IF(ISBLANK(HLOOKUP(T$1, m_preprocess!$1:$1048576, $D201, FALSE)), "", HLOOKUP(T$1, m_preprocess!$1:$1048576, $D201, FALSE))</f>
        <v>73.804661132200664</v>
      </c>
      <c r="U201">
        <f>IF(ISBLANK(HLOOKUP(U$1, m_preprocess!$1:$1048576, $D201, FALSE)), "", HLOOKUP(U$1, m_preprocess!$1:$1048576, $D201, FALSE))</f>
        <v>14421241.003696859</v>
      </c>
      <c r="V201">
        <f>IF(ISBLANK(HLOOKUP(V$1, m_preprocess!$1:$1048576, $D201, FALSE)), "", HLOOKUP(V$1, m_preprocess!$1:$1048576, $D201, FALSE))</f>
        <v>21618196.364140481</v>
      </c>
      <c r="W201">
        <f>IF(ISBLANK(HLOOKUP(W$1, m_preprocess!$1:$1048576, $D201, FALSE)), "", HLOOKUP(W$1, m_preprocess!$1:$1048576, $D201, FALSE))</f>
        <v>17262.448160145752</v>
      </c>
      <c r="X201">
        <f>IF(ISBLANK(HLOOKUP(X$1, m_preprocess!$1:$1048576, $D201, FALSE)), "", HLOOKUP(X$1, m_preprocess!$1:$1048576, $D201, FALSE))</f>
        <v>130.69999999999999</v>
      </c>
      <c r="Y201">
        <f>IF(ISBLANK(HLOOKUP(Y$1, m_preprocess!$1:$1048576, $D201, FALSE)), "", HLOOKUP(Y$1, m_preprocess!$1:$1048576, $D201, FALSE))</f>
        <v>99.6</v>
      </c>
    </row>
    <row r="202" spans="1:25" x14ac:dyDescent="0.25">
      <c r="A202" s="66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139.63938007429738</v>
      </c>
      <c r="F202">
        <f>IF(ISBLANK(HLOOKUP(F$1, m_preprocess!$1:$1048576, $D202, FALSE)), "", HLOOKUP(F$1, m_preprocess!$1:$1048576, $D202, FALSE))</f>
        <v>130.22553934060579</v>
      </c>
      <c r="G202">
        <f>IF(ISBLANK(HLOOKUP(G$1, m_preprocess!$1:$1048576, $D202, FALSE)), "", HLOOKUP(G$1, m_preprocess!$1:$1048576, $D202, FALSE))</f>
        <v>100.20901847075191</v>
      </c>
      <c r="H202">
        <f>IF(ISBLANK(HLOOKUP(H$1, m_preprocess!$1:$1048576, $D202, FALSE)), "", HLOOKUP(H$1, m_preprocess!$1:$1048576, $D202, FALSE))</f>
        <v>201.12352329987974</v>
      </c>
      <c r="I202">
        <f>IF(ISBLANK(HLOOKUP(I$1, m_preprocess!$1:$1048576, $D202, FALSE)), "", HLOOKUP(I$1, m_preprocess!$1:$1048576, $D202, FALSE))</f>
        <v>128.39603071107757</v>
      </c>
      <c r="J202">
        <f>IF(ISBLANK(HLOOKUP(J$1, m_preprocess!$1:$1048576, $D202, FALSE)), "", HLOOKUP(J$1, m_preprocess!$1:$1048576, $D202, FALSE))</f>
        <v>422130.75422955171</v>
      </c>
      <c r="K202">
        <f>IF(ISBLANK(HLOOKUP(K$1, m_preprocess!$1:$1048576, $D202, FALSE)), "", HLOOKUP(K$1, m_preprocess!$1:$1048576, $D202, FALSE))</f>
        <v>92195.916683742355</v>
      </c>
      <c r="L202">
        <f>IF(ISBLANK(HLOOKUP(L$1, m_preprocess!$1:$1048576, $D202, FALSE)), "", HLOOKUP(L$1, m_preprocess!$1:$1048576, $D202, FALSE))</f>
        <v>119647.97476325135</v>
      </c>
      <c r="M202">
        <f>IF(ISBLANK(HLOOKUP(M$1, m_preprocess!$1:$1048576, $D202, FALSE)), "", HLOOKUP(M$1, m_preprocess!$1:$1048576, $D202, FALSE))</f>
        <v>32763.110402310729</v>
      </c>
      <c r="N202">
        <f>IF(ISBLANK(HLOOKUP(N$1, m_preprocess!$1:$1048576, $D202, FALSE)), "", HLOOKUP(N$1, m_preprocess!$1:$1048576, $D202, FALSE))</f>
        <v>177523.75238024734</v>
      </c>
      <c r="O202">
        <f>IF(ISBLANK(HLOOKUP(O$1, m_preprocess!$1:$1048576, $D202, FALSE)), "", HLOOKUP(O$1, m_preprocess!$1:$1048576, $D202, FALSE))</f>
        <v>608456.57826098683</v>
      </c>
      <c r="P202">
        <f>IF(ISBLANK(HLOOKUP(P$1, m_preprocess!$1:$1048576, $D202, FALSE)), "", HLOOKUP(P$1, m_preprocess!$1:$1048576, $D202, FALSE))</f>
        <v>190948.25085378191</v>
      </c>
      <c r="Q202">
        <f>IF(ISBLANK(HLOOKUP(Q$1, m_preprocess!$1:$1048576, $D202, FALSE)), "", HLOOKUP(Q$1, m_preprocess!$1:$1048576, $D202, FALSE))</f>
        <v>208414.84917340468</v>
      </c>
      <c r="R202">
        <f>IF(ISBLANK(HLOOKUP(R$1, m_preprocess!$1:$1048576, $D202, FALSE)), "", HLOOKUP(R$1, m_preprocess!$1:$1048576, $D202, FALSE))</f>
        <v>209093.47823380036</v>
      </c>
      <c r="S202">
        <f>IF(ISBLANK(HLOOKUP(S$1, m_preprocess!$1:$1048576, $D202, FALSE)), "", HLOOKUP(S$1, m_preprocess!$1:$1048576, $D202, FALSE))</f>
        <v>23618045.303867403</v>
      </c>
      <c r="T202">
        <f>IF(ISBLANK(HLOOKUP(T$1, m_preprocess!$1:$1048576, $D202, FALSE)), "", HLOOKUP(T$1, m_preprocess!$1:$1048576, $D202, FALSE))</f>
        <v>74.202699636621588</v>
      </c>
      <c r="U202">
        <f>IF(ISBLANK(HLOOKUP(U$1, m_preprocess!$1:$1048576, $D202, FALSE)), "", HLOOKUP(U$1, m_preprocess!$1:$1048576, $D202, FALSE))</f>
        <v>14638930.693370165</v>
      </c>
      <c r="V202">
        <f>IF(ISBLANK(HLOOKUP(V$1, m_preprocess!$1:$1048576, $D202, FALSE)), "", HLOOKUP(V$1, m_preprocess!$1:$1048576, $D202, FALSE))</f>
        <v>22021390.776243094</v>
      </c>
      <c r="W202">
        <f>IF(ISBLANK(HLOOKUP(W$1, m_preprocess!$1:$1048576, $D202, FALSE)), "", HLOOKUP(W$1, m_preprocess!$1:$1048576, $D202, FALSE))</f>
        <v>16103.078240060398</v>
      </c>
      <c r="X202">
        <f>IF(ISBLANK(HLOOKUP(X$1, m_preprocess!$1:$1048576, $D202, FALSE)), "", HLOOKUP(X$1, m_preprocess!$1:$1048576, $D202, FALSE))</f>
        <v>129.81</v>
      </c>
      <c r="Y202">
        <f>IF(ISBLANK(HLOOKUP(Y$1, m_preprocess!$1:$1048576, $D202, FALSE)), "", HLOOKUP(Y$1, m_preprocess!$1:$1048576, $D202, FALSE))</f>
        <v>99.4</v>
      </c>
    </row>
    <row r="203" spans="1:25" x14ac:dyDescent="0.25">
      <c r="A203" s="66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155.17278813667212</v>
      </c>
      <c r="F203">
        <f>IF(ISBLANK(HLOOKUP(F$1, m_preprocess!$1:$1048576, $D203, FALSE)), "", HLOOKUP(F$1, m_preprocess!$1:$1048576, $D203, FALSE))</f>
        <v>141.11855724792235</v>
      </c>
      <c r="G203">
        <f>IF(ISBLANK(HLOOKUP(G$1, m_preprocess!$1:$1048576, $D203, FALSE)), "", HLOOKUP(G$1, m_preprocess!$1:$1048576, $D203, FALSE))</f>
        <v>106.11526445506041</v>
      </c>
      <c r="H203">
        <f>IF(ISBLANK(HLOOKUP(H$1, m_preprocess!$1:$1048576, $D203, FALSE)), "", HLOOKUP(H$1, m_preprocess!$1:$1048576, $D203, FALSE))</f>
        <v>229.95596475171223</v>
      </c>
      <c r="I203">
        <f>IF(ISBLANK(HLOOKUP(I$1, m_preprocess!$1:$1048576, $D203, FALSE)), "", HLOOKUP(I$1, m_preprocess!$1:$1048576, $D203, FALSE))</f>
        <v>153.7744393163423</v>
      </c>
      <c r="J203">
        <f>IF(ISBLANK(HLOOKUP(J$1, m_preprocess!$1:$1048576, $D203, FALSE)), "", HLOOKUP(J$1, m_preprocess!$1:$1048576, $D203, FALSE))</f>
        <v>460960.69452264276</v>
      </c>
      <c r="K203">
        <f>IF(ISBLANK(HLOOKUP(K$1, m_preprocess!$1:$1048576, $D203, FALSE)), "", HLOOKUP(K$1, m_preprocess!$1:$1048576, $D203, FALSE))</f>
        <v>106026.00396827524</v>
      </c>
      <c r="L203">
        <f>IF(ISBLANK(HLOOKUP(L$1, m_preprocess!$1:$1048576, $D203, FALSE)), "", HLOOKUP(L$1, m_preprocess!$1:$1048576, $D203, FALSE))</f>
        <v>144171.73148182573</v>
      </c>
      <c r="M203">
        <f>IF(ISBLANK(HLOOKUP(M$1, m_preprocess!$1:$1048576, $D203, FALSE)), "", HLOOKUP(M$1, m_preprocess!$1:$1048576, $D203, FALSE))</f>
        <v>31823.714340399489</v>
      </c>
      <c r="N203">
        <f>IF(ISBLANK(HLOOKUP(N$1, m_preprocess!$1:$1048576, $D203, FALSE)), "", HLOOKUP(N$1, m_preprocess!$1:$1048576, $D203, FALSE))</f>
        <v>178939.24473214225</v>
      </c>
      <c r="O203">
        <f>IF(ISBLANK(HLOOKUP(O$1, m_preprocess!$1:$1048576, $D203, FALSE)), "", HLOOKUP(O$1, m_preprocess!$1:$1048576, $D203, FALSE))</f>
        <v>702391.56266742316</v>
      </c>
      <c r="P203">
        <f>IF(ISBLANK(HLOOKUP(P$1, m_preprocess!$1:$1048576, $D203, FALSE)), "", HLOOKUP(P$1, m_preprocess!$1:$1048576, $D203, FALSE))</f>
        <v>236913.06750852542</v>
      </c>
      <c r="Q203">
        <f>IF(ISBLANK(HLOOKUP(Q$1, m_preprocess!$1:$1048576, $D203, FALSE)), "", HLOOKUP(Q$1, m_preprocess!$1:$1048576, $D203, FALSE))</f>
        <v>196924.66535763352</v>
      </c>
      <c r="R203">
        <f>IF(ISBLANK(HLOOKUP(R$1, m_preprocess!$1:$1048576, $D203, FALSE)), "", HLOOKUP(R$1, m_preprocess!$1:$1048576, $D203, FALSE))</f>
        <v>268553.82980126422</v>
      </c>
      <c r="S203">
        <f>IF(ISBLANK(HLOOKUP(S$1, m_preprocess!$1:$1048576, $D203, FALSE)), "", HLOOKUP(S$1, m_preprocess!$1:$1048576, $D203, FALSE))</f>
        <v>24463451.326027401</v>
      </c>
      <c r="T203">
        <f>IF(ISBLANK(HLOOKUP(T$1, m_preprocess!$1:$1048576, $D203, FALSE)), "", HLOOKUP(T$1, m_preprocess!$1:$1048576, $D203, FALSE))</f>
        <v>73.714668330110428</v>
      </c>
      <c r="U203">
        <f>IF(ISBLANK(HLOOKUP(U$1, m_preprocess!$1:$1048576, $D203, FALSE)), "", HLOOKUP(U$1, m_preprocess!$1:$1048576, $D203, FALSE))</f>
        <v>15137689.178082192</v>
      </c>
      <c r="V203">
        <f>IF(ISBLANK(HLOOKUP(V$1, m_preprocess!$1:$1048576, $D203, FALSE)), "", HLOOKUP(V$1, m_preprocess!$1:$1048576, $D203, FALSE))</f>
        <v>22552079.6630137</v>
      </c>
      <c r="W203">
        <f>IF(ISBLANK(HLOOKUP(W$1, m_preprocess!$1:$1048576, $D203, FALSE)), "", HLOOKUP(W$1, m_preprocess!$1:$1048576, $D203, FALSE))</f>
        <v>17327.584853662549</v>
      </c>
      <c r="X203">
        <f>IF(ISBLANK(HLOOKUP(X$1, m_preprocess!$1:$1048576, $D203, FALSE)), "", HLOOKUP(X$1, m_preprocess!$1:$1048576, $D203, FALSE))</f>
        <v>132.47999999999999</v>
      </c>
      <c r="Y203">
        <f>IF(ISBLANK(HLOOKUP(Y$1, m_preprocess!$1:$1048576, $D203, FALSE)), "", HLOOKUP(Y$1, m_preprocess!$1:$1048576, $D203, FALSE))</f>
        <v>105.6</v>
      </c>
    </row>
    <row r="204" spans="1:25" x14ac:dyDescent="0.25">
      <c r="A204" s="66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151.83237197535723</v>
      </c>
      <c r="F204">
        <f>IF(ISBLANK(HLOOKUP(F$1, m_preprocess!$1:$1048576, $D204, FALSE)), "", HLOOKUP(F$1, m_preprocess!$1:$1048576, $D204, FALSE))</f>
        <v>138.34461361691299</v>
      </c>
      <c r="G204">
        <f>IF(ISBLANK(HLOOKUP(G$1, m_preprocess!$1:$1048576, $D204, FALSE)), "", HLOOKUP(G$1, m_preprocess!$1:$1048576, $D204, FALSE))</f>
        <v>107.69191598189624</v>
      </c>
      <c r="H204">
        <f>IF(ISBLANK(HLOOKUP(H$1, m_preprocess!$1:$1048576, $D204, FALSE)), "", HLOOKUP(H$1, m_preprocess!$1:$1048576, $D204, FALSE))</f>
        <v>226.93716976504214</v>
      </c>
      <c r="I204">
        <f>IF(ISBLANK(HLOOKUP(I$1, m_preprocess!$1:$1048576, $D204, FALSE)), "", HLOOKUP(I$1, m_preprocess!$1:$1048576, $D204, FALSE))</f>
        <v>132.52710030541189</v>
      </c>
      <c r="J204">
        <f>IF(ISBLANK(HLOOKUP(J$1, m_preprocess!$1:$1048576, $D204, FALSE)), "", HLOOKUP(J$1, m_preprocess!$1:$1048576, $D204, FALSE))</f>
        <v>406692.51960138575</v>
      </c>
      <c r="K204">
        <f>IF(ISBLANK(HLOOKUP(K$1, m_preprocess!$1:$1048576, $D204, FALSE)), "", HLOOKUP(K$1, m_preprocess!$1:$1048576, $D204, FALSE))</f>
        <v>76467.252873446268</v>
      </c>
      <c r="L204">
        <f>IF(ISBLANK(HLOOKUP(L$1, m_preprocess!$1:$1048576, $D204, FALSE)), "", HLOOKUP(L$1, m_preprocess!$1:$1048576, $D204, FALSE))</f>
        <v>133462.34251282827</v>
      </c>
      <c r="M204">
        <f>IF(ISBLANK(HLOOKUP(M$1, m_preprocess!$1:$1048576, $D204, FALSE)), "", HLOOKUP(M$1, m_preprocess!$1:$1048576, $D204, FALSE))</f>
        <v>29746.918601511599</v>
      </c>
      <c r="N204">
        <f>IF(ISBLANK(HLOOKUP(N$1, m_preprocess!$1:$1048576, $D204, FALSE)), "", HLOOKUP(N$1, m_preprocess!$1:$1048576, $D204, FALSE))</f>
        <v>167016.0056135995</v>
      </c>
      <c r="O204">
        <f>IF(ISBLANK(HLOOKUP(O$1, m_preprocess!$1:$1048576, $D204, FALSE)), "", HLOOKUP(O$1, m_preprocess!$1:$1048576, $D204, FALSE))</f>
        <v>678898.27477230667</v>
      </c>
      <c r="P204">
        <f>IF(ISBLANK(HLOOKUP(P$1, m_preprocess!$1:$1048576, $D204, FALSE)), "", HLOOKUP(P$1, m_preprocess!$1:$1048576, $D204, FALSE))</f>
        <v>235755.72321139526</v>
      </c>
      <c r="Q204">
        <f>IF(ISBLANK(HLOOKUP(Q$1, m_preprocess!$1:$1048576, $D204, FALSE)), "", HLOOKUP(Q$1, m_preprocess!$1:$1048576, $D204, FALSE))</f>
        <v>192506.14760338143</v>
      </c>
      <c r="R204">
        <f>IF(ISBLANK(HLOOKUP(R$1, m_preprocess!$1:$1048576, $D204, FALSE)), "", HLOOKUP(R$1, m_preprocess!$1:$1048576, $D204, FALSE))</f>
        <v>250636.40395752995</v>
      </c>
      <c r="S204">
        <f>IF(ISBLANK(HLOOKUP(S$1, m_preprocess!$1:$1048576, $D204, FALSE)), "", HLOOKUP(S$1, m_preprocess!$1:$1048576, $D204, FALSE))</f>
        <v>25255399.722935781</v>
      </c>
      <c r="T204">
        <f>IF(ISBLANK(HLOOKUP(T$1, m_preprocess!$1:$1048576, $D204, FALSE)), "", HLOOKUP(T$1, m_preprocess!$1:$1048576, $D204, FALSE))</f>
        <v>73.798688560458871</v>
      </c>
      <c r="U204">
        <f>IF(ISBLANK(HLOOKUP(U$1, m_preprocess!$1:$1048576, $D204, FALSE)), "", HLOOKUP(U$1, m_preprocess!$1:$1048576, $D204, FALSE))</f>
        <v>15721209.203669725</v>
      </c>
      <c r="V204">
        <f>IF(ISBLANK(HLOOKUP(V$1, m_preprocess!$1:$1048576, $D204, FALSE)), "", HLOOKUP(V$1, m_preprocess!$1:$1048576, $D204, FALSE))</f>
        <v>23227465.800000001</v>
      </c>
      <c r="W204">
        <f>IF(ISBLANK(HLOOKUP(W$1, m_preprocess!$1:$1048576, $D204, FALSE)), "", HLOOKUP(W$1, m_preprocess!$1:$1048576, $D204, FALSE))</f>
        <v>17026.218775304707</v>
      </c>
      <c r="X204">
        <f>IF(ISBLANK(HLOOKUP(X$1, m_preprocess!$1:$1048576, $D204, FALSE)), "", HLOOKUP(X$1, m_preprocess!$1:$1048576, $D204, FALSE))</f>
        <v>129.62</v>
      </c>
      <c r="Y204">
        <f>IF(ISBLANK(HLOOKUP(Y$1, m_preprocess!$1:$1048576, $D204, FALSE)), "", HLOOKUP(Y$1, m_preprocess!$1:$1048576, $D204, FALSE))</f>
        <v>101.4</v>
      </c>
    </row>
    <row r="205" spans="1:25" x14ac:dyDescent="0.25">
      <c r="A205" s="66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161.6714741445403</v>
      </c>
      <c r="F205">
        <f>IF(ISBLANK(HLOOKUP(F$1, m_preprocess!$1:$1048576, $D205, FALSE)), "", HLOOKUP(F$1, m_preprocess!$1:$1048576, $D205, FALSE))</f>
        <v>155.41485407343234</v>
      </c>
      <c r="G205">
        <f>IF(ISBLANK(HLOOKUP(G$1, m_preprocess!$1:$1048576, $D205, FALSE)), "", HLOOKUP(G$1, m_preprocess!$1:$1048576, $D205, FALSE))</f>
        <v>126.6776185396957</v>
      </c>
      <c r="H205">
        <f>IF(ISBLANK(HLOOKUP(H$1, m_preprocess!$1:$1048576, $D205, FALSE)), "", HLOOKUP(H$1, m_preprocess!$1:$1048576, $D205, FALSE))</f>
        <v>262.80090312880492</v>
      </c>
      <c r="I205">
        <f>IF(ISBLANK(HLOOKUP(I$1, m_preprocess!$1:$1048576, $D205, FALSE)), "", HLOOKUP(I$1, m_preprocess!$1:$1048576, $D205, FALSE))</f>
        <v>123.27263875988564</v>
      </c>
      <c r="J205">
        <f>IF(ISBLANK(HLOOKUP(J$1, m_preprocess!$1:$1048576, $D205, FALSE)), "", HLOOKUP(J$1, m_preprocess!$1:$1048576, $D205, FALSE))</f>
        <v>357180.75297656877</v>
      </c>
      <c r="K205">
        <f>IF(ISBLANK(HLOOKUP(K$1, m_preprocess!$1:$1048576, $D205, FALSE)), "", HLOOKUP(K$1, m_preprocess!$1:$1048576, $D205, FALSE))</f>
        <v>48843.6859861743</v>
      </c>
      <c r="L205">
        <f>IF(ISBLANK(HLOOKUP(L$1, m_preprocess!$1:$1048576, $D205, FALSE)), "", HLOOKUP(L$1, m_preprocess!$1:$1048576, $D205, FALSE))</f>
        <v>113222.69849793153</v>
      </c>
      <c r="M205">
        <f>IF(ISBLANK(HLOOKUP(M$1, m_preprocess!$1:$1048576, $D205, FALSE)), "", HLOOKUP(M$1, m_preprocess!$1:$1048576, $D205, FALSE))</f>
        <v>26317.130411478582</v>
      </c>
      <c r="N205">
        <f>IF(ISBLANK(HLOOKUP(N$1, m_preprocess!$1:$1048576, $D205, FALSE)), "", HLOOKUP(N$1, m_preprocess!$1:$1048576, $D205, FALSE))</f>
        <v>168797.23808098439</v>
      </c>
      <c r="O205">
        <f>IF(ISBLANK(HLOOKUP(O$1, m_preprocess!$1:$1048576, $D205, FALSE)), "", HLOOKUP(O$1, m_preprocess!$1:$1048576, $D205, FALSE))</f>
        <v>701485.92681537895</v>
      </c>
      <c r="P205">
        <f>IF(ISBLANK(HLOOKUP(P$1, m_preprocess!$1:$1048576, $D205, FALSE)), "", HLOOKUP(P$1, m_preprocess!$1:$1048576, $D205, FALSE))</f>
        <v>243636.19785601419</v>
      </c>
      <c r="Q205">
        <f>IF(ISBLANK(HLOOKUP(Q$1, m_preprocess!$1:$1048576, $D205, FALSE)), "", HLOOKUP(Q$1, m_preprocess!$1:$1048576, $D205, FALSE))</f>
        <v>209242.30329995925</v>
      </c>
      <c r="R205">
        <f>IF(ISBLANK(HLOOKUP(R$1, m_preprocess!$1:$1048576, $D205, FALSE)), "", HLOOKUP(R$1, m_preprocess!$1:$1048576, $D205, FALSE))</f>
        <v>248607.4256594055</v>
      </c>
      <c r="S205">
        <f>IF(ISBLANK(HLOOKUP(S$1, m_preprocess!$1:$1048576, $D205, FALSE)), "", HLOOKUP(S$1, m_preprocess!$1:$1048576, $D205, FALSE))</f>
        <v>25688650.673972607</v>
      </c>
      <c r="T205">
        <f>IF(ISBLANK(HLOOKUP(T$1, m_preprocess!$1:$1048576, $D205, FALSE)), "", HLOOKUP(T$1, m_preprocess!$1:$1048576, $D205, FALSE))</f>
        <v>70.398647189896977</v>
      </c>
      <c r="U205">
        <f>IF(ISBLANK(HLOOKUP(U$1, m_preprocess!$1:$1048576, $D205, FALSE)), "", HLOOKUP(U$1, m_preprocess!$1:$1048576, $D205, FALSE))</f>
        <v>18112837.208219182</v>
      </c>
      <c r="V205">
        <f>IF(ISBLANK(HLOOKUP(V$1, m_preprocess!$1:$1048576, $D205, FALSE)), "", HLOOKUP(V$1, m_preprocess!$1:$1048576, $D205, FALSE))</f>
        <v>25731101.331506852</v>
      </c>
      <c r="W205">
        <f>IF(ISBLANK(HLOOKUP(W$1, m_preprocess!$1:$1048576, $D205, FALSE)), "", HLOOKUP(W$1, m_preprocess!$1:$1048576, $D205, FALSE))</f>
        <v>17268.035222826074</v>
      </c>
      <c r="X205">
        <f>IF(ISBLANK(HLOOKUP(X$1, m_preprocess!$1:$1048576, $D205, FALSE)), "", HLOOKUP(X$1, m_preprocess!$1:$1048576, $D205, FALSE))</f>
        <v>129.22999999999999</v>
      </c>
      <c r="Y205">
        <f>IF(ISBLANK(HLOOKUP(Y$1, m_preprocess!$1:$1048576, $D205, FALSE)), "", HLOOKUP(Y$1, m_preprocess!$1:$1048576, $D205, FALSE))</f>
        <v>94.1</v>
      </c>
    </row>
    <row r="206" spans="1:25" x14ac:dyDescent="0.25">
      <c r="A206" s="66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147.90006196416931</v>
      </c>
      <c r="F206">
        <f>IF(ISBLANK(HLOOKUP(F$1, m_preprocess!$1:$1048576, $D206, FALSE)), "", HLOOKUP(F$1, m_preprocess!$1:$1048576, $D206, FALSE))</f>
        <v>126.52272433297543</v>
      </c>
      <c r="G206">
        <f>IF(ISBLANK(HLOOKUP(G$1, m_preprocess!$1:$1048576, $D206, FALSE)), "", HLOOKUP(G$1, m_preprocess!$1:$1048576, $D206, FALSE))</f>
        <v>100.21932556286107</v>
      </c>
      <c r="H206">
        <f>IF(ISBLANK(HLOOKUP(H$1, m_preprocess!$1:$1048576, $D206, FALSE)), "", HLOOKUP(H$1, m_preprocess!$1:$1048576, $D206, FALSE))</f>
        <v>197.68655382159412</v>
      </c>
      <c r="I206">
        <f>IF(ISBLANK(HLOOKUP(I$1, m_preprocess!$1:$1048576, $D206, FALSE)), "", HLOOKUP(I$1, m_preprocess!$1:$1048576, $D206, FALSE))</f>
        <v>121.67023147863834</v>
      </c>
      <c r="J206">
        <f>IF(ISBLANK(HLOOKUP(J$1, m_preprocess!$1:$1048576, $D206, FALSE)), "", HLOOKUP(J$1, m_preprocess!$1:$1048576, $D206, FALSE))</f>
        <v>401051.57819303038</v>
      </c>
      <c r="K206">
        <f>IF(ISBLANK(HLOOKUP(K$1, m_preprocess!$1:$1048576, $D206, FALSE)), "", HLOOKUP(K$1, m_preprocess!$1:$1048576, $D206, FALSE))</f>
        <v>100525.04494219346</v>
      </c>
      <c r="L206">
        <f>IF(ISBLANK(HLOOKUP(L$1, m_preprocess!$1:$1048576, $D206, FALSE)), "", HLOOKUP(L$1, m_preprocess!$1:$1048576, $D206, FALSE))</f>
        <v>110022.1620586132</v>
      </c>
      <c r="M206">
        <f>IF(ISBLANK(HLOOKUP(M$1, m_preprocess!$1:$1048576, $D206, FALSE)), "", HLOOKUP(M$1, m_preprocess!$1:$1048576, $D206, FALSE))</f>
        <v>22508.452199552692</v>
      </c>
      <c r="N206">
        <f>IF(ISBLANK(HLOOKUP(N$1, m_preprocess!$1:$1048576, $D206, FALSE)), "", HLOOKUP(N$1, m_preprocess!$1:$1048576, $D206, FALSE))</f>
        <v>167995.91899267104</v>
      </c>
      <c r="O206">
        <f>IF(ISBLANK(HLOOKUP(O$1, m_preprocess!$1:$1048576, $D206, FALSE)), "", HLOOKUP(O$1, m_preprocess!$1:$1048576, $D206, FALSE))</f>
        <v>631876.46758132486</v>
      </c>
      <c r="P206">
        <f>IF(ISBLANK(HLOOKUP(P$1, m_preprocess!$1:$1048576, $D206, FALSE)), "", HLOOKUP(P$1, m_preprocess!$1:$1048576, $D206, FALSE))</f>
        <v>211996.49288220672</v>
      </c>
      <c r="Q206">
        <f>IF(ISBLANK(HLOOKUP(Q$1, m_preprocess!$1:$1048576, $D206, FALSE)), "", HLOOKUP(Q$1, m_preprocess!$1:$1048576, $D206, FALSE))</f>
        <v>154442.16358848193</v>
      </c>
      <c r="R206">
        <f>IF(ISBLANK(HLOOKUP(R$1, m_preprocess!$1:$1048576, $D206, FALSE)), "", HLOOKUP(R$1, m_preprocess!$1:$1048576, $D206, FALSE))</f>
        <v>265437.8111106361</v>
      </c>
      <c r="S206">
        <f>IF(ISBLANK(HLOOKUP(S$1, m_preprocess!$1:$1048576, $D206, FALSE)), "", HLOOKUP(S$1, m_preprocess!$1:$1048576, $D206, FALSE))</f>
        <v>26206899.21699819</v>
      </c>
      <c r="T206">
        <f>IF(ISBLANK(HLOOKUP(T$1, m_preprocess!$1:$1048576, $D206, FALSE)), "", HLOOKUP(T$1, m_preprocess!$1:$1048576, $D206, FALSE))</f>
        <v>69.796574541395302</v>
      </c>
      <c r="U206">
        <f>IF(ISBLANK(HLOOKUP(U$1, m_preprocess!$1:$1048576, $D206, FALSE)), "", HLOOKUP(U$1, m_preprocess!$1:$1048576, $D206, FALSE))</f>
        <v>17343290.414104883</v>
      </c>
      <c r="V206">
        <f>IF(ISBLANK(HLOOKUP(V$1, m_preprocess!$1:$1048576, $D206, FALSE)), "", HLOOKUP(V$1, m_preprocess!$1:$1048576, $D206, FALSE))</f>
        <v>24993597.914104883</v>
      </c>
      <c r="W206">
        <f>IF(ISBLANK(HLOOKUP(W$1, m_preprocess!$1:$1048576, $D206, FALSE)), "", HLOOKUP(W$1, m_preprocess!$1:$1048576, $D206, FALSE))</f>
        <v>16093.226980886076</v>
      </c>
      <c r="X206">
        <f>IF(ISBLANK(HLOOKUP(X$1, m_preprocess!$1:$1048576, $D206, FALSE)), "", HLOOKUP(X$1, m_preprocess!$1:$1048576, $D206, FALSE))</f>
        <v>125.81</v>
      </c>
      <c r="Y206">
        <f>IF(ISBLANK(HLOOKUP(Y$1, m_preprocess!$1:$1048576, $D206, FALSE)), "", HLOOKUP(Y$1, m_preprocess!$1:$1048576, $D206, FALSE))</f>
        <v>91.2</v>
      </c>
    </row>
    <row r="207" spans="1:25" x14ac:dyDescent="0.25">
      <c r="A207" s="66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152.21074681355344</v>
      </c>
      <c r="F207">
        <f>IF(ISBLANK(HLOOKUP(F$1, m_preprocess!$1:$1048576, $D207, FALSE)), "", HLOOKUP(F$1, m_preprocess!$1:$1048576, $D207, FALSE))</f>
        <v>126.40723543071655</v>
      </c>
      <c r="G207">
        <f>IF(ISBLANK(HLOOKUP(G$1, m_preprocess!$1:$1048576, $D207, FALSE)), "", HLOOKUP(G$1, m_preprocess!$1:$1048576, $D207, FALSE))</f>
        <v>97.533571502366328</v>
      </c>
      <c r="H207">
        <f>IF(ISBLANK(HLOOKUP(H$1, m_preprocess!$1:$1048576, $D207, FALSE)), "", HLOOKUP(H$1, m_preprocess!$1:$1048576, $D207, FALSE))</f>
        <v>217.0414568897861</v>
      </c>
      <c r="I207">
        <f>IF(ISBLANK(HLOOKUP(I$1, m_preprocess!$1:$1048576, $D207, FALSE)), "", HLOOKUP(I$1, m_preprocess!$1:$1048576, $D207, FALSE))</f>
        <v>149.79827371165533</v>
      </c>
      <c r="J207">
        <f>IF(ISBLANK(HLOOKUP(J$1, m_preprocess!$1:$1048576, $D207, FALSE)), "", HLOOKUP(J$1, m_preprocess!$1:$1048576, $D207, FALSE))</f>
        <v>596351.94288550969</v>
      </c>
      <c r="K207">
        <f>IF(ISBLANK(HLOOKUP(K$1, m_preprocess!$1:$1048576, $D207, FALSE)), "", HLOOKUP(K$1, m_preprocess!$1:$1048576, $D207, FALSE))</f>
        <v>279423.95027989696</v>
      </c>
      <c r="L207">
        <f>IF(ISBLANK(HLOOKUP(L$1, m_preprocess!$1:$1048576, $D207, FALSE)), "", HLOOKUP(L$1, m_preprocess!$1:$1048576, $D207, FALSE))</f>
        <v>124077.05413705016</v>
      </c>
      <c r="M207">
        <f>IF(ISBLANK(HLOOKUP(M$1, m_preprocess!$1:$1048576, $D207, FALSE)), "", HLOOKUP(M$1, m_preprocess!$1:$1048576, $D207, FALSE))</f>
        <v>25797.490648975829</v>
      </c>
      <c r="N207">
        <f>IF(ISBLANK(HLOOKUP(N$1, m_preprocess!$1:$1048576, $D207, FALSE)), "", HLOOKUP(N$1, m_preprocess!$1:$1048576, $D207, FALSE))</f>
        <v>167053.44781958661</v>
      </c>
      <c r="O207">
        <f>IF(ISBLANK(HLOOKUP(O$1, m_preprocess!$1:$1048576, $D207, FALSE)), "", HLOOKUP(O$1, m_preprocess!$1:$1048576, $D207, FALSE))</f>
        <v>638070.22223111009</v>
      </c>
      <c r="P207">
        <f>IF(ISBLANK(HLOOKUP(P$1, m_preprocess!$1:$1048576, $D207, FALSE)), "", HLOOKUP(P$1, m_preprocess!$1:$1048576, $D207, FALSE))</f>
        <v>214139.35988075077</v>
      </c>
      <c r="Q207">
        <f>IF(ISBLANK(HLOOKUP(Q$1, m_preprocess!$1:$1048576, $D207, FALSE)), "", HLOOKUP(Q$1, m_preprocess!$1:$1048576, $D207, FALSE))</f>
        <v>187574.00332208621</v>
      </c>
      <c r="R207">
        <f>IF(ISBLANK(HLOOKUP(R$1, m_preprocess!$1:$1048576, $D207, FALSE)), "", HLOOKUP(R$1, m_preprocess!$1:$1048576, $D207, FALSE))</f>
        <v>236356.85902827303</v>
      </c>
      <c r="S207">
        <f>IF(ISBLANK(HLOOKUP(S$1, m_preprocess!$1:$1048576, $D207, FALSE)), "", HLOOKUP(S$1, m_preprocess!$1:$1048576, $D207, FALSE))</f>
        <v>26775218.989140272</v>
      </c>
      <c r="T207">
        <f>IF(ISBLANK(HLOOKUP(T$1, m_preprocess!$1:$1048576, $D207, FALSE)), "", HLOOKUP(T$1, m_preprocess!$1:$1048576, $D207, FALSE))</f>
        <v>69.614346741945852</v>
      </c>
      <c r="U207">
        <f>IF(ISBLANK(HLOOKUP(U$1, m_preprocess!$1:$1048576, $D207, FALSE)), "", HLOOKUP(U$1, m_preprocess!$1:$1048576, $D207, FALSE))</f>
        <v>17252494.460633483</v>
      </c>
      <c r="V207">
        <f>IF(ISBLANK(HLOOKUP(V$1, m_preprocess!$1:$1048576, $D207, FALSE)), "", HLOOKUP(V$1, m_preprocess!$1:$1048576, $D207, FALSE))</f>
        <v>25624765.791855205</v>
      </c>
      <c r="W207">
        <f>IF(ISBLANK(HLOOKUP(W$1, m_preprocess!$1:$1048576, $D207, FALSE)), "", HLOOKUP(W$1, m_preprocess!$1:$1048576, $D207, FALSE))</f>
        <v>17415.363935514975</v>
      </c>
      <c r="X207">
        <f>IF(ISBLANK(HLOOKUP(X$1, m_preprocess!$1:$1048576, $D207, FALSE)), "", HLOOKUP(X$1, m_preprocess!$1:$1048576, $D207, FALSE))</f>
        <v>127.61</v>
      </c>
      <c r="Y207">
        <f>IF(ISBLANK(HLOOKUP(Y$1, m_preprocess!$1:$1048576, $D207, FALSE)), "", HLOOKUP(Y$1, m_preprocess!$1:$1048576, $D207, FALSE))</f>
        <v>89</v>
      </c>
    </row>
    <row r="208" spans="1:25" x14ac:dyDescent="0.25">
      <c r="A208" s="66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167.44107492238373</v>
      </c>
      <c r="F208">
        <f>IF(ISBLANK(HLOOKUP(F$1, m_preprocess!$1:$1048576, $D208, FALSE)), "", HLOOKUP(F$1, m_preprocess!$1:$1048576, $D208, FALSE))</f>
        <v>137.3063963721585</v>
      </c>
      <c r="G208">
        <f>IF(ISBLANK(HLOOKUP(G$1, m_preprocess!$1:$1048576, $D208, FALSE)), "", HLOOKUP(G$1, m_preprocess!$1:$1048576, $D208, FALSE))</f>
        <v>109.21561003035539</v>
      </c>
      <c r="H208">
        <f>IF(ISBLANK(HLOOKUP(H$1, m_preprocess!$1:$1048576, $D208, FALSE)), "", HLOOKUP(H$1, m_preprocess!$1:$1048576, $D208, FALSE))</f>
        <v>216.15457525159334</v>
      </c>
      <c r="I208">
        <f>IF(ISBLANK(HLOOKUP(I$1, m_preprocess!$1:$1048576, $D208, FALSE)), "", HLOOKUP(I$1, m_preprocess!$1:$1048576, $D208, FALSE))</f>
        <v>128.29282727819262</v>
      </c>
      <c r="J208">
        <f>IF(ISBLANK(HLOOKUP(J$1, m_preprocess!$1:$1048576, $D208, FALSE)), "", HLOOKUP(J$1, m_preprocess!$1:$1048576, $D208, FALSE))</f>
        <v>679776.63334046479</v>
      </c>
      <c r="K208">
        <f>IF(ISBLANK(HLOOKUP(K$1, m_preprocess!$1:$1048576, $D208, FALSE)), "", HLOOKUP(K$1, m_preprocess!$1:$1048576, $D208, FALSE))</f>
        <v>328008.4912401411</v>
      </c>
      <c r="L208">
        <f>IF(ISBLANK(HLOOKUP(L$1, m_preprocess!$1:$1048576, $D208, FALSE)), "", HLOOKUP(L$1, m_preprocess!$1:$1048576, $D208, FALSE))</f>
        <v>143831.20654753162</v>
      </c>
      <c r="M208">
        <f>IF(ISBLANK(HLOOKUP(M$1, m_preprocess!$1:$1048576, $D208, FALSE)), "", HLOOKUP(M$1, m_preprocess!$1:$1048576, $D208, FALSE))</f>
        <v>33449.679499220139</v>
      </c>
      <c r="N208">
        <f>IF(ISBLANK(HLOOKUP(N$1, m_preprocess!$1:$1048576, $D208, FALSE)), "", HLOOKUP(N$1, m_preprocess!$1:$1048576, $D208, FALSE))</f>
        <v>174487.25605357194</v>
      </c>
      <c r="O208">
        <f>IF(ISBLANK(HLOOKUP(O$1, m_preprocess!$1:$1048576, $D208, FALSE)), "", HLOOKUP(O$1, m_preprocess!$1:$1048576, $D208, FALSE))</f>
        <v>709941.3412360556</v>
      </c>
      <c r="P208">
        <f>IF(ISBLANK(HLOOKUP(P$1, m_preprocess!$1:$1048576, $D208, FALSE)), "", HLOOKUP(P$1, m_preprocess!$1:$1048576, $D208, FALSE))</f>
        <v>245561.25293335304</v>
      </c>
      <c r="Q208">
        <f>IF(ISBLANK(HLOOKUP(Q$1, m_preprocess!$1:$1048576, $D208, FALSE)), "", HLOOKUP(Q$1, m_preprocess!$1:$1048576, $D208, FALSE))</f>
        <v>169357.60507744667</v>
      </c>
      <c r="R208">
        <f>IF(ISBLANK(HLOOKUP(R$1, m_preprocess!$1:$1048576, $D208, FALSE)), "", HLOOKUP(R$1, m_preprocess!$1:$1048576, $D208, FALSE))</f>
        <v>295022.48322525574</v>
      </c>
      <c r="S208">
        <f>IF(ISBLANK(HLOOKUP(S$1, m_preprocess!$1:$1048576, $D208, FALSE)), "", HLOOKUP(S$1, m_preprocess!$1:$1048576, $D208, FALSE))</f>
        <v>27385981.961434979</v>
      </c>
      <c r="T208">
        <f>IF(ISBLANK(HLOOKUP(T$1, m_preprocess!$1:$1048576, $D208, FALSE)), "", HLOOKUP(T$1, m_preprocess!$1:$1048576, $D208, FALSE))</f>
        <v>69.144410062849801</v>
      </c>
      <c r="U208">
        <f>IF(ISBLANK(HLOOKUP(U$1, m_preprocess!$1:$1048576, $D208, FALSE)), "", HLOOKUP(U$1, m_preprocess!$1:$1048576, $D208, FALSE))</f>
        <v>17993923.022421524</v>
      </c>
      <c r="V208">
        <f>IF(ISBLANK(HLOOKUP(V$1, m_preprocess!$1:$1048576, $D208, FALSE)), "", HLOOKUP(V$1, m_preprocess!$1:$1048576, $D208, FALSE))</f>
        <v>25835591.233183861</v>
      </c>
      <c r="W208">
        <f>IF(ISBLANK(HLOOKUP(W$1, m_preprocess!$1:$1048576, $D208, FALSE)), "", HLOOKUP(W$1, m_preprocess!$1:$1048576, $D208, FALSE))</f>
        <v>26481.05285980221</v>
      </c>
      <c r="X208">
        <f>IF(ISBLANK(HLOOKUP(X$1, m_preprocess!$1:$1048576, $D208, FALSE)), "", HLOOKUP(X$1, m_preprocess!$1:$1048576, $D208, FALSE))</f>
        <v>143.44</v>
      </c>
      <c r="Y208">
        <f>IF(ISBLANK(HLOOKUP(Y$1, m_preprocess!$1:$1048576, $D208, FALSE)), "", HLOOKUP(Y$1, m_preprocess!$1:$1048576, $D208, FALSE))</f>
        <v>105.1</v>
      </c>
    </row>
    <row r="209" spans="1:25" x14ac:dyDescent="0.25">
      <c r="A209" s="66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157.41734174492535</v>
      </c>
      <c r="F209">
        <f>IF(ISBLANK(HLOOKUP(F$1, m_preprocess!$1:$1048576, $D209, FALSE)), "", HLOOKUP(F$1, m_preprocess!$1:$1048576, $D209, FALSE))</f>
        <v>123.62638534891673</v>
      </c>
      <c r="G209">
        <f>IF(ISBLANK(HLOOKUP(G$1, m_preprocess!$1:$1048576, $D209, FALSE)), "", HLOOKUP(G$1, m_preprocess!$1:$1048576, $D209, FALSE))</f>
        <v>94.752853856450301</v>
      </c>
      <c r="H209">
        <f>IF(ISBLANK(HLOOKUP(H$1, m_preprocess!$1:$1048576, $D209, FALSE)), "", HLOOKUP(H$1, m_preprocess!$1:$1048576, $D209, FALSE))</f>
        <v>232.75182979010577</v>
      </c>
      <c r="I209">
        <f>IF(ISBLANK(HLOOKUP(I$1, m_preprocess!$1:$1048576, $D209, FALSE)), "", HLOOKUP(I$1, m_preprocess!$1:$1048576, $D209, FALSE))</f>
        <v>133.52573463433748</v>
      </c>
      <c r="J209">
        <f>IF(ISBLANK(HLOOKUP(J$1, m_preprocess!$1:$1048576, $D209, FALSE)), "", HLOOKUP(J$1, m_preprocess!$1:$1048576, $D209, FALSE))</f>
        <v>603203.19364217343</v>
      </c>
      <c r="K209">
        <f>IF(ISBLANK(HLOOKUP(K$1, m_preprocess!$1:$1048576, $D209, FALSE)), "", HLOOKUP(K$1, m_preprocess!$1:$1048576, $D209, FALSE))</f>
        <v>239827.5875090893</v>
      </c>
      <c r="L209">
        <f>IF(ISBLANK(HLOOKUP(L$1, m_preprocess!$1:$1048576, $D209, FALSE)), "", HLOOKUP(L$1, m_preprocess!$1:$1048576, $D209, FALSE))</f>
        <v>160384.46145341548</v>
      </c>
      <c r="M209">
        <f>IF(ISBLANK(HLOOKUP(M$1, m_preprocess!$1:$1048576, $D209, FALSE)), "", HLOOKUP(M$1, m_preprocess!$1:$1048576, $D209, FALSE))</f>
        <v>30592.200849313303</v>
      </c>
      <c r="N209">
        <f>IF(ISBLANK(HLOOKUP(N$1, m_preprocess!$1:$1048576, $D209, FALSE)), "", HLOOKUP(N$1, m_preprocess!$1:$1048576, $D209, FALSE))</f>
        <v>172398.94383035539</v>
      </c>
      <c r="O209">
        <f>IF(ISBLANK(HLOOKUP(O$1, m_preprocess!$1:$1048576, $D209, FALSE)), "", HLOOKUP(O$1, m_preprocess!$1:$1048576, $D209, FALSE))</f>
        <v>693828.15273669106</v>
      </c>
      <c r="P209">
        <f>IF(ISBLANK(HLOOKUP(P$1, m_preprocess!$1:$1048576, $D209, FALSE)), "", HLOOKUP(P$1, m_preprocess!$1:$1048576, $D209, FALSE))</f>
        <v>224304.80654883699</v>
      </c>
      <c r="Q209">
        <f>IF(ISBLANK(HLOOKUP(Q$1, m_preprocess!$1:$1048576, $D209, FALSE)), "", HLOOKUP(Q$1, m_preprocess!$1:$1048576, $D209, FALSE))</f>
        <v>198056.26514020824</v>
      </c>
      <c r="R209">
        <f>IF(ISBLANK(HLOOKUP(R$1, m_preprocess!$1:$1048576, $D209, FALSE)), "", HLOOKUP(R$1, m_preprocess!$1:$1048576, $D209, FALSE))</f>
        <v>271467.08104764577</v>
      </c>
      <c r="S209">
        <f>IF(ISBLANK(HLOOKUP(S$1, m_preprocess!$1:$1048576, $D209, FALSE)), "", HLOOKUP(S$1, m_preprocess!$1:$1048576, $D209, FALSE))</f>
        <v>27821715.189501777</v>
      </c>
      <c r="T209">
        <f>IF(ISBLANK(HLOOKUP(T$1, m_preprocess!$1:$1048576, $D209, FALSE)), "", HLOOKUP(T$1, m_preprocess!$1:$1048576, $D209, FALSE))</f>
        <v>69.538381153989079</v>
      </c>
      <c r="U209">
        <f>IF(ISBLANK(HLOOKUP(U$1, m_preprocess!$1:$1048576, $D209, FALSE)), "", HLOOKUP(U$1, m_preprocess!$1:$1048576, $D209, FALSE))</f>
        <v>17966270.679715302</v>
      </c>
      <c r="V209">
        <f>IF(ISBLANK(HLOOKUP(V$1, m_preprocess!$1:$1048576, $D209, FALSE)), "", HLOOKUP(V$1, m_preprocess!$1:$1048576, $D209, FALSE))</f>
        <v>25800639.379003558</v>
      </c>
      <c r="W209">
        <f>IF(ISBLANK(HLOOKUP(W$1, m_preprocess!$1:$1048576, $D209, FALSE)), "", HLOOKUP(W$1, m_preprocess!$1:$1048576, $D209, FALSE))</f>
        <v>18872.852449999991</v>
      </c>
      <c r="X209">
        <f>IF(ISBLANK(HLOOKUP(X$1, m_preprocess!$1:$1048576, $D209, FALSE)), "", HLOOKUP(X$1, m_preprocess!$1:$1048576, $D209, FALSE))</f>
        <v>136.87</v>
      </c>
      <c r="Y209">
        <f>IF(ISBLANK(HLOOKUP(Y$1, m_preprocess!$1:$1048576, $D209, FALSE)), "", HLOOKUP(Y$1, m_preprocess!$1:$1048576, $D209, FALSE))</f>
        <v>99.3</v>
      </c>
    </row>
    <row r="210" spans="1:25" x14ac:dyDescent="0.25">
      <c r="A210" s="66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163.15500903328035</v>
      </c>
      <c r="F210">
        <f>IF(ISBLANK(HLOOKUP(F$1, m_preprocess!$1:$1048576, $D210, FALSE)), "", HLOOKUP(F$1, m_preprocess!$1:$1048576, $D210, FALSE))</f>
        <v>147.92581605781967</v>
      </c>
      <c r="G210">
        <f>IF(ISBLANK(HLOOKUP(G$1, m_preprocess!$1:$1048576, $D210, FALSE)), "", HLOOKUP(G$1, m_preprocess!$1:$1048576, $D210, FALSE))</f>
        <v>108.55650391189189</v>
      </c>
      <c r="H210">
        <f>IF(ISBLANK(HLOOKUP(H$1, m_preprocess!$1:$1048576, $D210, FALSE)), "", HLOOKUP(H$1, m_preprocess!$1:$1048576, $D210, FALSE))</f>
        <v>301.88761945782545</v>
      </c>
      <c r="I210">
        <f>IF(ISBLANK(HLOOKUP(I$1, m_preprocess!$1:$1048576, $D210, FALSE)), "", HLOOKUP(I$1, m_preprocess!$1:$1048576, $D210, FALSE))</f>
        <v>122.75268469836014</v>
      </c>
      <c r="J210">
        <f>IF(ISBLANK(HLOOKUP(J$1, m_preprocess!$1:$1048576, $D210, FALSE)), "", HLOOKUP(J$1, m_preprocess!$1:$1048576, $D210, FALSE))</f>
        <v>635255.23391371383</v>
      </c>
      <c r="K210">
        <f>IF(ISBLANK(HLOOKUP(K$1, m_preprocess!$1:$1048576, $D210, FALSE)), "", HLOOKUP(K$1, m_preprocess!$1:$1048576, $D210, FALSE))</f>
        <v>255108.22035323619</v>
      </c>
      <c r="L210">
        <f>IF(ISBLANK(HLOOKUP(L$1, m_preprocess!$1:$1048576, $D210, FALSE)), "", HLOOKUP(L$1, m_preprocess!$1:$1048576, $D210, FALSE))</f>
        <v>172116.40761911043</v>
      </c>
      <c r="M210">
        <f>IF(ISBLANK(HLOOKUP(M$1, m_preprocess!$1:$1048576, $D210, FALSE)), "", HLOOKUP(M$1, m_preprocess!$1:$1048576, $D210, FALSE))</f>
        <v>30073.423345603744</v>
      </c>
      <c r="N210">
        <f>IF(ISBLANK(HLOOKUP(N$1, m_preprocess!$1:$1048576, $D210, FALSE)), "", HLOOKUP(N$1, m_preprocess!$1:$1048576, $D210, FALSE))</f>
        <v>177957.18259576341</v>
      </c>
      <c r="O210">
        <f>IF(ISBLANK(HLOOKUP(O$1, m_preprocess!$1:$1048576, $D210, FALSE)), "", HLOOKUP(O$1, m_preprocess!$1:$1048576, $D210, FALSE))</f>
        <v>751822.67589555727</v>
      </c>
      <c r="P210">
        <f>IF(ISBLANK(HLOOKUP(P$1, m_preprocess!$1:$1048576, $D210, FALSE)), "", HLOOKUP(P$1, m_preprocess!$1:$1048576, $D210, FALSE))</f>
        <v>236058.60407547542</v>
      </c>
      <c r="Q210">
        <f>IF(ISBLANK(HLOOKUP(Q$1, m_preprocess!$1:$1048576, $D210, FALSE)), "", HLOOKUP(Q$1, m_preprocess!$1:$1048576, $D210, FALSE))</f>
        <v>199061.77661594396</v>
      </c>
      <c r="R210">
        <f>IF(ISBLANK(HLOOKUP(R$1, m_preprocess!$1:$1048576, $D210, FALSE)), "", HLOOKUP(R$1, m_preprocess!$1:$1048576, $D210, FALSE))</f>
        <v>316702.2952041378</v>
      </c>
      <c r="S210">
        <f>IF(ISBLANK(HLOOKUP(S$1, m_preprocess!$1:$1048576, $D210, FALSE)), "", HLOOKUP(S$1, m_preprocess!$1:$1048576, $D210, FALSE))</f>
        <v>28983196.97843666</v>
      </c>
      <c r="T210">
        <f>IF(ISBLANK(HLOOKUP(T$1, m_preprocess!$1:$1048576, $D210, FALSE)), "", HLOOKUP(T$1, m_preprocess!$1:$1048576, $D210, FALSE))</f>
        <v>68.964650992117299</v>
      </c>
      <c r="U210">
        <f>IF(ISBLANK(HLOOKUP(U$1, m_preprocess!$1:$1048576, $D210, FALSE)), "", HLOOKUP(U$1, m_preprocess!$1:$1048576, $D210, FALSE))</f>
        <v>17983930.005390834</v>
      </c>
      <c r="V210">
        <f>IF(ISBLANK(HLOOKUP(V$1, m_preprocess!$1:$1048576, $D210, FALSE)), "", HLOOKUP(V$1, m_preprocess!$1:$1048576, $D210, FALSE))</f>
        <v>26078720.242587604</v>
      </c>
      <c r="W210">
        <f>IF(ISBLANK(HLOOKUP(W$1, m_preprocess!$1:$1048576, $D210, FALSE)), "", HLOOKUP(W$1, m_preprocess!$1:$1048576, $D210, FALSE))</f>
        <v>29041.017594990495</v>
      </c>
      <c r="X210">
        <f>IF(ISBLANK(HLOOKUP(X$1, m_preprocess!$1:$1048576, $D210, FALSE)), "", HLOOKUP(X$1, m_preprocess!$1:$1048576, $D210, FALSE))</f>
        <v>136.52000000000001</v>
      </c>
      <c r="Y210">
        <f>IF(ISBLANK(HLOOKUP(Y$1, m_preprocess!$1:$1048576, $D210, FALSE)), "", HLOOKUP(Y$1, m_preprocess!$1:$1048576, $D210, FALSE))</f>
        <v>104.3</v>
      </c>
    </row>
    <row r="211" spans="1:25" x14ac:dyDescent="0.25">
      <c r="A211" s="66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146.05238907869443</v>
      </c>
      <c r="F211">
        <f>IF(ISBLANK(HLOOKUP(F$1, m_preprocess!$1:$1048576, $D211, FALSE)), "", HLOOKUP(F$1, m_preprocess!$1:$1048576, $D211, FALSE))</f>
        <v>140.28967602967418</v>
      </c>
      <c r="G211">
        <f>IF(ISBLANK(HLOOKUP(G$1, m_preprocess!$1:$1048576, $D211, FALSE)), "", HLOOKUP(G$1, m_preprocess!$1:$1048576, $D211, FALSE))</f>
        <v>107.27168798884757</v>
      </c>
      <c r="H211">
        <f>IF(ISBLANK(HLOOKUP(H$1, m_preprocess!$1:$1048576, $D211, FALSE)), "", HLOOKUP(H$1, m_preprocess!$1:$1048576, $D211, FALSE))</f>
        <v>244.37612651687118</v>
      </c>
      <c r="I211">
        <f>IF(ISBLANK(HLOOKUP(I$1, m_preprocess!$1:$1048576, $D211, FALSE)), "", HLOOKUP(I$1, m_preprocess!$1:$1048576, $D211, FALSE))</f>
        <v>161.33190802517851</v>
      </c>
      <c r="J211">
        <f>IF(ISBLANK(HLOOKUP(J$1, m_preprocess!$1:$1048576, $D211, FALSE)), "", HLOOKUP(J$1, m_preprocess!$1:$1048576, $D211, FALSE))</f>
        <v>614386.52687119995</v>
      </c>
      <c r="K211">
        <f>IF(ISBLANK(HLOOKUP(K$1, m_preprocess!$1:$1048576, $D211, FALSE)), "", HLOOKUP(K$1, m_preprocess!$1:$1048576, $D211, FALSE))</f>
        <v>236579.81550261256</v>
      </c>
      <c r="L211">
        <f>IF(ISBLANK(HLOOKUP(L$1, m_preprocess!$1:$1048576, $D211, FALSE)), "", HLOOKUP(L$1, m_preprocess!$1:$1048576, $D211, FALSE))</f>
        <v>169089.95652847772</v>
      </c>
      <c r="M211">
        <f>IF(ISBLANK(HLOOKUP(M$1, m_preprocess!$1:$1048576, $D211, FALSE)), "", HLOOKUP(M$1, m_preprocess!$1:$1048576, $D211, FALSE))</f>
        <v>33134.008386287933</v>
      </c>
      <c r="N211">
        <f>IF(ISBLANK(HLOOKUP(N$1, m_preprocess!$1:$1048576, $D211, FALSE)), "", HLOOKUP(N$1, m_preprocess!$1:$1048576, $D211, FALSE))</f>
        <v>175582.74645382169</v>
      </c>
      <c r="O211">
        <f>IF(ISBLANK(HLOOKUP(O$1, m_preprocess!$1:$1048576, $D211, FALSE)), "", HLOOKUP(O$1, m_preprocess!$1:$1048576, $D211, FALSE))</f>
        <v>749677.59275907348</v>
      </c>
      <c r="P211">
        <f>IF(ISBLANK(HLOOKUP(P$1, m_preprocess!$1:$1048576, $D211, FALSE)), "", HLOOKUP(P$1, m_preprocess!$1:$1048576, $D211, FALSE))</f>
        <v>246036.48701329331</v>
      </c>
      <c r="Q211">
        <f>IF(ISBLANK(HLOOKUP(Q$1, m_preprocess!$1:$1048576, $D211, FALSE)), "", HLOOKUP(Q$1, m_preprocess!$1:$1048576, $D211, FALSE))</f>
        <v>202931.2549878431</v>
      </c>
      <c r="R211">
        <f>IF(ISBLANK(HLOOKUP(R$1, m_preprocess!$1:$1048576, $D211, FALSE)), "", HLOOKUP(R$1, m_preprocess!$1:$1048576, $D211, FALSE))</f>
        <v>300709.85075793718</v>
      </c>
      <c r="S211">
        <f>IF(ISBLANK(HLOOKUP(S$1, m_preprocess!$1:$1048576, $D211, FALSE)), "", HLOOKUP(S$1, m_preprocess!$1:$1048576, $D211, FALSE))</f>
        <v>29422032.396428574</v>
      </c>
      <c r="T211">
        <f>IF(ISBLANK(HLOOKUP(T$1, m_preprocess!$1:$1048576, $D211, FALSE)), "", HLOOKUP(T$1, m_preprocess!$1:$1048576, $D211, FALSE))</f>
        <v>68.417495527876724</v>
      </c>
      <c r="U211">
        <f>IF(ISBLANK(HLOOKUP(U$1, m_preprocess!$1:$1048576, $D211, FALSE)), "", HLOOKUP(U$1, m_preprocess!$1:$1048576, $D211, FALSE))</f>
        <v>17634545.951785713</v>
      </c>
      <c r="V211">
        <f>IF(ISBLANK(HLOOKUP(V$1, m_preprocess!$1:$1048576, $D211, FALSE)), "", HLOOKUP(V$1, m_preprocess!$1:$1048576, $D211, FALSE))</f>
        <v>25780857.712500002</v>
      </c>
      <c r="W211">
        <f>IF(ISBLANK(HLOOKUP(W$1, m_preprocess!$1:$1048576, $D211, FALSE)), "", HLOOKUP(W$1, m_preprocess!$1:$1048576, $D211, FALSE))</f>
        <v>22717.125643675365</v>
      </c>
      <c r="X211">
        <f>IF(ISBLANK(HLOOKUP(X$1, m_preprocess!$1:$1048576, $D211, FALSE)), "", HLOOKUP(X$1, m_preprocess!$1:$1048576, $D211, FALSE))</f>
        <v>136.09</v>
      </c>
      <c r="Y211">
        <f>IF(ISBLANK(HLOOKUP(Y$1, m_preprocess!$1:$1048576, $D211, FALSE)), "", HLOOKUP(Y$1, m_preprocess!$1:$1048576, $D211, FALSE))</f>
        <v>102.5</v>
      </c>
    </row>
    <row r="212" spans="1:25" x14ac:dyDescent="0.25">
      <c r="A212" s="66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152.19903505993398</v>
      </c>
      <c r="F212">
        <f>IF(ISBLANK(HLOOKUP(F$1, m_preprocess!$1:$1048576, $D212, FALSE)), "", HLOOKUP(F$1, m_preprocess!$1:$1048576, $D212, FALSE))</f>
        <v>134.83408401980103</v>
      </c>
      <c r="G212">
        <f>IF(ISBLANK(HLOOKUP(G$1, m_preprocess!$1:$1048576, $D212, FALSE)), "", HLOOKUP(G$1, m_preprocess!$1:$1048576, $D212, FALSE))</f>
        <v>105.68436476686301</v>
      </c>
      <c r="H212">
        <f>IF(ISBLANK(HLOOKUP(H$1, m_preprocess!$1:$1048576, $D212, FALSE)), "", HLOOKUP(H$1, m_preprocess!$1:$1048576, $D212, FALSE))</f>
        <v>258.92288452012696</v>
      </c>
      <c r="I212">
        <f>IF(ISBLANK(HLOOKUP(I$1, m_preprocess!$1:$1048576, $D212, FALSE)), "", HLOOKUP(I$1, m_preprocess!$1:$1048576, $D212, FALSE))</f>
        <v>137.98356374682044</v>
      </c>
      <c r="J212">
        <f>IF(ISBLANK(HLOOKUP(J$1, m_preprocess!$1:$1048576, $D212, FALSE)), "", HLOOKUP(J$1, m_preprocess!$1:$1048576, $D212, FALSE))</f>
        <v>556278.18442060414</v>
      </c>
      <c r="K212">
        <f>IF(ISBLANK(HLOOKUP(K$1, m_preprocess!$1:$1048576, $D212, FALSE)), "", HLOOKUP(K$1, m_preprocess!$1:$1048576, $D212, FALSE))</f>
        <v>179381.59221927272</v>
      </c>
      <c r="L212">
        <f>IF(ISBLANK(HLOOKUP(L$1, m_preprocess!$1:$1048576, $D212, FALSE)), "", HLOOKUP(L$1, m_preprocess!$1:$1048576, $D212, FALSE))</f>
        <v>163768.42887103927</v>
      </c>
      <c r="M212">
        <f>IF(ISBLANK(HLOOKUP(M$1, m_preprocess!$1:$1048576, $D212, FALSE)), "", HLOOKUP(M$1, m_preprocess!$1:$1048576, $D212, FALSE))</f>
        <v>38638.324176936854</v>
      </c>
      <c r="N212">
        <f>IF(ISBLANK(HLOOKUP(N$1, m_preprocess!$1:$1048576, $D212, FALSE)), "", HLOOKUP(N$1, m_preprocess!$1:$1048576, $D212, FALSE))</f>
        <v>174489.83915335531</v>
      </c>
      <c r="O212">
        <f>IF(ISBLANK(HLOOKUP(O$1, m_preprocess!$1:$1048576, $D212, FALSE)), "", HLOOKUP(O$1, m_preprocess!$1:$1048576, $D212, FALSE))</f>
        <v>766770.23417536903</v>
      </c>
      <c r="P212">
        <f>IF(ISBLANK(HLOOKUP(P$1, m_preprocess!$1:$1048576, $D212, FALSE)), "", HLOOKUP(P$1, m_preprocess!$1:$1048576, $D212, FALSE))</f>
        <v>246879.90569347862</v>
      </c>
      <c r="Q212">
        <f>IF(ISBLANK(HLOOKUP(Q$1, m_preprocess!$1:$1048576, $D212, FALSE)), "", HLOOKUP(Q$1, m_preprocess!$1:$1048576, $D212, FALSE))</f>
        <v>201771.12268655159</v>
      </c>
      <c r="R212">
        <f>IF(ISBLANK(HLOOKUP(R$1, m_preprocess!$1:$1048576, $D212, FALSE)), "", HLOOKUP(R$1, m_preprocess!$1:$1048576, $D212, FALSE))</f>
        <v>318119.20579533873</v>
      </c>
      <c r="S212">
        <f>IF(ISBLANK(HLOOKUP(S$1, m_preprocess!$1:$1048576, $D212, FALSE)), "", HLOOKUP(S$1, m_preprocess!$1:$1048576, $D212, FALSE))</f>
        <v>30616651.450490639</v>
      </c>
      <c r="T212">
        <f>IF(ISBLANK(HLOOKUP(T$1, m_preprocess!$1:$1048576, $D212, FALSE)), "", HLOOKUP(T$1, m_preprocess!$1:$1048576, $D212, FALSE))</f>
        <v>69.783604237133005</v>
      </c>
      <c r="U212">
        <f>IF(ISBLANK(HLOOKUP(U$1, m_preprocess!$1:$1048576, $D212, FALSE)), "", HLOOKUP(U$1, m_preprocess!$1:$1048576, $D212, FALSE))</f>
        <v>17956711.493309546</v>
      </c>
      <c r="V212">
        <f>IF(ISBLANK(HLOOKUP(V$1, m_preprocess!$1:$1048576, $D212, FALSE)), "", HLOOKUP(V$1, m_preprocess!$1:$1048576, $D212, FALSE))</f>
        <v>26231540.004460305</v>
      </c>
      <c r="W212">
        <f>IF(ISBLANK(HLOOKUP(W$1, m_preprocess!$1:$1048576, $D212, FALSE)), "", HLOOKUP(W$1, m_preprocess!$1:$1048576, $D212, FALSE))</f>
        <v>21775.727037999997</v>
      </c>
      <c r="X212">
        <f>IF(ISBLANK(HLOOKUP(X$1, m_preprocess!$1:$1048576, $D212, FALSE)), "", HLOOKUP(X$1, m_preprocess!$1:$1048576, $D212, FALSE))</f>
        <v>141.63999999999999</v>
      </c>
      <c r="Y212">
        <f>IF(ISBLANK(HLOOKUP(Y$1, m_preprocess!$1:$1048576, $D212, FALSE)), "", HLOOKUP(Y$1, m_preprocess!$1:$1048576, $D212, FALSE))</f>
        <v>106.9</v>
      </c>
    </row>
    <row r="213" spans="1:25" x14ac:dyDescent="0.25">
      <c r="A213" s="66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159.82047747366977</v>
      </c>
      <c r="F213">
        <f>IF(ISBLANK(HLOOKUP(F$1, m_preprocess!$1:$1048576, $D213, FALSE)), "", HLOOKUP(F$1, m_preprocess!$1:$1048576, $D213, FALSE))</f>
        <v>150.14319969389805</v>
      </c>
      <c r="G213">
        <f>IF(ISBLANK(HLOOKUP(G$1, m_preprocess!$1:$1048576, $D213, FALSE)), "", HLOOKUP(G$1, m_preprocess!$1:$1048576, $D213, FALSE))</f>
        <v>103.42790469496838</v>
      </c>
      <c r="H213">
        <f>IF(ISBLANK(HLOOKUP(H$1, m_preprocess!$1:$1048576, $D213, FALSE)), "", HLOOKUP(H$1, m_preprocess!$1:$1048576, $D213, FALSE))</f>
        <v>288.69419416656058</v>
      </c>
      <c r="I213">
        <f>IF(ISBLANK(HLOOKUP(I$1, m_preprocess!$1:$1048576, $D213, FALSE)), "", HLOOKUP(I$1, m_preprocess!$1:$1048576, $D213, FALSE))</f>
        <v>166.01210749546939</v>
      </c>
      <c r="J213">
        <f>IF(ISBLANK(HLOOKUP(J$1, m_preprocess!$1:$1048576, $D213, FALSE)), "", HLOOKUP(J$1, m_preprocess!$1:$1048576, $D213, FALSE))</f>
        <v>549427.00597426225</v>
      </c>
      <c r="K213">
        <f>IF(ISBLANK(HLOOKUP(K$1, m_preprocess!$1:$1048576, $D213, FALSE)), "", HLOOKUP(K$1, m_preprocess!$1:$1048576, $D213, FALSE))</f>
        <v>199096.32398983353</v>
      </c>
      <c r="L213">
        <f>IF(ISBLANK(HLOOKUP(L$1, m_preprocess!$1:$1048576, $D213, FALSE)), "", HLOOKUP(L$1, m_preprocess!$1:$1048576, $D213, FALSE))</f>
        <v>151644.46150240232</v>
      </c>
      <c r="M213">
        <f>IF(ISBLANK(HLOOKUP(M$1, m_preprocess!$1:$1048576, $D213, FALSE)), "", HLOOKUP(M$1, m_preprocess!$1:$1048576, $D213, FALSE))</f>
        <v>33895.870525329708</v>
      </c>
      <c r="N213">
        <f>IF(ISBLANK(HLOOKUP(N$1, m_preprocess!$1:$1048576, $D213, FALSE)), "", HLOOKUP(N$1, m_preprocess!$1:$1048576, $D213, FALSE))</f>
        <v>164790.34995669662</v>
      </c>
      <c r="O213">
        <f>IF(ISBLANK(HLOOKUP(O$1, m_preprocess!$1:$1048576, $D213, FALSE)), "", HLOOKUP(O$1, m_preprocess!$1:$1048576, $D213, FALSE))</f>
        <v>864898.19403592462</v>
      </c>
      <c r="P213">
        <f>IF(ISBLANK(HLOOKUP(P$1, m_preprocess!$1:$1048576, $D213, FALSE)), "", HLOOKUP(P$1, m_preprocess!$1:$1048576, $D213, FALSE))</f>
        <v>280077.55079592555</v>
      </c>
      <c r="Q213">
        <f>IF(ISBLANK(HLOOKUP(Q$1, m_preprocess!$1:$1048576, $D213, FALSE)), "", HLOOKUP(Q$1, m_preprocess!$1:$1048576, $D213, FALSE))</f>
        <v>233801.34673613106</v>
      </c>
      <c r="R213">
        <f>IF(ISBLANK(HLOOKUP(R$1, m_preprocess!$1:$1048576, $D213, FALSE)), "", HLOOKUP(R$1, m_preprocess!$1:$1048576, $D213, FALSE))</f>
        <v>351019.29650386801</v>
      </c>
      <c r="S213">
        <f>IF(ISBLANK(HLOOKUP(S$1, m_preprocess!$1:$1048576, $D213, FALSE)), "", HLOOKUP(S$1, m_preprocess!$1:$1048576, $D213, FALSE))</f>
        <v>31310362.010610085</v>
      </c>
      <c r="T213">
        <f>IF(ISBLANK(HLOOKUP(T$1, m_preprocess!$1:$1048576, $D213, FALSE)), "", HLOOKUP(T$1, m_preprocess!$1:$1048576, $D213, FALSE))</f>
        <v>69.583146194220632</v>
      </c>
      <c r="U213">
        <f>IF(ISBLANK(HLOOKUP(U$1, m_preprocess!$1:$1048576, $D213, FALSE)), "", HLOOKUP(U$1, m_preprocess!$1:$1048576, $D213, FALSE))</f>
        <v>17795119.429708228</v>
      </c>
      <c r="V213">
        <f>IF(ISBLANK(HLOOKUP(V$1, m_preprocess!$1:$1048576, $D213, FALSE)), "", HLOOKUP(V$1, m_preprocess!$1:$1048576, $D213, FALSE))</f>
        <v>25976959.840848811</v>
      </c>
      <c r="W213">
        <f>IF(ISBLANK(HLOOKUP(W$1, m_preprocess!$1:$1048576, $D213, FALSE)), "", HLOOKUP(W$1, m_preprocess!$1:$1048576, $D213, FALSE))</f>
        <v>25604.203359999996</v>
      </c>
      <c r="X213">
        <f>IF(ISBLANK(HLOOKUP(X$1, m_preprocess!$1:$1048576, $D213, FALSE)), "", HLOOKUP(X$1, m_preprocess!$1:$1048576, $D213, FALSE))</f>
        <v>141.55000000000001</v>
      </c>
      <c r="Y213">
        <f>IF(ISBLANK(HLOOKUP(Y$1, m_preprocess!$1:$1048576, $D213, FALSE)), "", HLOOKUP(Y$1, m_preprocess!$1:$1048576, $D213, FALSE))</f>
        <v>108.1</v>
      </c>
    </row>
    <row r="214" spans="1:25" x14ac:dyDescent="0.25">
      <c r="A214" s="66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156.93941966969078</v>
      </c>
      <c r="F214">
        <f>IF(ISBLANK(HLOOKUP(F$1, m_preprocess!$1:$1048576, $D214, FALSE)), "", HLOOKUP(F$1, m_preprocess!$1:$1048576, $D214, FALSE))</f>
        <v>151.17297243793624</v>
      </c>
      <c r="G214">
        <f>IF(ISBLANK(HLOOKUP(G$1, m_preprocess!$1:$1048576, $D214, FALSE)), "", HLOOKUP(G$1, m_preprocess!$1:$1048576, $D214, FALSE))</f>
        <v>110.93979314259201</v>
      </c>
      <c r="H214">
        <f>IF(ISBLANK(HLOOKUP(H$1, m_preprocess!$1:$1048576, $D214, FALSE)), "", HLOOKUP(H$1, m_preprocess!$1:$1048576, $D214, FALSE))</f>
        <v>241.39640655291998</v>
      </c>
      <c r="I214">
        <f>IF(ISBLANK(HLOOKUP(I$1, m_preprocess!$1:$1048576, $D214, FALSE)), "", HLOOKUP(I$1, m_preprocess!$1:$1048576, $D214, FALSE))</f>
        <v>167.96360906113043</v>
      </c>
      <c r="J214">
        <f>IF(ISBLANK(HLOOKUP(J$1, m_preprocess!$1:$1048576, $D214, FALSE)), "", HLOOKUP(J$1, m_preprocess!$1:$1048576, $D214, FALSE))</f>
        <v>489438.0577631612</v>
      </c>
      <c r="K214">
        <f>IF(ISBLANK(HLOOKUP(K$1, m_preprocess!$1:$1048576, $D214, FALSE)), "", HLOOKUP(K$1, m_preprocess!$1:$1048576, $D214, FALSE))</f>
        <v>147345.35603896528</v>
      </c>
      <c r="L214">
        <f>IF(ISBLANK(HLOOKUP(L$1, m_preprocess!$1:$1048576, $D214, FALSE)), "", HLOOKUP(L$1, m_preprocess!$1:$1048576, $D214, FALSE))</f>
        <v>149760.22260705588</v>
      </c>
      <c r="M214">
        <f>IF(ISBLANK(HLOOKUP(M$1, m_preprocess!$1:$1048576, $D214, FALSE)), "", HLOOKUP(M$1, m_preprocess!$1:$1048576, $D214, FALSE))</f>
        <v>34736.351030706479</v>
      </c>
      <c r="N214">
        <f>IF(ISBLANK(HLOOKUP(N$1, m_preprocess!$1:$1048576, $D214, FALSE)), "", HLOOKUP(N$1, m_preprocess!$1:$1048576, $D214, FALSE))</f>
        <v>157596.12808643357</v>
      </c>
      <c r="O214">
        <f>IF(ISBLANK(HLOOKUP(O$1, m_preprocess!$1:$1048576, $D214, FALSE)), "", HLOOKUP(O$1, m_preprocess!$1:$1048576, $D214, FALSE))</f>
        <v>842517.94254525891</v>
      </c>
      <c r="P214">
        <f>IF(ISBLANK(HLOOKUP(P$1, m_preprocess!$1:$1048576, $D214, FALSE)), "", HLOOKUP(P$1, m_preprocess!$1:$1048576, $D214, FALSE))</f>
        <v>274619.87316980516</v>
      </c>
      <c r="Q214">
        <f>IF(ISBLANK(HLOOKUP(Q$1, m_preprocess!$1:$1048576, $D214, FALSE)), "", HLOOKUP(Q$1, m_preprocess!$1:$1048576, $D214, FALSE))</f>
        <v>239420.09090249281</v>
      </c>
      <c r="R214">
        <f>IF(ISBLANK(HLOOKUP(R$1, m_preprocess!$1:$1048576, $D214, FALSE)), "", HLOOKUP(R$1, m_preprocess!$1:$1048576, $D214, FALSE))</f>
        <v>328477.97847296082</v>
      </c>
      <c r="S214">
        <f>IF(ISBLANK(HLOOKUP(S$1, m_preprocess!$1:$1048576, $D214, FALSE)), "", HLOOKUP(S$1, m_preprocess!$1:$1048576, $D214, FALSE))</f>
        <v>32730684.188997339</v>
      </c>
      <c r="T214">
        <f>IF(ISBLANK(HLOOKUP(T$1, m_preprocess!$1:$1048576, $D214, FALSE)), "", HLOOKUP(T$1, m_preprocess!$1:$1048576, $D214, FALSE))</f>
        <v>71.212256868285991</v>
      </c>
      <c r="U214">
        <f>IF(ISBLANK(HLOOKUP(U$1, m_preprocess!$1:$1048576, $D214, FALSE)), "", HLOOKUP(U$1, m_preprocess!$1:$1048576, $D214, FALSE))</f>
        <v>17951373.087843835</v>
      </c>
      <c r="V214">
        <f>IF(ISBLANK(HLOOKUP(V$1, m_preprocess!$1:$1048576, $D214, FALSE)), "", HLOOKUP(V$1, m_preprocess!$1:$1048576, $D214, FALSE))</f>
        <v>26404830.913043477</v>
      </c>
      <c r="W214">
        <f>IF(ISBLANK(HLOOKUP(W$1, m_preprocess!$1:$1048576, $D214, FALSE)), "", HLOOKUP(W$1, m_preprocess!$1:$1048576, $D214, FALSE))</f>
        <v>23346.484450000022</v>
      </c>
      <c r="X214">
        <f>IF(ISBLANK(HLOOKUP(X$1, m_preprocess!$1:$1048576, $D214, FALSE)), "", HLOOKUP(X$1, m_preprocess!$1:$1048576, $D214, FALSE))</f>
        <v>139.46</v>
      </c>
      <c r="Y214">
        <f>IF(ISBLANK(HLOOKUP(Y$1, m_preprocess!$1:$1048576, $D214, FALSE)), "", HLOOKUP(Y$1, m_preprocess!$1:$1048576, $D214, FALSE))</f>
        <v>105.8</v>
      </c>
    </row>
    <row r="215" spans="1:25" x14ac:dyDescent="0.25">
      <c r="A215" s="66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173.2316666867614</v>
      </c>
      <c r="F215">
        <f>IF(ISBLANK(HLOOKUP(F$1, m_preprocess!$1:$1048576, $D215, FALSE)), "", HLOOKUP(F$1, m_preprocess!$1:$1048576, $D215, FALSE))</f>
        <v>155.70949324128921</v>
      </c>
      <c r="G215">
        <f>IF(ISBLANK(HLOOKUP(G$1, m_preprocess!$1:$1048576, $D215, FALSE)), "", HLOOKUP(G$1, m_preprocess!$1:$1048576, $D215, FALSE))</f>
        <v>106.687290344351</v>
      </c>
      <c r="H215">
        <f>IF(ISBLANK(HLOOKUP(H$1, m_preprocess!$1:$1048576, $D215, FALSE)), "", HLOOKUP(H$1, m_preprocess!$1:$1048576, $D215, FALSE))</f>
        <v>285.61150232348598</v>
      </c>
      <c r="I215">
        <f>IF(ISBLANK(HLOOKUP(I$1, m_preprocess!$1:$1048576, $D215, FALSE)), "", HLOOKUP(I$1, m_preprocess!$1:$1048576, $D215, FALSE))</f>
        <v>156.09862667681313</v>
      </c>
      <c r="J215">
        <f>IF(ISBLANK(HLOOKUP(J$1, m_preprocess!$1:$1048576, $D215, FALSE)), "", HLOOKUP(J$1, m_preprocess!$1:$1048576, $D215, FALSE))</f>
        <v>463444.7979231425</v>
      </c>
      <c r="K215">
        <f>IF(ISBLANK(HLOOKUP(K$1, m_preprocess!$1:$1048576, $D215, FALSE)), "", HLOOKUP(K$1, m_preprocess!$1:$1048576, $D215, FALSE))</f>
        <v>122416.46537981955</v>
      </c>
      <c r="L215">
        <f>IF(ISBLANK(HLOOKUP(L$1, m_preprocess!$1:$1048576, $D215, FALSE)), "", HLOOKUP(L$1, m_preprocess!$1:$1048576, $D215, FALSE))</f>
        <v>146823.57807435517</v>
      </c>
      <c r="M215">
        <f>IF(ISBLANK(HLOOKUP(M$1, m_preprocess!$1:$1048576, $D215, FALSE)), "", HLOOKUP(M$1, m_preprocess!$1:$1048576, $D215, FALSE))</f>
        <v>35382.393689204677</v>
      </c>
      <c r="N215">
        <f>IF(ISBLANK(HLOOKUP(N$1, m_preprocess!$1:$1048576, $D215, FALSE)), "", HLOOKUP(N$1, m_preprocess!$1:$1048576, $D215, FALSE))</f>
        <v>158822.36077976302</v>
      </c>
      <c r="O215">
        <f>IF(ISBLANK(HLOOKUP(O$1, m_preprocess!$1:$1048576, $D215, FALSE)), "", HLOOKUP(O$1, m_preprocess!$1:$1048576, $D215, FALSE))</f>
        <v>892600.49060647271</v>
      </c>
      <c r="P215">
        <f>IF(ISBLANK(HLOOKUP(P$1, m_preprocess!$1:$1048576, $D215, FALSE)), "", HLOOKUP(P$1, m_preprocess!$1:$1048576, $D215, FALSE))</f>
        <v>302456.45688594726</v>
      </c>
      <c r="Q215">
        <f>IF(ISBLANK(HLOOKUP(Q$1, m_preprocess!$1:$1048576, $D215, FALSE)), "", HLOOKUP(Q$1, m_preprocess!$1:$1048576, $D215, FALSE))</f>
        <v>229654.89942509652</v>
      </c>
      <c r="R215">
        <f>IF(ISBLANK(HLOOKUP(R$1, m_preprocess!$1:$1048576, $D215, FALSE)), "", HLOOKUP(R$1, m_preprocess!$1:$1048576, $D215, FALSE))</f>
        <v>360489.13429542899</v>
      </c>
      <c r="S215">
        <f>IF(ISBLANK(HLOOKUP(S$1, m_preprocess!$1:$1048576, $D215, FALSE)), "", HLOOKUP(S$1, m_preprocess!$1:$1048576, $D215, FALSE))</f>
        <v>33474977.192708336</v>
      </c>
      <c r="T215">
        <f>IF(ISBLANK(HLOOKUP(T$1, m_preprocess!$1:$1048576, $D215, FALSE)), "", HLOOKUP(T$1, m_preprocess!$1:$1048576, $D215, FALSE))</f>
        <v>73.955756568465887</v>
      </c>
      <c r="U215">
        <f>IF(ISBLANK(HLOOKUP(U$1, m_preprocess!$1:$1048576, $D215, FALSE)), "", HLOOKUP(U$1, m_preprocess!$1:$1048576, $D215, FALSE))</f>
        <v>17971175.807291668</v>
      </c>
      <c r="V215">
        <f>IF(ISBLANK(HLOOKUP(V$1, m_preprocess!$1:$1048576, $D215, FALSE)), "", HLOOKUP(V$1, m_preprocess!$1:$1048576, $D215, FALSE))</f>
        <v>26358477.578125004</v>
      </c>
      <c r="W215">
        <f>IF(ISBLANK(HLOOKUP(W$1, m_preprocess!$1:$1048576, $D215, FALSE)), "", HLOOKUP(W$1, m_preprocess!$1:$1048576, $D215, FALSE))</f>
        <v>22374.847870000005</v>
      </c>
      <c r="X215">
        <f>IF(ISBLANK(HLOOKUP(X$1, m_preprocess!$1:$1048576, $D215, FALSE)), "", HLOOKUP(X$1, m_preprocess!$1:$1048576, $D215, FALSE))</f>
        <v>139.33000000000001</v>
      </c>
      <c r="Y215">
        <f>IF(ISBLANK(HLOOKUP(Y$1, m_preprocess!$1:$1048576, $D215, FALSE)), "", HLOOKUP(Y$1, m_preprocess!$1:$1048576, $D215, FALSE))</f>
        <v>107.7</v>
      </c>
    </row>
    <row r="216" spans="1:25" x14ac:dyDescent="0.25">
      <c r="A216" s="66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171.37342037063979</v>
      </c>
      <c r="F216">
        <f>IF(ISBLANK(HLOOKUP(F$1, m_preprocess!$1:$1048576, $D216, FALSE)), "", HLOOKUP(F$1, m_preprocess!$1:$1048576, $D216, FALSE))</f>
        <v>164.03857531811485</v>
      </c>
      <c r="G216">
        <f>IF(ISBLANK(HLOOKUP(G$1, m_preprocess!$1:$1048576, $D216, FALSE)), "", HLOOKUP(G$1, m_preprocess!$1:$1048576, $D216, FALSE))</f>
        <v>113.92620761045099</v>
      </c>
      <c r="H216">
        <f>IF(ISBLANK(HLOOKUP(H$1, m_preprocess!$1:$1048576, $D216, FALSE)), "", HLOOKUP(H$1, m_preprocess!$1:$1048576, $D216, FALSE))</f>
        <v>249.49677523357008</v>
      </c>
      <c r="I216">
        <f>IF(ISBLANK(HLOOKUP(I$1, m_preprocess!$1:$1048576, $D216, FALSE)), "", HLOOKUP(I$1, m_preprocess!$1:$1048576, $D216, FALSE))</f>
        <v>161.95842513718506</v>
      </c>
      <c r="J216">
        <f>IF(ISBLANK(HLOOKUP(J$1, m_preprocess!$1:$1048576, $D216, FALSE)), "", HLOOKUP(J$1, m_preprocess!$1:$1048576, $D216, FALSE))</f>
        <v>505632.50019368832</v>
      </c>
      <c r="K216">
        <f>IF(ISBLANK(HLOOKUP(K$1, m_preprocess!$1:$1048576, $D216, FALSE)), "", HLOOKUP(K$1, m_preprocess!$1:$1048576, $D216, FALSE))</f>
        <v>146061.96352832258</v>
      </c>
      <c r="L216">
        <f>IF(ISBLANK(HLOOKUP(L$1, m_preprocess!$1:$1048576, $D216, FALSE)), "", HLOOKUP(L$1, m_preprocess!$1:$1048576, $D216, FALSE))</f>
        <v>169050.65362448557</v>
      </c>
      <c r="M216">
        <f>IF(ISBLANK(HLOOKUP(M$1, m_preprocess!$1:$1048576, $D216, FALSE)), "", HLOOKUP(M$1, m_preprocess!$1:$1048576, $D216, FALSE))</f>
        <v>38488.727908007437</v>
      </c>
      <c r="N216">
        <f>IF(ISBLANK(HLOOKUP(N$1, m_preprocess!$1:$1048576, $D216, FALSE)), "", HLOOKUP(N$1, m_preprocess!$1:$1048576, $D216, FALSE))</f>
        <v>152031.15513287272</v>
      </c>
      <c r="O216">
        <f>IF(ISBLANK(HLOOKUP(O$1, m_preprocess!$1:$1048576, $D216, FALSE)), "", HLOOKUP(O$1, m_preprocess!$1:$1048576, $D216, FALSE))</f>
        <v>906153.45618236589</v>
      </c>
      <c r="P216">
        <f>IF(ISBLANK(HLOOKUP(P$1, m_preprocess!$1:$1048576, $D216, FALSE)), "", HLOOKUP(P$1, m_preprocess!$1:$1048576, $D216, FALSE))</f>
        <v>295192.74987312057</v>
      </c>
      <c r="Q216">
        <f>IF(ISBLANK(HLOOKUP(Q$1, m_preprocess!$1:$1048576, $D216, FALSE)), "", HLOOKUP(Q$1, m_preprocess!$1:$1048576, $D216, FALSE))</f>
        <v>244914.68300808902</v>
      </c>
      <c r="R216">
        <f>IF(ISBLANK(HLOOKUP(R$1, m_preprocess!$1:$1048576, $D216, FALSE)), "", HLOOKUP(R$1, m_preprocess!$1:$1048576, $D216, FALSE))</f>
        <v>366046.0233011563</v>
      </c>
      <c r="S216">
        <f>IF(ISBLANK(HLOOKUP(S$1, m_preprocess!$1:$1048576, $D216, FALSE)), "", HLOOKUP(S$1, m_preprocess!$1:$1048576, $D216, FALSE))</f>
        <v>33590497.636127912</v>
      </c>
      <c r="T216">
        <f>IF(ISBLANK(HLOOKUP(T$1, m_preprocess!$1:$1048576, $D216, FALSE)), "", HLOOKUP(T$1, m_preprocess!$1:$1048576, $D216, FALSE))</f>
        <v>72.055484626994939</v>
      </c>
      <c r="U216">
        <f>IF(ISBLANK(HLOOKUP(U$1, m_preprocess!$1:$1048576, $D216, FALSE)), "", HLOOKUP(U$1, m_preprocess!$1:$1048576, $D216, FALSE))</f>
        <v>17587961.968885049</v>
      </c>
      <c r="V216">
        <f>IF(ISBLANK(HLOOKUP(V$1, m_preprocess!$1:$1048576, $D216, FALSE)), "", HLOOKUP(V$1, m_preprocess!$1:$1048576, $D216, FALSE))</f>
        <v>26049951.202247191</v>
      </c>
      <c r="W216">
        <f>IF(ISBLANK(HLOOKUP(W$1, m_preprocess!$1:$1048576, $D216, FALSE)), "", HLOOKUP(W$1, m_preprocess!$1:$1048576, $D216, FALSE))</f>
        <v>23652.936330610937</v>
      </c>
      <c r="X216">
        <f>IF(ISBLANK(HLOOKUP(X$1, m_preprocess!$1:$1048576, $D216, FALSE)), "", HLOOKUP(X$1, m_preprocess!$1:$1048576, $D216, FALSE))</f>
        <v>139.68</v>
      </c>
      <c r="Y216">
        <f>IF(ISBLANK(HLOOKUP(Y$1, m_preprocess!$1:$1048576, $D216, FALSE)), "", HLOOKUP(Y$1, m_preprocess!$1:$1048576, $D216, FALSE))</f>
        <v>106.8</v>
      </c>
    </row>
    <row r="217" spans="1:25" x14ac:dyDescent="0.25">
      <c r="A217" s="66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184.8307324767602</v>
      </c>
      <c r="F217">
        <f>IF(ISBLANK(HLOOKUP(F$1, m_preprocess!$1:$1048576, $D217, FALSE)), "", HLOOKUP(F$1, m_preprocess!$1:$1048576, $D217, FALSE))</f>
        <v>169.59982122574226</v>
      </c>
      <c r="G217">
        <f>IF(ISBLANK(HLOOKUP(G$1, m_preprocess!$1:$1048576, $D217, FALSE)), "", HLOOKUP(G$1, m_preprocess!$1:$1048576, $D217, FALSE))</f>
        <v>132.93116374638811</v>
      </c>
      <c r="H217">
        <f>IF(ISBLANK(HLOOKUP(H$1, m_preprocess!$1:$1048576, $D217, FALSE)), "", HLOOKUP(H$1, m_preprocess!$1:$1048576, $D217, FALSE))</f>
        <v>302.06218790748323</v>
      </c>
      <c r="I217">
        <f>IF(ISBLANK(HLOOKUP(I$1, m_preprocess!$1:$1048576, $D217, FALSE)), "", HLOOKUP(I$1, m_preprocess!$1:$1048576, $D217, FALSE))</f>
        <v>130.8757841270031</v>
      </c>
      <c r="J217">
        <f>IF(ISBLANK(HLOOKUP(J$1, m_preprocess!$1:$1048576, $D217, FALSE)), "", HLOOKUP(J$1, m_preprocess!$1:$1048576, $D217, FALSE))</f>
        <v>459315.22387499391</v>
      </c>
      <c r="K217">
        <f>IF(ISBLANK(HLOOKUP(K$1, m_preprocess!$1:$1048576, $D217, FALSE)), "", HLOOKUP(K$1, m_preprocess!$1:$1048576, $D217, FALSE))</f>
        <v>102275.27555170783</v>
      </c>
      <c r="L217">
        <f>IF(ISBLANK(HLOOKUP(L$1, m_preprocess!$1:$1048576, $D217, FALSE)), "", HLOOKUP(L$1, m_preprocess!$1:$1048576, $D217, FALSE))</f>
        <v>177781.43055246217</v>
      </c>
      <c r="M217">
        <f>IF(ISBLANK(HLOOKUP(M$1, m_preprocess!$1:$1048576, $D217, FALSE)), "", HLOOKUP(M$1, m_preprocess!$1:$1048576, $D217, FALSE))</f>
        <v>29229.344334667276</v>
      </c>
      <c r="N217">
        <f>IF(ISBLANK(HLOOKUP(N$1, m_preprocess!$1:$1048576, $D217, FALSE)), "", HLOOKUP(N$1, m_preprocess!$1:$1048576, $D217, FALSE))</f>
        <v>150029.17343615671</v>
      </c>
      <c r="O217">
        <f>IF(ISBLANK(HLOOKUP(O$1, m_preprocess!$1:$1048576, $D217, FALSE)), "", HLOOKUP(O$1, m_preprocess!$1:$1048576, $D217, FALSE))</f>
        <v>938202.700474413</v>
      </c>
      <c r="P217">
        <f>IF(ISBLANK(HLOOKUP(P$1, m_preprocess!$1:$1048576, $D217, FALSE)), "", HLOOKUP(P$1, m_preprocess!$1:$1048576, $D217, FALSE))</f>
        <v>292414.28794782778</v>
      </c>
      <c r="Q217">
        <f>IF(ISBLANK(HLOOKUP(Q$1, m_preprocess!$1:$1048576, $D217, FALSE)), "", HLOOKUP(Q$1, m_preprocess!$1:$1048576, $D217, FALSE))</f>
        <v>271020.33047655865</v>
      </c>
      <c r="R217">
        <f>IF(ISBLANK(HLOOKUP(R$1, m_preprocess!$1:$1048576, $D217, FALSE)), "", HLOOKUP(R$1, m_preprocess!$1:$1048576, $D217, FALSE))</f>
        <v>374768.08205002657</v>
      </c>
      <c r="S217">
        <f>IF(ISBLANK(HLOOKUP(S$1, m_preprocess!$1:$1048576, $D217, FALSE)), "", HLOOKUP(S$1, m_preprocess!$1:$1048576, $D217, FALSE))</f>
        <v>34146524.031516179</v>
      </c>
      <c r="T217">
        <f>IF(ISBLANK(HLOOKUP(T$1, m_preprocess!$1:$1048576, $D217, FALSE)), "", HLOOKUP(T$1, m_preprocess!$1:$1048576, $D217, FALSE))</f>
        <v>67.575590419017203</v>
      </c>
      <c r="U217">
        <f>IF(ISBLANK(HLOOKUP(U$1, m_preprocess!$1:$1048576, $D217, FALSE)), "", HLOOKUP(U$1, m_preprocess!$1:$1048576, $D217, FALSE))</f>
        <v>19150411.022146504</v>
      </c>
      <c r="V217">
        <f>IF(ISBLANK(HLOOKUP(V$1, m_preprocess!$1:$1048576, $D217, FALSE)), "", HLOOKUP(V$1, m_preprocess!$1:$1048576, $D217, FALSE))</f>
        <v>27770063.136286203</v>
      </c>
      <c r="W217">
        <f>IF(ISBLANK(HLOOKUP(W$1, m_preprocess!$1:$1048576, $D217, FALSE)), "", HLOOKUP(W$1, m_preprocess!$1:$1048576, $D217, FALSE))</f>
        <v>26199.877020000004</v>
      </c>
      <c r="X217">
        <f>IF(ISBLANK(HLOOKUP(X$1, m_preprocess!$1:$1048576, $D217, FALSE)), "", HLOOKUP(X$1, m_preprocess!$1:$1048576, $D217, FALSE))</f>
        <v>136.69</v>
      </c>
      <c r="Y217">
        <f>IF(ISBLANK(HLOOKUP(Y$1, m_preprocess!$1:$1048576, $D217, FALSE)), "", HLOOKUP(Y$1, m_preprocess!$1:$1048576, $D217, FALSE))</f>
        <v>96.6</v>
      </c>
    </row>
    <row r="218" spans="1:25" x14ac:dyDescent="0.25">
      <c r="A218" s="66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162.4748020805159</v>
      </c>
      <c r="F218">
        <f>IF(ISBLANK(HLOOKUP(F$1, m_preprocess!$1:$1048576, $D218, FALSE)), "", HLOOKUP(F$1, m_preprocess!$1:$1048576, $D218, FALSE))</f>
        <v>145.35876572189531</v>
      </c>
      <c r="G218">
        <f>IF(ISBLANK(HLOOKUP(G$1, m_preprocess!$1:$1048576, $D218, FALSE)), "", HLOOKUP(G$1, m_preprocess!$1:$1048576, $D218, FALSE))</f>
        <v>103.97130603601178</v>
      </c>
      <c r="H218">
        <f>IF(ISBLANK(HLOOKUP(H$1, m_preprocess!$1:$1048576, $D218, FALSE)), "", HLOOKUP(H$1, m_preprocess!$1:$1048576, $D218, FALSE))</f>
        <v>261.3558464764161</v>
      </c>
      <c r="I218">
        <f>IF(ISBLANK(HLOOKUP(I$1, m_preprocess!$1:$1048576, $D218, FALSE)), "", HLOOKUP(I$1, m_preprocess!$1:$1048576, $D218, FALSE))</f>
        <v>135.63355373802489</v>
      </c>
      <c r="J218">
        <f>IF(ISBLANK(HLOOKUP(J$1, m_preprocess!$1:$1048576, $D218, FALSE)), "", HLOOKUP(J$1, m_preprocess!$1:$1048576, $D218, FALSE))</f>
        <v>374673.55807796132</v>
      </c>
      <c r="K218">
        <f>IF(ISBLANK(HLOOKUP(K$1, m_preprocess!$1:$1048576, $D218, FALSE)), "", HLOOKUP(K$1, m_preprocess!$1:$1048576, $D218, FALSE))</f>
        <v>78394.845584558527</v>
      </c>
      <c r="L218">
        <f>IF(ISBLANK(HLOOKUP(L$1, m_preprocess!$1:$1048576, $D218, FALSE)), "", HLOOKUP(L$1, m_preprocess!$1:$1048576, $D218, FALSE))</f>
        <v>102959.68436668288</v>
      </c>
      <c r="M218">
        <f>IF(ISBLANK(HLOOKUP(M$1, m_preprocess!$1:$1048576, $D218, FALSE)), "", HLOOKUP(M$1, m_preprocess!$1:$1048576, $D218, FALSE))</f>
        <v>32974.492457975852</v>
      </c>
      <c r="N218">
        <f>IF(ISBLANK(HLOOKUP(N$1, m_preprocess!$1:$1048576, $D218, FALSE)), "", HLOOKUP(N$1, m_preprocess!$1:$1048576, $D218, FALSE))</f>
        <v>160344.53566874407</v>
      </c>
      <c r="O218">
        <f>IF(ISBLANK(HLOOKUP(O$1, m_preprocess!$1:$1048576, $D218, FALSE)), "", HLOOKUP(O$1, m_preprocess!$1:$1048576, $D218, FALSE))</f>
        <v>778926.59090740012</v>
      </c>
      <c r="P218">
        <f>IF(ISBLANK(HLOOKUP(P$1, m_preprocess!$1:$1048576, $D218, FALSE)), "", HLOOKUP(P$1, m_preprocess!$1:$1048576, $D218, FALSE))</f>
        <v>274031.10609571787</v>
      </c>
      <c r="Q218">
        <f>IF(ISBLANK(HLOOKUP(Q$1, m_preprocess!$1:$1048576, $D218, FALSE)), "", HLOOKUP(Q$1, m_preprocess!$1:$1048576, $D218, FALSE))</f>
        <v>189363.22342097279</v>
      </c>
      <c r="R218">
        <f>IF(ISBLANK(HLOOKUP(R$1, m_preprocess!$1:$1048576, $D218, FALSE)), "", HLOOKUP(R$1, m_preprocess!$1:$1048576, $D218, FALSE))</f>
        <v>315532.26139070943</v>
      </c>
      <c r="S218">
        <f>IF(ISBLANK(HLOOKUP(S$1, m_preprocess!$1:$1048576, $D218, FALSE)), "", HLOOKUP(S$1, m_preprocess!$1:$1048576, $D218, FALSE))</f>
        <v>34372830.01006712</v>
      </c>
      <c r="T218">
        <f>IF(ISBLANK(HLOOKUP(T$1, m_preprocess!$1:$1048576, $D218, FALSE)), "", HLOOKUP(T$1, m_preprocess!$1:$1048576, $D218, FALSE))</f>
        <v>65.678262366602581</v>
      </c>
      <c r="U218">
        <f>IF(ISBLANK(HLOOKUP(U$1, m_preprocess!$1:$1048576, $D218, FALSE)), "", HLOOKUP(U$1, m_preprocess!$1:$1048576, $D218, FALSE))</f>
        <v>17794090.819630872</v>
      </c>
      <c r="V218">
        <f>IF(ISBLANK(HLOOKUP(V$1, m_preprocess!$1:$1048576, $D218, FALSE)), "", HLOOKUP(V$1, m_preprocess!$1:$1048576, $D218, FALSE))</f>
        <v>26584966.245805372</v>
      </c>
      <c r="W218">
        <f>IF(ISBLANK(HLOOKUP(W$1, m_preprocess!$1:$1048576, $D218, FALSE)), "", HLOOKUP(W$1, m_preprocess!$1:$1048576, $D218, FALSE))</f>
        <v>23295.916184059603</v>
      </c>
      <c r="X218">
        <f>IF(ISBLANK(HLOOKUP(X$1, m_preprocess!$1:$1048576, $D218, FALSE)), "", HLOOKUP(X$1, m_preprocess!$1:$1048576, $D218, FALSE))</f>
        <v>132.66</v>
      </c>
      <c r="Y218">
        <f>IF(ISBLANK(HLOOKUP(Y$1, m_preprocess!$1:$1048576, $D218, FALSE)), "", HLOOKUP(Y$1, m_preprocess!$1:$1048576, $D218, FALSE))</f>
        <v>93.2</v>
      </c>
    </row>
    <row r="219" spans="1:25" x14ac:dyDescent="0.25">
      <c r="A219" s="66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162.46593075953757</v>
      </c>
      <c r="F219">
        <f>IF(ISBLANK(HLOOKUP(F$1, m_preprocess!$1:$1048576, $D219, FALSE)), "", HLOOKUP(F$1, m_preprocess!$1:$1048576, $D219, FALSE))</f>
        <v>137.0205189903908</v>
      </c>
      <c r="G219">
        <f>IF(ISBLANK(HLOOKUP(G$1, m_preprocess!$1:$1048576, $D219, FALSE)), "", HLOOKUP(G$1, m_preprocess!$1:$1048576, $D219, FALSE))</f>
        <v>100.18526759403085</v>
      </c>
      <c r="H219">
        <f>IF(ISBLANK(HLOOKUP(H$1, m_preprocess!$1:$1048576, $D219, FALSE)), "", HLOOKUP(H$1, m_preprocess!$1:$1048576, $D219, FALSE))</f>
        <v>281.66319459141846</v>
      </c>
      <c r="I219">
        <f>IF(ISBLANK(HLOOKUP(I$1, m_preprocess!$1:$1048576, $D219, FALSE)), "", HLOOKUP(I$1, m_preprocess!$1:$1048576, $D219, FALSE))</f>
        <v>145.73095446357419</v>
      </c>
      <c r="J219">
        <f>IF(ISBLANK(HLOOKUP(J$1, m_preprocess!$1:$1048576, $D219, FALSE)), "", HLOOKUP(J$1, m_preprocess!$1:$1048576, $D219, FALSE))</f>
        <v>459679.4858166558</v>
      </c>
      <c r="K219">
        <f>IF(ISBLANK(HLOOKUP(K$1, m_preprocess!$1:$1048576, $D219, FALSE)), "", HLOOKUP(K$1, m_preprocess!$1:$1048576, $D219, FALSE))</f>
        <v>137011.40958883343</v>
      </c>
      <c r="L219">
        <f>IF(ISBLANK(HLOOKUP(L$1, m_preprocess!$1:$1048576, $D219, FALSE)), "", HLOOKUP(L$1, m_preprocess!$1:$1048576, $D219, FALSE))</f>
        <v>129897.83243858044</v>
      </c>
      <c r="M219">
        <f>IF(ISBLANK(HLOOKUP(M$1, m_preprocess!$1:$1048576, $D219, FALSE)), "", HLOOKUP(M$1, m_preprocess!$1:$1048576, $D219, FALSE))</f>
        <v>35878.351895519154</v>
      </c>
      <c r="N219">
        <f>IF(ISBLANK(HLOOKUP(N$1, m_preprocess!$1:$1048576, $D219, FALSE)), "", HLOOKUP(N$1, m_preprocess!$1:$1048576, $D219, FALSE))</f>
        <v>156891.8918937227</v>
      </c>
      <c r="O219">
        <f>IF(ISBLANK(HLOOKUP(O$1, m_preprocess!$1:$1048576, $D219, FALSE)), "", HLOOKUP(O$1, m_preprocess!$1:$1048576, $D219, FALSE))</f>
        <v>748777.66920214798</v>
      </c>
      <c r="P219">
        <f>IF(ISBLANK(HLOOKUP(P$1, m_preprocess!$1:$1048576, $D219, FALSE)), "", HLOOKUP(P$1, m_preprocess!$1:$1048576, $D219, FALSE))</f>
        <v>242897.0228213334</v>
      </c>
      <c r="Q219">
        <f>IF(ISBLANK(HLOOKUP(Q$1, m_preprocess!$1:$1048576, $D219, FALSE)), "", HLOOKUP(Q$1, m_preprocess!$1:$1048576, $D219, FALSE))</f>
        <v>220891.82113642956</v>
      </c>
      <c r="R219">
        <f>IF(ISBLANK(HLOOKUP(R$1, m_preprocess!$1:$1048576, $D219, FALSE)), "", HLOOKUP(R$1, m_preprocess!$1:$1048576, $D219, FALSE))</f>
        <v>284988.82524438493</v>
      </c>
      <c r="S219">
        <f>IF(ISBLANK(HLOOKUP(S$1, m_preprocess!$1:$1048576, $D219, FALSE)), "", HLOOKUP(S$1, m_preprocess!$1:$1048576, $D219, FALSE))</f>
        <v>34308626.31818182</v>
      </c>
      <c r="T219">
        <f>IF(ISBLANK(HLOOKUP(T$1, m_preprocess!$1:$1048576, $D219, FALSE)), "", HLOOKUP(T$1, m_preprocess!$1:$1048576, $D219, FALSE))</f>
        <v>65.347543719968954</v>
      </c>
      <c r="U219">
        <f>IF(ISBLANK(HLOOKUP(U$1, m_preprocess!$1:$1048576, $D219, FALSE)), "", HLOOKUP(U$1, m_preprocess!$1:$1048576, $D219, FALSE))</f>
        <v>17402214.872727271</v>
      </c>
      <c r="V219">
        <f>IF(ISBLANK(HLOOKUP(V$1, m_preprocess!$1:$1048576, $D219, FALSE)), "", HLOOKUP(V$1, m_preprocess!$1:$1048576, $D219, FALSE))</f>
        <v>26313416.154545452</v>
      </c>
      <c r="W219">
        <f>IF(ISBLANK(HLOOKUP(W$1, m_preprocess!$1:$1048576, $D219, FALSE)), "", HLOOKUP(W$1, m_preprocess!$1:$1048576, $D219, FALSE))</f>
        <v>24028.30178736553</v>
      </c>
      <c r="X219">
        <f>IF(ISBLANK(HLOOKUP(X$1, m_preprocess!$1:$1048576, $D219, FALSE)), "", HLOOKUP(X$1, m_preprocess!$1:$1048576, $D219, FALSE))</f>
        <v>136.18</v>
      </c>
      <c r="Y219">
        <f>IF(ISBLANK(HLOOKUP(Y$1, m_preprocess!$1:$1048576, $D219, FALSE)), "", HLOOKUP(Y$1, m_preprocess!$1:$1048576, $D219, FALSE))</f>
        <v>95.4</v>
      </c>
    </row>
    <row r="220" spans="1:25" x14ac:dyDescent="0.25">
      <c r="A220" s="66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178.1218370005073</v>
      </c>
      <c r="F220">
        <f>IF(ISBLANK(HLOOKUP(F$1, m_preprocess!$1:$1048576, $D220, FALSE)), "", HLOOKUP(F$1, m_preprocess!$1:$1048576, $D220, FALSE))</f>
        <v>152.19519288990924</v>
      </c>
      <c r="G220">
        <f>IF(ISBLANK(HLOOKUP(G$1, m_preprocess!$1:$1048576, $D220, FALSE)), "", HLOOKUP(G$1, m_preprocess!$1:$1048576, $D220, FALSE))</f>
        <v>104.31049267015189</v>
      </c>
      <c r="H220">
        <f>IF(ISBLANK(HLOOKUP(H$1, m_preprocess!$1:$1048576, $D220, FALSE)), "", HLOOKUP(H$1, m_preprocess!$1:$1048576, $D220, FALSE))</f>
        <v>309.64166724986575</v>
      </c>
      <c r="I220">
        <f>IF(ISBLANK(HLOOKUP(I$1, m_preprocess!$1:$1048576, $D220, FALSE)), "", HLOOKUP(I$1, m_preprocess!$1:$1048576, $D220, FALSE))</f>
        <v>145.46449686312764</v>
      </c>
      <c r="J220">
        <f>IF(ISBLANK(HLOOKUP(J$1, m_preprocess!$1:$1048576, $D220, FALSE)), "", HLOOKUP(J$1, m_preprocess!$1:$1048576, $D220, FALSE))</f>
        <v>610296.55768942914</v>
      </c>
      <c r="K220">
        <f>IF(ISBLANK(HLOOKUP(K$1, m_preprocess!$1:$1048576, $D220, FALSE)), "", HLOOKUP(K$1, m_preprocess!$1:$1048576, $D220, FALSE))</f>
        <v>262517.54941220733</v>
      </c>
      <c r="L220">
        <f>IF(ISBLANK(HLOOKUP(L$1, m_preprocess!$1:$1048576, $D220, FALSE)), "", HLOOKUP(L$1, m_preprocess!$1:$1048576, $D220, FALSE))</f>
        <v>150946.86746693988</v>
      </c>
      <c r="M220">
        <f>IF(ISBLANK(HLOOKUP(M$1, m_preprocess!$1:$1048576, $D220, FALSE)), "", HLOOKUP(M$1, m_preprocess!$1:$1048576, $D220, FALSE))</f>
        <v>42000.295332059548</v>
      </c>
      <c r="N220">
        <f>IF(ISBLANK(HLOOKUP(N$1, m_preprocess!$1:$1048576, $D220, FALSE)), "", HLOOKUP(N$1, m_preprocess!$1:$1048576, $D220, FALSE))</f>
        <v>154831.84547822236</v>
      </c>
      <c r="O220">
        <f>IF(ISBLANK(HLOOKUP(O$1, m_preprocess!$1:$1048576, $D220, FALSE)), "", HLOOKUP(O$1, m_preprocess!$1:$1048576, $D220, FALSE))</f>
        <v>810650.67046007013</v>
      </c>
      <c r="P220">
        <f>IF(ISBLANK(HLOOKUP(P$1, m_preprocess!$1:$1048576, $D220, FALSE)), "", HLOOKUP(P$1, m_preprocess!$1:$1048576, $D220, FALSE))</f>
        <v>266633.36325346248</v>
      </c>
      <c r="Q220">
        <f>IF(ISBLANK(HLOOKUP(Q$1, m_preprocess!$1:$1048576, $D220, FALSE)), "", HLOOKUP(Q$1, m_preprocess!$1:$1048576, $D220, FALSE))</f>
        <v>233996.97538740237</v>
      </c>
      <c r="R220">
        <f>IF(ISBLANK(HLOOKUP(R$1, m_preprocess!$1:$1048576, $D220, FALSE)), "", HLOOKUP(R$1, m_preprocess!$1:$1048576, $D220, FALSE))</f>
        <v>310020.33181920543</v>
      </c>
      <c r="S220">
        <f>IF(ISBLANK(HLOOKUP(S$1, m_preprocess!$1:$1048576, $D220, FALSE)), "", HLOOKUP(S$1, m_preprocess!$1:$1048576, $D220, FALSE))</f>
        <v>33018867.012195121</v>
      </c>
      <c r="T220">
        <f>IF(ISBLANK(HLOOKUP(T$1, m_preprocess!$1:$1048576, $D220, FALSE)), "", HLOOKUP(T$1, m_preprocess!$1:$1048576, $D220, FALSE))</f>
        <v>61.173392229520616</v>
      </c>
      <c r="U220">
        <f>IF(ISBLANK(HLOOKUP(U$1, m_preprocess!$1:$1048576, $D220, FALSE)), "", HLOOKUP(U$1, m_preprocess!$1:$1048576, $D220, FALSE))</f>
        <v>17272637.102439024</v>
      </c>
      <c r="V220">
        <f>IF(ISBLANK(HLOOKUP(V$1, m_preprocess!$1:$1048576, $D220, FALSE)), "", HLOOKUP(V$1, m_preprocess!$1:$1048576, $D220, FALSE))</f>
        <v>26049371.592682928</v>
      </c>
      <c r="W220">
        <f>IF(ISBLANK(HLOOKUP(W$1, m_preprocess!$1:$1048576, $D220, FALSE)), "", HLOOKUP(W$1, m_preprocess!$1:$1048576, $D220, FALSE))</f>
        <v>27845.593896494698</v>
      </c>
      <c r="X220">
        <f>IF(ISBLANK(HLOOKUP(X$1, m_preprocess!$1:$1048576, $D220, FALSE)), "", HLOOKUP(X$1, m_preprocess!$1:$1048576, $D220, FALSE))</f>
        <v>144.93</v>
      </c>
      <c r="Y220">
        <f>IF(ISBLANK(HLOOKUP(Y$1, m_preprocess!$1:$1048576, $D220, FALSE)), "", HLOOKUP(Y$1, m_preprocess!$1:$1048576, $D220, FALSE))</f>
        <v>104.4</v>
      </c>
    </row>
    <row r="221" spans="1:25" x14ac:dyDescent="0.25">
      <c r="A221" s="66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164.37152630041857</v>
      </c>
      <c r="F221">
        <f>IF(ISBLANK(HLOOKUP(F$1, m_preprocess!$1:$1048576, $D221, FALSE)), "", HLOOKUP(F$1, m_preprocess!$1:$1048576, $D221, FALSE))</f>
        <v>134.26441881130481</v>
      </c>
      <c r="G221">
        <f>IF(ISBLANK(HLOOKUP(G$1, m_preprocess!$1:$1048576, $D221, FALSE)), "", HLOOKUP(G$1, m_preprocess!$1:$1048576, $D221, FALSE))</f>
        <v>106.11162271242188</v>
      </c>
      <c r="H221">
        <f>IF(ISBLANK(HLOOKUP(H$1, m_preprocess!$1:$1048576, $D221, FALSE)), "", HLOOKUP(H$1, m_preprocess!$1:$1048576, $D221, FALSE))</f>
        <v>242.45298878764865</v>
      </c>
      <c r="I221">
        <f>IF(ISBLANK(HLOOKUP(I$1, m_preprocess!$1:$1048576, $D221, FALSE)), "", HLOOKUP(I$1, m_preprocess!$1:$1048576, $D221, FALSE))</f>
        <v>132.14750388410746</v>
      </c>
      <c r="J221">
        <f>IF(ISBLANK(HLOOKUP(J$1, m_preprocess!$1:$1048576, $D221, FALSE)), "", HLOOKUP(J$1, m_preprocess!$1:$1048576, $D221, FALSE))</f>
        <v>577264.56050256372</v>
      </c>
      <c r="K221">
        <f>IF(ISBLANK(HLOOKUP(K$1, m_preprocess!$1:$1048576, $D221, FALSE)), "", HLOOKUP(K$1, m_preprocess!$1:$1048576, $D221, FALSE))</f>
        <v>269471.48036221386</v>
      </c>
      <c r="L221">
        <f>IF(ISBLANK(HLOOKUP(L$1, m_preprocess!$1:$1048576, $D221, FALSE)), "", HLOOKUP(L$1, m_preprocess!$1:$1048576, $D221, FALSE))</f>
        <v>115050.56515648405</v>
      </c>
      <c r="M221">
        <f>IF(ISBLANK(HLOOKUP(M$1, m_preprocess!$1:$1048576, $D221, FALSE)), "", HLOOKUP(M$1, m_preprocess!$1:$1048576, $D221, FALSE))</f>
        <v>34323.048340147914</v>
      </c>
      <c r="N221">
        <f>IF(ISBLANK(HLOOKUP(N$1, m_preprocess!$1:$1048576, $D221, FALSE)), "", HLOOKUP(N$1, m_preprocess!$1:$1048576, $D221, FALSE))</f>
        <v>158419.46664371804</v>
      </c>
      <c r="O221">
        <f>IF(ISBLANK(HLOOKUP(O$1, m_preprocess!$1:$1048576, $D221, FALSE)), "", HLOOKUP(O$1, m_preprocess!$1:$1048576, $D221, FALSE))</f>
        <v>791631.01187001332</v>
      </c>
      <c r="P221">
        <f>IF(ISBLANK(HLOOKUP(P$1, m_preprocess!$1:$1048576, $D221, FALSE)), "", HLOOKUP(P$1, m_preprocess!$1:$1048576, $D221, FALSE))</f>
        <v>255694.40018288005</v>
      </c>
      <c r="Q221">
        <f>IF(ISBLANK(HLOOKUP(Q$1, m_preprocess!$1:$1048576, $D221, FALSE)), "", HLOOKUP(Q$1, m_preprocess!$1:$1048576, $D221, FALSE))</f>
        <v>207151.07437929031</v>
      </c>
      <c r="R221">
        <f>IF(ISBLANK(HLOOKUP(R$1, m_preprocess!$1:$1048576, $D221, FALSE)), "", HLOOKUP(R$1, m_preprocess!$1:$1048576, $D221, FALSE))</f>
        <v>328785.53730784298</v>
      </c>
      <c r="S221">
        <f>IF(ISBLANK(HLOOKUP(S$1, m_preprocess!$1:$1048576, $D221, FALSE)), "", HLOOKUP(S$1, m_preprocess!$1:$1048576, $D221, FALSE))</f>
        <v>33369002.150897227</v>
      </c>
      <c r="T221">
        <f>IF(ISBLANK(HLOOKUP(T$1, m_preprocess!$1:$1048576, $D221, FALSE)), "", HLOOKUP(T$1, m_preprocess!$1:$1048576, $D221, FALSE))</f>
        <v>58.737474392453358</v>
      </c>
      <c r="U221">
        <f>IF(ISBLANK(HLOOKUP(U$1, m_preprocess!$1:$1048576, $D221, FALSE)), "", HLOOKUP(U$1, m_preprocess!$1:$1048576, $D221, FALSE))</f>
        <v>17473819.017944533</v>
      </c>
      <c r="V221">
        <f>IF(ISBLANK(HLOOKUP(V$1, m_preprocess!$1:$1048576, $D221, FALSE)), "", HLOOKUP(V$1, m_preprocess!$1:$1048576, $D221, FALSE))</f>
        <v>26403042.406199023</v>
      </c>
      <c r="W221">
        <f>IF(ISBLANK(HLOOKUP(W$1, m_preprocess!$1:$1048576, $D221, FALSE)), "", HLOOKUP(W$1, m_preprocess!$1:$1048576, $D221, FALSE))</f>
        <v>38195.642641890598</v>
      </c>
      <c r="X221">
        <f>IF(ISBLANK(HLOOKUP(X$1, m_preprocess!$1:$1048576, $D221, FALSE)), "", HLOOKUP(X$1, m_preprocess!$1:$1048576, $D221, FALSE))</f>
        <v>139.88999999999999</v>
      </c>
      <c r="Y221">
        <f>IF(ISBLANK(HLOOKUP(Y$1, m_preprocess!$1:$1048576, $D221, FALSE)), "", HLOOKUP(Y$1, m_preprocess!$1:$1048576, $D221, FALSE))</f>
        <v>97.5</v>
      </c>
    </row>
    <row r="222" spans="1:25" x14ac:dyDescent="0.25">
      <c r="A222" s="66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173.99814548288839</v>
      </c>
      <c r="F222">
        <f>IF(ISBLANK(HLOOKUP(F$1, m_preprocess!$1:$1048576, $D222, FALSE)), "", HLOOKUP(F$1, m_preprocess!$1:$1048576, $D222, FALSE))</f>
        <v>172.3047960197884</v>
      </c>
      <c r="G222">
        <f>IF(ISBLANK(HLOOKUP(G$1, m_preprocess!$1:$1048576, $D222, FALSE)), "", HLOOKUP(G$1, m_preprocess!$1:$1048576, $D222, FALSE))</f>
        <v>105.82230499757446</v>
      </c>
      <c r="H222">
        <f>IF(ISBLANK(HLOOKUP(H$1, m_preprocess!$1:$1048576, $D222, FALSE)), "", HLOOKUP(H$1, m_preprocess!$1:$1048576, $D222, FALSE))</f>
        <v>352.66941032581821</v>
      </c>
      <c r="I222">
        <f>IF(ISBLANK(HLOOKUP(I$1, m_preprocess!$1:$1048576, $D222, FALSE)), "", HLOOKUP(I$1, m_preprocess!$1:$1048576, $D222, FALSE))</f>
        <v>139.28874999655545</v>
      </c>
      <c r="J222">
        <f>IF(ISBLANK(HLOOKUP(J$1, m_preprocess!$1:$1048576, $D222, FALSE)), "", HLOOKUP(J$1, m_preprocess!$1:$1048576, $D222, FALSE))</f>
        <v>641982.96319070423</v>
      </c>
      <c r="K222">
        <f>IF(ISBLANK(HLOOKUP(K$1, m_preprocess!$1:$1048576, $D222, FALSE)), "", HLOOKUP(K$1, m_preprocess!$1:$1048576, $D222, FALSE))</f>
        <v>283705.0195789432</v>
      </c>
      <c r="L222">
        <f>IF(ISBLANK(HLOOKUP(L$1, m_preprocess!$1:$1048576, $D222, FALSE)), "", HLOOKUP(L$1, m_preprocess!$1:$1048576, $D222, FALSE))</f>
        <v>155686.29535570031</v>
      </c>
      <c r="M222">
        <f>IF(ISBLANK(HLOOKUP(M$1, m_preprocess!$1:$1048576, $D222, FALSE)), "", HLOOKUP(M$1, m_preprocess!$1:$1048576, $D222, FALSE))</f>
        <v>38416.847686634217</v>
      </c>
      <c r="N222">
        <f>IF(ISBLANK(HLOOKUP(N$1, m_preprocess!$1:$1048576, $D222, FALSE)), "", HLOOKUP(N$1, m_preprocess!$1:$1048576, $D222, FALSE))</f>
        <v>164174.80056942653</v>
      </c>
      <c r="O222">
        <f>IF(ISBLANK(HLOOKUP(O$1, m_preprocess!$1:$1048576, $D222, FALSE)), "", HLOOKUP(O$1, m_preprocess!$1:$1048576, $D222, FALSE))</f>
        <v>888701.89997650345</v>
      </c>
      <c r="P222">
        <f>IF(ISBLANK(HLOOKUP(P$1, m_preprocess!$1:$1048576, $D222, FALSE)), "", HLOOKUP(P$1, m_preprocess!$1:$1048576, $D222, FALSE))</f>
        <v>274753.27476780606</v>
      </c>
      <c r="Q222">
        <f>IF(ISBLANK(HLOOKUP(Q$1, m_preprocess!$1:$1048576, $D222, FALSE)), "", HLOOKUP(Q$1, m_preprocess!$1:$1048576, $D222, FALSE))</f>
        <v>231639.69712025911</v>
      </c>
      <c r="R222">
        <f>IF(ISBLANK(HLOOKUP(R$1, m_preprocess!$1:$1048576, $D222, FALSE)), "", HLOOKUP(R$1, m_preprocess!$1:$1048576, $D222, FALSE))</f>
        <v>382308.92808843823</v>
      </c>
      <c r="S222">
        <f>IF(ISBLANK(HLOOKUP(S$1, m_preprocess!$1:$1048576, $D222, FALSE)), "", HLOOKUP(S$1, m_preprocess!$1:$1048576, $D222, FALSE))</f>
        <v>34233011.623164766</v>
      </c>
      <c r="T222">
        <f>IF(ISBLANK(HLOOKUP(T$1, m_preprocess!$1:$1048576, $D222, FALSE)), "", HLOOKUP(T$1, m_preprocess!$1:$1048576, $D222, FALSE))</f>
        <v>58.050199842904007</v>
      </c>
      <c r="U222">
        <f>IF(ISBLANK(HLOOKUP(U$1, m_preprocess!$1:$1048576, $D222, FALSE)), "", HLOOKUP(U$1, m_preprocess!$1:$1048576, $D222, FALSE))</f>
        <v>17321643.90538336</v>
      </c>
      <c r="V222">
        <f>IF(ISBLANK(HLOOKUP(V$1, m_preprocess!$1:$1048576, $D222, FALSE)), "", HLOOKUP(V$1, m_preprocess!$1:$1048576, $D222, FALSE))</f>
        <v>26544320.03588907</v>
      </c>
      <c r="W222">
        <f>IF(ISBLANK(HLOOKUP(W$1, m_preprocess!$1:$1048576, $D222, FALSE)), "", HLOOKUP(W$1, m_preprocess!$1:$1048576, $D222, FALSE))</f>
        <v>32357.63273326731</v>
      </c>
      <c r="X222">
        <f>IF(ISBLANK(HLOOKUP(X$1, m_preprocess!$1:$1048576, $D222, FALSE)), "", HLOOKUP(X$1, m_preprocess!$1:$1048576, $D222, FALSE))</f>
        <v>143.22999999999999</v>
      </c>
      <c r="Y222">
        <f>IF(ISBLANK(HLOOKUP(Y$1, m_preprocess!$1:$1048576, $D222, FALSE)), "", HLOOKUP(Y$1, m_preprocess!$1:$1048576, $D222, FALSE))</f>
        <v>107.1</v>
      </c>
    </row>
    <row r="223" spans="1:25" x14ac:dyDescent="0.25">
      <c r="A223" s="66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150.57883097079826</v>
      </c>
      <c r="F223">
        <f>IF(ISBLANK(HLOOKUP(F$1, m_preprocess!$1:$1048576, $D223, FALSE)), "", HLOOKUP(F$1, m_preprocess!$1:$1048576, $D223, FALSE))</f>
        <v>156.03506954181975</v>
      </c>
      <c r="G223">
        <f>IF(ISBLANK(HLOOKUP(G$1, m_preprocess!$1:$1048576, $D223, FALSE)), "", HLOOKUP(G$1, m_preprocess!$1:$1048576, $D223, FALSE))</f>
        <v>107.51791764665123</v>
      </c>
      <c r="H223">
        <f>IF(ISBLANK(HLOOKUP(H$1, m_preprocess!$1:$1048576, $D223, FALSE)), "", HLOOKUP(H$1, m_preprocess!$1:$1048576, $D223, FALSE))</f>
        <v>290.40461364639566</v>
      </c>
      <c r="I223">
        <f>IF(ISBLANK(HLOOKUP(I$1, m_preprocess!$1:$1048576, $D223, FALSE)), "", HLOOKUP(I$1, m_preprocess!$1:$1048576, $D223, FALSE))</f>
        <v>155.89174402101639</v>
      </c>
      <c r="J223">
        <f>IF(ISBLANK(HLOOKUP(J$1, m_preprocess!$1:$1048576, $D223, FALSE)), "", HLOOKUP(J$1, m_preprocess!$1:$1048576, $D223, FALSE))</f>
        <v>575438.09892710496</v>
      </c>
      <c r="K223">
        <f>IF(ISBLANK(HLOOKUP(K$1, m_preprocess!$1:$1048576, $D223, FALSE)), "", HLOOKUP(K$1, m_preprocess!$1:$1048576, $D223, FALSE))</f>
        <v>222226.72215275501</v>
      </c>
      <c r="L223">
        <f>IF(ISBLANK(HLOOKUP(L$1, m_preprocess!$1:$1048576, $D223, FALSE)), "", HLOOKUP(L$1, m_preprocess!$1:$1048576, $D223, FALSE))</f>
        <v>153839.46804453959</v>
      </c>
      <c r="M223">
        <f>IF(ISBLANK(HLOOKUP(M$1, m_preprocess!$1:$1048576, $D223, FALSE)), "", HLOOKUP(M$1, m_preprocess!$1:$1048576, $D223, FALSE))</f>
        <v>36105.878383400035</v>
      </c>
      <c r="N223">
        <f>IF(ISBLANK(HLOOKUP(N$1, m_preprocess!$1:$1048576, $D223, FALSE)), "", HLOOKUP(N$1, m_preprocess!$1:$1048576, $D223, FALSE))</f>
        <v>163266.03034641026</v>
      </c>
      <c r="O223">
        <f>IF(ISBLANK(HLOOKUP(O$1, m_preprocess!$1:$1048576, $D223, FALSE)), "", HLOOKUP(O$1, m_preprocess!$1:$1048576, $D223, FALSE))</f>
        <v>935717.72216872685</v>
      </c>
      <c r="P223">
        <f>IF(ISBLANK(HLOOKUP(P$1, m_preprocess!$1:$1048576, $D223, FALSE)), "", HLOOKUP(P$1, m_preprocess!$1:$1048576, $D223, FALSE))</f>
        <v>268748.98811483505</v>
      </c>
      <c r="Q223">
        <f>IF(ISBLANK(HLOOKUP(Q$1, m_preprocess!$1:$1048576, $D223, FALSE)), "", HLOOKUP(Q$1, m_preprocess!$1:$1048576, $D223, FALSE))</f>
        <v>290265.46852434543</v>
      </c>
      <c r="R223">
        <f>IF(ISBLANK(HLOOKUP(R$1, m_preprocess!$1:$1048576, $D223, FALSE)), "", HLOOKUP(R$1, m_preprocess!$1:$1048576, $D223, FALSE))</f>
        <v>376703.26552954636</v>
      </c>
      <c r="S223">
        <f>IF(ISBLANK(HLOOKUP(S$1, m_preprocess!$1:$1048576, $D223, FALSE)), "", HLOOKUP(S$1, m_preprocess!$1:$1048576, $D223, FALSE))</f>
        <v>34847925.255947493</v>
      </c>
      <c r="T223">
        <f>IF(ISBLANK(HLOOKUP(T$1, m_preprocess!$1:$1048576, $D223, FALSE)), "", HLOOKUP(T$1, m_preprocess!$1:$1048576, $D223, FALSE))</f>
        <v>58.851358135935605</v>
      </c>
      <c r="U223">
        <f>IF(ISBLANK(HLOOKUP(U$1, m_preprocess!$1:$1048576, $D223, FALSE)), "", HLOOKUP(U$1, m_preprocess!$1:$1048576, $D223, FALSE))</f>
        <v>17345969.212469235</v>
      </c>
      <c r="V223">
        <f>IF(ISBLANK(HLOOKUP(V$1, m_preprocess!$1:$1048576, $D223, FALSE)), "", HLOOKUP(V$1, m_preprocess!$1:$1048576, $D223, FALSE))</f>
        <v>27097621.515996713</v>
      </c>
      <c r="W223">
        <f>IF(ISBLANK(HLOOKUP(W$1, m_preprocess!$1:$1048576, $D223, FALSE)), "", HLOOKUP(W$1, m_preprocess!$1:$1048576, $D223, FALSE))</f>
        <v>49249.138628297733</v>
      </c>
      <c r="X223">
        <f>IF(ISBLANK(HLOOKUP(X$1, m_preprocess!$1:$1048576, $D223, FALSE)), "", HLOOKUP(X$1, m_preprocess!$1:$1048576, $D223, FALSE))</f>
        <v>141.75</v>
      </c>
      <c r="Y223">
        <f>IF(ISBLANK(HLOOKUP(Y$1, m_preprocess!$1:$1048576, $D223, FALSE)), "", HLOOKUP(Y$1, m_preprocess!$1:$1048576, $D223, FALSE))</f>
        <v>102.8</v>
      </c>
    </row>
    <row r="224" spans="1:25" x14ac:dyDescent="0.25">
      <c r="A224" s="66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155.43423770055634</v>
      </c>
      <c r="F224">
        <f>IF(ISBLANK(HLOOKUP(F$1, m_preprocess!$1:$1048576, $D224, FALSE)), "", HLOOKUP(F$1, m_preprocess!$1:$1048576, $D224, FALSE))</f>
        <v>146.11592886783285</v>
      </c>
      <c r="G224">
        <f>IF(ISBLANK(HLOOKUP(G$1, m_preprocess!$1:$1048576, $D224, FALSE)), "", HLOOKUP(G$1, m_preprocess!$1:$1048576, $D224, FALSE))</f>
        <v>113.17985576051223</v>
      </c>
      <c r="H224">
        <f>IF(ISBLANK(HLOOKUP(H$1, m_preprocess!$1:$1048576, $D224, FALSE)), "", HLOOKUP(H$1, m_preprocess!$1:$1048576, $D224, FALSE))</f>
        <v>277.28915254953034</v>
      </c>
      <c r="I224">
        <f>IF(ISBLANK(HLOOKUP(I$1, m_preprocess!$1:$1048576, $D224, FALSE)), "", HLOOKUP(I$1, m_preprocess!$1:$1048576, $D224, FALSE))</f>
        <v>136.57398929173152</v>
      </c>
      <c r="J224">
        <f>IF(ISBLANK(HLOOKUP(J$1, m_preprocess!$1:$1048576, $D224, FALSE)), "", HLOOKUP(J$1, m_preprocess!$1:$1048576, $D224, FALSE))</f>
        <v>655899.02035859553</v>
      </c>
      <c r="K224">
        <f>IF(ISBLANK(HLOOKUP(K$1, m_preprocess!$1:$1048576, $D224, FALSE)), "", HLOOKUP(K$1, m_preprocess!$1:$1048576, $D224, FALSE))</f>
        <v>280171.61709761247</v>
      </c>
      <c r="L224">
        <f>IF(ISBLANK(HLOOKUP(L$1, m_preprocess!$1:$1048576, $D224, FALSE)), "", HLOOKUP(L$1, m_preprocess!$1:$1048576, $D224, FALSE))</f>
        <v>171617.48067478833</v>
      </c>
      <c r="M224">
        <f>IF(ISBLANK(HLOOKUP(M$1, m_preprocess!$1:$1048576, $D224, FALSE)), "", HLOOKUP(M$1, m_preprocess!$1:$1048576, $D224, FALSE))</f>
        <v>37186.423565213678</v>
      </c>
      <c r="N224">
        <f>IF(ISBLANK(HLOOKUP(N$1, m_preprocess!$1:$1048576, $D224, FALSE)), "", HLOOKUP(N$1, m_preprocess!$1:$1048576, $D224, FALSE))</f>
        <v>166923.49902098114</v>
      </c>
      <c r="O224">
        <f>IF(ISBLANK(HLOOKUP(O$1, m_preprocess!$1:$1048576, $D224, FALSE)), "", HLOOKUP(O$1, m_preprocess!$1:$1048576, $D224, FALSE))</f>
        <v>866205.27680651669</v>
      </c>
      <c r="P224">
        <f>IF(ISBLANK(HLOOKUP(P$1, m_preprocess!$1:$1048576, $D224, FALSE)), "", HLOOKUP(P$1, m_preprocess!$1:$1048576, $D224, FALSE))</f>
        <v>252852.47180075274</v>
      </c>
      <c r="Q224">
        <f>IF(ISBLANK(HLOOKUP(Q$1, m_preprocess!$1:$1048576, $D224, FALSE)), "", HLOOKUP(Q$1, m_preprocess!$1:$1048576, $D224, FALSE))</f>
        <v>263223.90005996451</v>
      </c>
      <c r="R224">
        <f>IF(ISBLANK(HLOOKUP(R$1, m_preprocess!$1:$1048576, $D224, FALSE)), "", HLOOKUP(R$1, m_preprocess!$1:$1048576, $D224, FALSE))</f>
        <v>350128.90494579944</v>
      </c>
      <c r="S224">
        <f>IF(ISBLANK(HLOOKUP(S$1, m_preprocess!$1:$1048576, $D224, FALSE)), "", HLOOKUP(S$1, m_preprocess!$1:$1048576, $D224, FALSE))</f>
        <v>34711723.535684988</v>
      </c>
      <c r="T224">
        <f>IF(ISBLANK(HLOOKUP(T$1, m_preprocess!$1:$1048576, $D224, FALSE)), "", HLOOKUP(T$1, m_preprocess!$1:$1048576, $D224, FALSE))</f>
        <v>57.700754982274447</v>
      </c>
      <c r="U224">
        <f>IF(ISBLANK(HLOOKUP(U$1, m_preprocess!$1:$1048576, $D224, FALSE)), "", HLOOKUP(U$1, m_preprocess!$1:$1048576, $D224, FALSE))</f>
        <v>17505130.567678422</v>
      </c>
      <c r="V224">
        <f>IF(ISBLANK(HLOOKUP(V$1, m_preprocess!$1:$1048576, $D224, FALSE)), "", HLOOKUP(V$1, m_preprocess!$1:$1048576, $D224, FALSE))</f>
        <v>27347604.799835924</v>
      </c>
      <c r="W224">
        <f>IF(ISBLANK(HLOOKUP(W$1, m_preprocess!$1:$1048576, $D224, FALSE)), "", HLOOKUP(W$1, m_preprocess!$1:$1048576, $D224, FALSE))</f>
        <v>48588.863033023481</v>
      </c>
      <c r="X224">
        <f>IF(ISBLANK(HLOOKUP(X$1, m_preprocess!$1:$1048576, $D224, FALSE)), "", HLOOKUP(X$1, m_preprocess!$1:$1048576, $D224, FALSE))</f>
        <v>145.19</v>
      </c>
      <c r="Y224">
        <f>IF(ISBLANK(HLOOKUP(Y$1, m_preprocess!$1:$1048576, $D224, FALSE)), "", HLOOKUP(Y$1, m_preprocess!$1:$1048576, $D224, FALSE))</f>
        <v>106.1</v>
      </c>
    </row>
    <row r="225" spans="1:25" x14ac:dyDescent="0.25">
      <c r="A225" s="66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164.30203273987604</v>
      </c>
      <c r="F225">
        <f>IF(ISBLANK(HLOOKUP(F$1, m_preprocess!$1:$1048576, $D225, FALSE)), "", HLOOKUP(F$1, m_preprocess!$1:$1048576, $D225, FALSE))</f>
        <v>164.22913631737521</v>
      </c>
      <c r="G225">
        <f>IF(ISBLANK(HLOOKUP(G$1, m_preprocess!$1:$1048576, $D225, FALSE)), "", HLOOKUP(G$1, m_preprocess!$1:$1048576, $D225, FALSE))</f>
        <v>109.29297814523848</v>
      </c>
      <c r="H225">
        <f>IF(ISBLANK(HLOOKUP(H$1, m_preprocess!$1:$1048576, $D225, FALSE)), "", HLOOKUP(H$1, m_preprocess!$1:$1048576, $D225, FALSE))</f>
        <v>307.28784378804846</v>
      </c>
      <c r="I225">
        <f>IF(ISBLANK(HLOOKUP(I$1, m_preprocess!$1:$1048576, $D225, FALSE)), "", HLOOKUP(I$1, m_preprocess!$1:$1048576, $D225, FALSE))</f>
        <v>164.90892602602386</v>
      </c>
      <c r="J225">
        <f>IF(ISBLANK(HLOOKUP(J$1, m_preprocess!$1:$1048576, $D225, FALSE)), "", HLOOKUP(J$1, m_preprocess!$1:$1048576, $D225, FALSE))</f>
        <v>657317.75653699494</v>
      </c>
      <c r="K225">
        <f>IF(ISBLANK(HLOOKUP(K$1, m_preprocess!$1:$1048576, $D225, FALSE)), "", HLOOKUP(K$1, m_preprocess!$1:$1048576, $D225, FALSE))</f>
        <v>284023.25174085068</v>
      </c>
      <c r="L225">
        <f>IF(ISBLANK(HLOOKUP(L$1, m_preprocess!$1:$1048576, $D225, FALSE)), "", HLOOKUP(L$1, m_preprocess!$1:$1048576, $D225, FALSE))</f>
        <v>171989.17266500997</v>
      </c>
      <c r="M225">
        <f>IF(ISBLANK(HLOOKUP(M$1, m_preprocess!$1:$1048576, $D225, FALSE)), "", HLOOKUP(M$1, m_preprocess!$1:$1048576, $D225, FALSE))</f>
        <v>39570.560330620043</v>
      </c>
      <c r="N225">
        <f>IF(ISBLANK(HLOOKUP(N$1, m_preprocess!$1:$1048576, $D225, FALSE)), "", HLOOKUP(N$1, m_preprocess!$1:$1048576, $D225, FALSE))</f>
        <v>161734.77180051428</v>
      </c>
      <c r="O225">
        <f>IF(ISBLANK(HLOOKUP(O$1, m_preprocess!$1:$1048576, $D225, FALSE)), "", HLOOKUP(O$1, m_preprocess!$1:$1048576, $D225, FALSE))</f>
        <v>980285.07842065173</v>
      </c>
      <c r="P225">
        <f>IF(ISBLANK(HLOOKUP(P$1, m_preprocess!$1:$1048576, $D225, FALSE)), "", HLOOKUP(P$1, m_preprocess!$1:$1048576, $D225, FALSE))</f>
        <v>294892.41800610127</v>
      </c>
      <c r="Q225">
        <f>IF(ISBLANK(HLOOKUP(Q$1, m_preprocess!$1:$1048576, $D225, FALSE)), "", HLOOKUP(Q$1, m_preprocess!$1:$1048576, $D225, FALSE))</f>
        <v>296336.49163506675</v>
      </c>
      <c r="R225">
        <f>IF(ISBLANK(HLOOKUP(R$1, m_preprocess!$1:$1048576, $D225, FALSE)), "", HLOOKUP(R$1, m_preprocess!$1:$1048576, $D225, FALSE))</f>
        <v>389056.16877948359</v>
      </c>
      <c r="S225">
        <f>IF(ISBLANK(HLOOKUP(S$1, m_preprocess!$1:$1048576, $D225, FALSE)), "", HLOOKUP(S$1, m_preprocess!$1:$1048576, $D225, FALSE))</f>
        <v>35377462.0528026</v>
      </c>
      <c r="T225">
        <f>IF(ISBLANK(HLOOKUP(T$1, m_preprocess!$1:$1048576, $D225, FALSE)), "", HLOOKUP(T$1, m_preprocess!$1:$1048576, $D225, FALSE))</f>
        <v>56.711742963257969</v>
      </c>
      <c r="U225">
        <f>IF(ISBLANK(HLOOKUP(U$1, m_preprocess!$1:$1048576, $D225, FALSE)), "", HLOOKUP(U$1, m_preprocess!$1:$1048576, $D225, FALSE))</f>
        <v>17717503.903330628</v>
      </c>
      <c r="V225">
        <f>IF(ISBLANK(HLOOKUP(V$1, m_preprocess!$1:$1048576, $D225, FALSE)), "", HLOOKUP(V$1, m_preprocess!$1:$1048576, $D225, FALSE))</f>
        <v>27619392.81153534</v>
      </c>
      <c r="W225">
        <f>IF(ISBLANK(HLOOKUP(W$1, m_preprocess!$1:$1048576, $D225, FALSE)), "", HLOOKUP(W$1, m_preprocess!$1:$1048576, $D225, FALSE))</f>
        <v>46988.562784888243</v>
      </c>
      <c r="X225">
        <f>IF(ISBLANK(HLOOKUP(X$1, m_preprocess!$1:$1048576, $D225, FALSE)), "", HLOOKUP(X$1, m_preprocess!$1:$1048576, $D225, FALSE))</f>
        <v>147.51</v>
      </c>
      <c r="Y225">
        <f>IF(ISBLANK(HLOOKUP(Y$1, m_preprocess!$1:$1048576, $D225, FALSE)), "", HLOOKUP(Y$1, m_preprocess!$1:$1048576, $D225, FALSE))</f>
        <v>110.8</v>
      </c>
    </row>
    <row r="226" spans="1:25" x14ac:dyDescent="0.25">
      <c r="A226" s="66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163.82804028688042</v>
      </c>
      <c r="F226">
        <f>IF(ISBLANK(HLOOKUP(F$1, m_preprocess!$1:$1048576, $D226, FALSE)), "", HLOOKUP(F$1, m_preprocess!$1:$1048576, $D226, FALSE))</f>
        <v>162.76135683143789</v>
      </c>
      <c r="G226">
        <f>IF(ISBLANK(HLOOKUP(G$1, m_preprocess!$1:$1048576, $D226, FALSE)), "", HLOOKUP(G$1, m_preprocess!$1:$1048576, $D226, FALSE))</f>
        <v>114.57621459743993</v>
      </c>
      <c r="H226">
        <f>IF(ISBLANK(HLOOKUP(H$1, m_preprocess!$1:$1048576, $D226, FALSE)), "", HLOOKUP(H$1, m_preprocess!$1:$1048576, $D226, FALSE))</f>
        <v>257.63018515067881</v>
      </c>
      <c r="I226">
        <f>IF(ISBLANK(HLOOKUP(I$1, m_preprocess!$1:$1048576, $D226, FALSE)), "", HLOOKUP(I$1, m_preprocess!$1:$1048576, $D226, FALSE))</f>
        <v>156.07538973509975</v>
      </c>
      <c r="J226">
        <f>IF(ISBLANK(HLOOKUP(J$1, m_preprocess!$1:$1048576, $D226, FALSE)), "", HLOOKUP(J$1, m_preprocess!$1:$1048576, $D226, FALSE))</f>
        <v>594987.71759557095</v>
      </c>
      <c r="K226">
        <f>IF(ISBLANK(HLOOKUP(K$1, m_preprocess!$1:$1048576, $D226, FALSE)), "", HLOOKUP(K$1, m_preprocess!$1:$1048576, $D226, FALSE))</f>
        <v>244508.91516672974</v>
      </c>
      <c r="L226">
        <f>IF(ISBLANK(HLOOKUP(L$1, m_preprocess!$1:$1048576, $D226, FALSE)), "", HLOOKUP(L$1, m_preprocess!$1:$1048576, $D226, FALSE))</f>
        <v>148984.4336705569</v>
      </c>
      <c r="M226">
        <f>IF(ISBLANK(HLOOKUP(M$1, m_preprocess!$1:$1048576, $D226, FALSE)), "", HLOOKUP(M$1, m_preprocess!$1:$1048576, $D226, FALSE))</f>
        <v>37751.512943862988</v>
      </c>
      <c r="N226">
        <f>IF(ISBLANK(HLOOKUP(N$1, m_preprocess!$1:$1048576, $D226, FALSE)), "", HLOOKUP(N$1, m_preprocess!$1:$1048576, $D226, FALSE))</f>
        <v>163742.85581442137</v>
      </c>
      <c r="O226">
        <f>IF(ISBLANK(HLOOKUP(O$1, m_preprocess!$1:$1048576, $D226, FALSE)), "", HLOOKUP(O$1, m_preprocess!$1:$1048576, $D226, FALSE))</f>
        <v>961109.07077950833</v>
      </c>
      <c r="P226">
        <f>IF(ISBLANK(HLOOKUP(P$1, m_preprocess!$1:$1048576, $D226, FALSE)), "", HLOOKUP(P$1, m_preprocess!$1:$1048576, $D226, FALSE))</f>
        <v>298759.47066364437</v>
      </c>
      <c r="Q226">
        <f>IF(ISBLANK(HLOOKUP(Q$1, m_preprocess!$1:$1048576, $D226, FALSE)), "", HLOOKUP(Q$1, m_preprocess!$1:$1048576, $D226, FALSE))</f>
        <v>312727.76690858242</v>
      </c>
      <c r="R226">
        <f>IF(ISBLANK(HLOOKUP(R$1, m_preprocess!$1:$1048576, $D226, FALSE)), "", HLOOKUP(R$1, m_preprocess!$1:$1048576, $D226, FALSE))</f>
        <v>349621.83320728148</v>
      </c>
      <c r="S226">
        <f>IF(ISBLANK(HLOOKUP(S$1, m_preprocess!$1:$1048576, $D226, FALSE)), "", HLOOKUP(S$1, m_preprocess!$1:$1048576, $D226, FALSE))</f>
        <v>37097974.017031632</v>
      </c>
      <c r="T226">
        <f>IF(ISBLANK(HLOOKUP(T$1, m_preprocess!$1:$1048576, $D226, FALSE)), "", HLOOKUP(T$1, m_preprocess!$1:$1048576, $D226, FALSE))</f>
        <v>58.099363141626768</v>
      </c>
      <c r="U226">
        <f>IF(ISBLANK(HLOOKUP(U$1, m_preprocess!$1:$1048576, $D226, FALSE)), "", HLOOKUP(U$1, m_preprocess!$1:$1048576, $D226, FALSE))</f>
        <v>17628699.963503651</v>
      </c>
      <c r="V226">
        <f>IF(ISBLANK(HLOOKUP(V$1, m_preprocess!$1:$1048576, $D226, FALSE)), "", HLOOKUP(V$1, m_preprocess!$1:$1048576, $D226, FALSE))</f>
        <v>27791124.929440387</v>
      </c>
      <c r="W226">
        <f>IF(ISBLANK(HLOOKUP(W$1, m_preprocess!$1:$1048576, $D226, FALSE)), "", HLOOKUP(W$1, m_preprocess!$1:$1048576, $D226, FALSE))</f>
        <v>38787.138519473068</v>
      </c>
      <c r="X226">
        <f>IF(ISBLANK(HLOOKUP(X$1, m_preprocess!$1:$1048576, $D226, FALSE)), "", HLOOKUP(X$1, m_preprocess!$1:$1048576, $D226, FALSE))</f>
        <v>142.30000000000001</v>
      </c>
      <c r="Y226">
        <f>IF(ISBLANK(HLOOKUP(Y$1, m_preprocess!$1:$1048576, $D226, FALSE)), "", HLOOKUP(Y$1, m_preprocess!$1:$1048576, $D226, FALSE))</f>
        <v>104.8</v>
      </c>
    </row>
    <row r="227" spans="1:25" x14ac:dyDescent="0.25">
      <c r="A227" s="66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174.50826432792246</v>
      </c>
      <c r="F227">
        <f>IF(ISBLANK(HLOOKUP(F$1, m_preprocess!$1:$1048576, $D227, FALSE)), "", HLOOKUP(F$1, m_preprocess!$1:$1048576, $D227, FALSE))</f>
        <v>158.41670274273005</v>
      </c>
      <c r="G227">
        <f>IF(ISBLANK(HLOOKUP(G$1, m_preprocess!$1:$1048576, $D227, FALSE)), "", HLOOKUP(G$1, m_preprocess!$1:$1048576, $D227, FALSE))</f>
        <v>113.28602876176203</v>
      </c>
      <c r="H227">
        <f>IF(ISBLANK(HLOOKUP(H$1, m_preprocess!$1:$1048576, $D227, FALSE)), "", HLOOKUP(H$1, m_preprocess!$1:$1048576, $D227, FALSE))</f>
        <v>250.27360334580794</v>
      </c>
      <c r="I227">
        <f>IF(ISBLANK(HLOOKUP(I$1, m_preprocess!$1:$1048576, $D227, FALSE)), "", HLOOKUP(I$1, m_preprocess!$1:$1048576, $D227, FALSE))</f>
        <v>152.1208565973177</v>
      </c>
      <c r="J227">
        <f>IF(ISBLANK(HLOOKUP(J$1, m_preprocess!$1:$1048576, $D227, FALSE)), "", HLOOKUP(J$1, m_preprocess!$1:$1048576, $D227, FALSE))</f>
        <v>535678.46879682562</v>
      </c>
      <c r="K227">
        <f>IF(ISBLANK(HLOOKUP(K$1, m_preprocess!$1:$1048576, $D227, FALSE)), "", HLOOKUP(K$1, m_preprocess!$1:$1048576, $D227, FALSE))</f>
        <v>240896.42568789242</v>
      </c>
      <c r="L227">
        <f>IF(ISBLANK(HLOOKUP(L$1, m_preprocess!$1:$1048576, $D227, FALSE)), "", HLOOKUP(L$1, m_preprocess!$1:$1048576, $D227, FALSE))</f>
        <v>81166.20030806982</v>
      </c>
      <c r="M227">
        <f>IF(ISBLANK(HLOOKUP(M$1, m_preprocess!$1:$1048576, $D227, FALSE)), "", HLOOKUP(M$1, m_preprocess!$1:$1048576, $D227, FALSE))</f>
        <v>40913.777485717306</v>
      </c>
      <c r="N227">
        <f>IF(ISBLANK(HLOOKUP(N$1, m_preprocess!$1:$1048576, $D227, FALSE)), "", HLOOKUP(N$1, m_preprocess!$1:$1048576, $D227, FALSE))</f>
        <v>172702.06531514617</v>
      </c>
      <c r="O227">
        <f>IF(ISBLANK(HLOOKUP(O$1, m_preprocess!$1:$1048576, $D227, FALSE)), "", HLOOKUP(O$1, m_preprocess!$1:$1048576, $D227, FALSE))</f>
        <v>958919.39548768569</v>
      </c>
      <c r="P227">
        <f>IF(ISBLANK(HLOOKUP(P$1, m_preprocess!$1:$1048576, $D227, FALSE)), "", HLOOKUP(P$1, m_preprocess!$1:$1048576, $D227, FALSE))</f>
        <v>308020.68406737118</v>
      </c>
      <c r="Q227">
        <f>IF(ISBLANK(HLOOKUP(Q$1, m_preprocess!$1:$1048576, $D227, FALSE)), "", HLOOKUP(Q$1, m_preprocess!$1:$1048576, $D227, FALSE))</f>
        <v>326732.55483915523</v>
      </c>
      <c r="R227">
        <f>IF(ISBLANK(HLOOKUP(R$1, m_preprocess!$1:$1048576, $D227, FALSE)), "", HLOOKUP(R$1, m_preprocess!$1:$1048576, $D227, FALSE))</f>
        <v>324166.15658115922</v>
      </c>
      <c r="S227">
        <f>IF(ISBLANK(HLOOKUP(S$1, m_preprocess!$1:$1048576, $D227, FALSE)), "", HLOOKUP(S$1, m_preprocess!$1:$1048576, $D227, FALSE))</f>
        <v>37911856.452166803</v>
      </c>
      <c r="T227">
        <f>IF(ISBLANK(HLOOKUP(T$1, m_preprocess!$1:$1048576, $D227, FALSE)), "", HLOOKUP(T$1, m_preprocess!$1:$1048576, $D227, FALSE))</f>
        <v>61.177777644272538</v>
      </c>
      <c r="U227">
        <f>IF(ISBLANK(HLOOKUP(U$1, m_preprocess!$1:$1048576, $D227, FALSE)), "", HLOOKUP(U$1, m_preprocess!$1:$1048576, $D227, FALSE))</f>
        <v>17892839.472608343</v>
      </c>
      <c r="V227">
        <f>IF(ISBLANK(HLOOKUP(V$1, m_preprocess!$1:$1048576, $D227, FALSE)), "", HLOOKUP(V$1, m_preprocess!$1:$1048576, $D227, FALSE))</f>
        <v>28257789.478331972</v>
      </c>
      <c r="W227">
        <f>IF(ISBLANK(HLOOKUP(W$1, m_preprocess!$1:$1048576, $D227, FALSE)), "", HLOOKUP(W$1, m_preprocess!$1:$1048576, $D227, FALSE))</f>
        <v>44244.23701988197</v>
      </c>
      <c r="X227">
        <f>IF(ISBLANK(HLOOKUP(X$1, m_preprocess!$1:$1048576, $D227, FALSE)), "", HLOOKUP(X$1, m_preprocess!$1:$1048576, $D227, FALSE))</f>
        <v>142.02000000000001</v>
      </c>
      <c r="Y227">
        <f>IF(ISBLANK(HLOOKUP(Y$1, m_preprocess!$1:$1048576, $D227, FALSE)), "", HLOOKUP(Y$1, m_preprocess!$1:$1048576, $D227, FALSE))</f>
        <v>106.3</v>
      </c>
    </row>
    <row r="228" spans="1:25" x14ac:dyDescent="0.25">
      <c r="A228" s="66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171.63375159255079</v>
      </c>
      <c r="F228">
        <f>IF(ISBLANK(HLOOKUP(F$1, m_preprocess!$1:$1048576, $D228, FALSE)), "", HLOOKUP(F$1, m_preprocess!$1:$1048576, $D228, FALSE))</f>
        <v>168.64673659133004</v>
      </c>
      <c r="G228">
        <f>IF(ISBLANK(HLOOKUP(G$1, m_preprocess!$1:$1048576, $D228, FALSE)), "", HLOOKUP(G$1, m_preprocess!$1:$1048576, $D228, FALSE))</f>
        <v>125.83802380971379</v>
      </c>
      <c r="H228">
        <f>IF(ISBLANK(HLOOKUP(H$1, m_preprocess!$1:$1048576, $D228, FALSE)), "", HLOOKUP(H$1, m_preprocess!$1:$1048576, $D228, FALSE))</f>
        <v>240.10424387212419</v>
      </c>
      <c r="I228">
        <f>IF(ISBLANK(HLOOKUP(I$1, m_preprocess!$1:$1048576, $D228, FALSE)), "", HLOOKUP(I$1, m_preprocess!$1:$1048576, $D228, FALSE))</f>
        <v>169.9406161184518</v>
      </c>
      <c r="J228">
        <f>IF(ISBLANK(HLOOKUP(J$1, m_preprocess!$1:$1048576, $D228, FALSE)), "", HLOOKUP(J$1, m_preprocess!$1:$1048576, $D228, FALSE))</f>
        <v>539503.83466951933</v>
      </c>
      <c r="K228">
        <f>IF(ISBLANK(HLOOKUP(K$1, m_preprocess!$1:$1048576, $D228, FALSE)), "", HLOOKUP(K$1, m_preprocess!$1:$1048576, $D228, FALSE))</f>
        <v>232861.44451322424</v>
      </c>
      <c r="L228">
        <f>IF(ISBLANK(HLOOKUP(L$1, m_preprocess!$1:$1048576, $D228, FALSE)), "", HLOOKUP(L$1, m_preprocess!$1:$1048576, $D228, FALSE))</f>
        <v>89012.627911903313</v>
      </c>
      <c r="M228">
        <f>IF(ISBLANK(HLOOKUP(M$1, m_preprocess!$1:$1048576, $D228, FALSE)), "", HLOOKUP(M$1, m_preprocess!$1:$1048576, $D228, FALSE))</f>
        <v>48429.243781424426</v>
      </c>
      <c r="N228">
        <f>IF(ISBLANK(HLOOKUP(N$1, m_preprocess!$1:$1048576, $D228, FALSE)), "", HLOOKUP(N$1, m_preprocess!$1:$1048576, $D228, FALSE))</f>
        <v>169200.51846296736</v>
      </c>
      <c r="O228">
        <f>IF(ISBLANK(HLOOKUP(O$1, m_preprocess!$1:$1048576, $D228, FALSE)), "", HLOOKUP(O$1, m_preprocess!$1:$1048576, $D228, FALSE))</f>
        <v>951486.39372321963</v>
      </c>
      <c r="P228">
        <f>IF(ISBLANK(HLOOKUP(P$1, m_preprocess!$1:$1048576, $D228, FALSE)), "", HLOOKUP(P$1, m_preprocess!$1:$1048576, $D228, FALSE))</f>
        <v>310528.19419406692</v>
      </c>
      <c r="Q228">
        <f>IF(ISBLANK(HLOOKUP(Q$1, m_preprocess!$1:$1048576, $D228, FALSE)), "", HLOOKUP(Q$1, m_preprocess!$1:$1048576, $D228, FALSE))</f>
        <v>317751.54330166482</v>
      </c>
      <c r="R228">
        <f>IF(ISBLANK(HLOOKUP(R$1, m_preprocess!$1:$1048576, $D228, FALSE)), "", HLOOKUP(R$1, m_preprocess!$1:$1048576, $D228, FALSE))</f>
        <v>323206.6562274879</v>
      </c>
      <c r="S228">
        <f>IF(ISBLANK(HLOOKUP(S$1, m_preprocess!$1:$1048576, $D228, FALSE)), "", HLOOKUP(S$1, m_preprocess!$1:$1048576, $D228, FALSE))</f>
        <v>40109465.423076928</v>
      </c>
      <c r="T228">
        <f>IF(ISBLANK(HLOOKUP(T$1, m_preprocess!$1:$1048576, $D228, FALSE)), "", HLOOKUP(T$1, m_preprocess!$1:$1048576, $D228, FALSE))</f>
        <v>63.061894609893343</v>
      </c>
      <c r="U228">
        <f>IF(ISBLANK(HLOOKUP(U$1, m_preprocess!$1:$1048576, $D228, FALSE)), "", HLOOKUP(U$1, m_preprocess!$1:$1048576, $D228, FALSE))</f>
        <v>17945728.730769232</v>
      </c>
      <c r="V228">
        <f>IF(ISBLANK(HLOOKUP(V$1, m_preprocess!$1:$1048576, $D228, FALSE)), "", HLOOKUP(V$1, m_preprocess!$1:$1048576, $D228, FALSE))</f>
        <v>28396479.692307696</v>
      </c>
      <c r="W228">
        <f>IF(ISBLANK(HLOOKUP(W$1, m_preprocess!$1:$1048576, $D228, FALSE)), "", HLOOKUP(W$1, m_preprocess!$1:$1048576, $D228, FALSE))</f>
        <v>34308.73842831426</v>
      </c>
      <c r="X228">
        <f>IF(ISBLANK(HLOOKUP(X$1, m_preprocess!$1:$1048576, $D228, FALSE)), "", HLOOKUP(X$1, m_preprocess!$1:$1048576, $D228, FALSE))</f>
        <v>141.87</v>
      </c>
      <c r="Y228">
        <f>IF(ISBLANK(HLOOKUP(Y$1, m_preprocess!$1:$1048576, $D228, FALSE)), "", HLOOKUP(Y$1, m_preprocess!$1:$1048576, $D228, FALSE))</f>
        <v>104.2</v>
      </c>
    </row>
    <row r="229" spans="1:25" x14ac:dyDescent="0.25">
      <c r="A229" s="66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193.91935599967206</v>
      </c>
      <c r="F229">
        <f>IF(ISBLANK(HLOOKUP(F$1, m_preprocess!$1:$1048576, $D229, FALSE)), "", HLOOKUP(F$1, m_preprocess!$1:$1048576, $D229, FALSE))</f>
        <v>184.28284596199762</v>
      </c>
      <c r="G229">
        <f>IF(ISBLANK(HLOOKUP(G$1, m_preprocess!$1:$1048576, $D229, FALSE)), "", HLOOKUP(G$1, m_preprocess!$1:$1048576, $D229, FALSE))</f>
        <v>151.55842881444894</v>
      </c>
      <c r="H229">
        <f>IF(ISBLANK(HLOOKUP(H$1, m_preprocess!$1:$1048576, $D229, FALSE)), "", HLOOKUP(H$1, m_preprocess!$1:$1048576, $D229, FALSE))</f>
        <v>313.35392351201398</v>
      </c>
      <c r="I229">
        <f>IF(ISBLANK(HLOOKUP(I$1, m_preprocess!$1:$1048576, $D229, FALSE)), "", HLOOKUP(I$1, m_preprocess!$1:$1048576, $D229, FALSE))</f>
        <v>139.27833682318584</v>
      </c>
      <c r="J229">
        <f>IF(ISBLANK(HLOOKUP(J$1, m_preprocess!$1:$1048576, $D229, FALSE)), "", HLOOKUP(J$1, m_preprocess!$1:$1048576, $D229, FALSE))</f>
        <v>464861.21332793811</v>
      </c>
      <c r="K229">
        <f>IF(ISBLANK(HLOOKUP(K$1, m_preprocess!$1:$1048576, $D229, FALSE)), "", HLOOKUP(K$1, m_preprocess!$1:$1048576, $D229, FALSE))</f>
        <v>109445.57968799531</v>
      </c>
      <c r="L229">
        <f>IF(ISBLANK(HLOOKUP(L$1, m_preprocess!$1:$1048576, $D229, FALSE)), "", HLOOKUP(L$1, m_preprocess!$1:$1048576, $D229, FALSE))</f>
        <v>143643.35341802976</v>
      </c>
      <c r="M229">
        <f>IF(ISBLANK(HLOOKUP(M$1, m_preprocess!$1:$1048576, $D229, FALSE)), "", HLOOKUP(M$1, m_preprocess!$1:$1048576, $D229, FALSE))</f>
        <v>38020.640424192025</v>
      </c>
      <c r="N229">
        <f>IF(ISBLANK(HLOOKUP(N$1, m_preprocess!$1:$1048576, $D229, FALSE)), "", HLOOKUP(N$1, m_preprocess!$1:$1048576, $D229, FALSE))</f>
        <v>173751.63979772103</v>
      </c>
      <c r="O229">
        <f>IF(ISBLANK(HLOOKUP(O$1, m_preprocess!$1:$1048576, $D229, FALSE)), "", HLOOKUP(O$1, m_preprocess!$1:$1048576, $D229, FALSE))</f>
        <v>857262.35538405087</v>
      </c>
      <c r="P229">
        <f>IF(ISBLANK(HLOOKUP(P$1, m_preprocess!$1:$1048576, $D229, FALSE)), "", HLOOKUP(P$1, m_preprocess!$1:$1048576, $D229, FALSE))</f>
        <v>289699.1007021853</v>
      </c>
      <c r="Q229">
        <f>IF(ISBLANK(HLOOKUP(Q$1, m_preprocess!$1:$1048576, $D229, FALSE)), "", HLOOKUP(Q$1, m_preprocess!$1:$1048576, $D229, FALSE))</f>
        <v>280964.40104972001</v>
      </c>
      <c r="R229">
        <f>IF(ISBLANK(HLOOKUP(R$1, m_preprocess!$1:$1048576, $D229, FALSE)), "", HLOOKUP(R$1, m_preprocess!$1:$1048576, $D229, FALSE))</f>
        <v>286598.85363214574</v>
      </c>
      <c r="S229">
        <f>IF(ISBLANK(HLOOKUP(S$1, m_preprocess!$1:$1048576, $D229, FALSE)), "", HLOOKUP(S$1, m_preprocess!$1:$1048576, $D229, FALSE))</f>
        <v>40604273.571428575</v>
      </c>
      <c r="T229">
        <f>IF(ISBLANK(HLOOKUP(T$1, m_preprocess!$1:$1048576, $D229, FALSE)), "", HLOOKUP(T$1, m_preprocess!$1:$1048576, $D229, FALSE))</f>
        <v>63.313288457118979</v>
      </c>
      <c r="U229">
        <f>IF(ISBLANK(HLOOKUP(U$1, m_preprocess!$1:$1048576, $D229, FALSE)), "", HLOOKUP(U$1, m_preprocess!$1:$1048576, $D229, FALSE))</f>
        <v>20357383.607142858</v>
      </c>
      <c r="V229">
        <f>IF(ISBLANK(HLOOKUP(V$1, m_preprocess!$1:$1048576, $D229, FALSE)), "", HLOOKUP(V$1, m_preprocess!$1:$1048576, $D229, FALSE))</f>
        <v>31057135.875</v>
      </c>
      <c r="W229">
        <f>IF(ISBLANK(HLOOKUP(W$1, m_preprocess!$1:$1048576, $D229, FALSE)), "", HLOOKUP(W$1, m_preprocess!$1:$1048576, $D229, FALSE))</f>
        <v>42664.678809048703</v>
      </c>
      <c r="X229">
        <f>IF(ISBLANK(HLOOKUP(X$1, m_preprocess!$1:$1048576, $D229, FALSE)), "", HLOOKUP(X$1, m_preprocess!$1:$1048576, $D229, FALSE))</f>
        <v>139.22999999999999</v>
      </c>
      <c r="Y229">
        <f>IF(ISBLANK(HLOOKUP(Y$1, m_preprocess!$1:$1048576, $D229, FALSE)), "", HLOOKUP(Y$1, m_preprocess!$1:$1048576, $D229, FALSE))</f>
        <v>95.7</v>
      </c>
    </row>
    <row r="230" spans="1:25" x14ac:dyDescent="0.25">
      <c r="A230" s="66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157.39753923334121</v>
      </c>
      <c r="F230">
        <f>IF(ISBLANK(HLOOKUP(F$1, m_preprocess!$1:$1048576, $D230, FALSE)), "", HLOOKUP(F$1, m_preprocess!$1:$1048576, $D230, FALSE))</f>
        <v>155.4712753369364</v>
      </c>
      <c r="G230">
        <f>IF(ISBLANK(HLOOKUP(G$1, m_preprocess!$1:$1048576, $D230, FALSE)), "", HLOOKUP(G$1, m_preprocess!$1:$1048576, $D230, FALSE))</f>
        <v>112.9895786955968</v>
      </c>
      <c r="H230">
        <f>IF(ISBLANK(HLOOKUP(H$1, m_preprocess!$1:$1048576, $D230, FALSE)), "", HLOOKUP(H$1, m_preprocess!$1:$1048576, $D230, FALSE))</f>
        <v>209.00675622670281</v>
      </c>
      <c r="I230">
        <f>IF(ISBLANK(HLOOKUP(I$1, m_preprocess!$1:$1048576, $D230, FALSE)), "", HLOOKUP(I$1, m_preprocess!$1:$1048576, $D230, FALSE))</f>
        <v>137.33869102199705</v>
      </c>
      <c r="J230">
        <f>IF(ISBLANK(HLOOKUP(J$1, m_preprocess!$1:$1048576, $D230, FALSE)), "", HLOOKUP(J$1, m_preprocess!$1:$1048576, $D230, FALSE))</f>
        <v>461719.23241457198</v>
      </c>
      <c r="K230">
        <f>IF(ISBLANK(HLOOKUP(K$1, m_preprocess!$1:$1048576, $D230, FALSE)), "", HLOOKUP(K$1, m_preprocess!$1:$1048576, $D230, FALSE))</f>
        <v>143222.42727048494</v>
      </c>
      <c r="L230">
        <f>IF(ISBLANK(HLOOKUP(L$1, m_preprocess!$1:$1048576, $D230, FALSE)), "", HLOOKUP(L$1, m_preprocess!$1:$1048576, $D230, FALSE))</f>
        <v>119105.8372177518</v>
      </c>
      <c r="M230">
        <f>IF(ISBLANK(HLOOKUP(M$1, m_preprocess!$1:$1048576, $D230, FALSE)), "", HLOOKUP(M$1, m_preprocess!$1:$1048576, $D230, FALSE))</f>
        <v>40352.247080218986</v>
      </c>
      <c r="N230">
        <f>IF(ISBLANK(HLOOKUP(N$1, m_preprocess!$1:$1048576, $D230, FALSE)), "", HLOOKUP(N$1, m_preprocess!$1:$1048576, $D230, FALSE))</f>
        <v>159038.72084611622</v>
      </c>
      <c r="O230">
        <f>IF(ISBLANK(HLOOKUP(O$1, m_preprocess!$1:$1048576, $D230, FALSE)), "", HLOOKUP(O$1, m_preprocess!$1:$1048576, $D230, FALSE))</f>
        <v>720385.55005447438</v>
      </c>
      <c r="P230">
        <f>IF(ISBLANK(HLOOKUP(P$1, m_preprocess!$1:$1048576, $D230, FALSE)), "", HLOOKUP(P$1, m_preprocess!$1:$1048576, $D230, FALSE))</f>
        <v>238427.2667992028</v>
      </c>
      <c r="Q230">
        <f>IF(ISBLANK(HLOOKUP(Q$1, m_preprocess!$1:$1048576, $D230, FALSE)), "", HLOOKUP(Q$1, m_preprocess!$1:$1048576, $D230, FALSE))</f>
        <v>210153.50578636443</v>
      </c>
      <c r="R230">
        <f>IF(ISBLANK(HLOOKUP(R$1, m_preprocess!$1:$1048576, $D230, FALSE)), "", HLOOKUP(R$1, m_preprocess!$1:$1048576, $D230, FALSE))</f>
        <v>271804.77746890706</v>
      </c>
      <c r="S230">
        <f>IF(ISBLANK(HLOOKUP(S$1, m_preprocess!$1:$1048576, $D230, FALSE)), "", HLOOKUP(S$1, m_preprocess!$1:$1048576, $D230, FALSE))</f>
        <v>41391688.985542171</v>
      </c>
      <c r="T230">
        <f>IF(ISBLANK(HLOOKUP(T$1, m_preprocess!$1:$1048576, $D230, FALSE)), "", HLOOKUP(T$1, m_preprocess!$1:$1048576, $D230, FALSE))</f>
        <v>65.697772240221951</v>
      </c>
      <c r="U230">
        <f>IF(ISBLANK(HLOOKUP(U$1, m_preprocess!$1:$1048576, $D230, FALSE)), "", HLOOKUP(U$1, m_preprocess!$1:$1048576, $D230, FALSE))</f>
        <v>18715965.585542172</v>
      </c>
      <c r="V230">
        <f>IF(ISBLANK(HLOOKUP(V$1, m_preprocess!$1:$1048576, $D230, FALSE)), "", HLOOKUP(V$1, m_preprocess!$1:$1048576, $D230, FALSE))</f>
        <v>29786543.891566269</v>
      </c>
      <c r="W230">
        <f>IF(ISBLANK(HLOOKUP(W$1, m_preprocess!$1:$1048576, $D230, FALSE)), "", HLOOKUP(W$1, m_preprocess!$1:$1048576, $D230, FALSE))</f>
        <v>40796.60452527694</v>
      </c>
      <c r="X230">
        <f>IF(ISBLANK(HLOOKUP(X$1, m_preprocess!$1:$1048576, $D230, FALSE)), "", HLOOKUP(X$1, m_preprocess!$1:$1048576, $D230, FALSE))</f>
        <v>133.34</v>
      </c>
      <c r="Y230">
        <f>IF(ISBLANK(HLOOKUP(Y$1, m_preprocess!$1:$1048576, $D230, FALSE)), "", HLOOKUP(Y$1, m_preprocess!$1:$1048576, $D230, FALSE))</f>
        <v>88.7</v>
      </c>
    </row>
    <row r="231" spans="1:25" x14ac:dyDescent="0.25">
      <c r="A231" s="66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156.71096002646294</v>
      </c>
      <c r="F231">
        <f>IF(ISBLANK(HLOOKUP(F$1, m_preprocess!$1:$1048576, $D231, FALSE)), "", HLOOKUP(F$1, m_preprocess!$1:$1048576, $D231, FALSE))</f>
        <v>142.47638024785627</v>
      </c>
      <c r="G231">
        <f>IF(ISBLANK(HLOOKUP(G$1, m_preprocess!$1:$1048576, $D231, FALSE)), "", HLOOKUP(G$1, m_preprocess!$1:$1048576, $D231, FALSE))</f>
        <v>117.0949309436463</v>
      </c>
      <c r="H231">
        <f>IF(ISBLANK(HLOOKUP(H$1, m_preprocess!$1:$1048576, $D231, FALSE)), "", HLOOKUP(H$1, m_preprocess!$1:$1048576, $D231, FALSE))</f>
        <v>231.9612365069078</v>
      </c>
      <c r="I231">
        <f>IF(ISBLANK(HLOOKUP(I$1, m_preprocess!$1:$1048576, $D231, FALSE)), "", HLOOKUP(I$1, m_preprocess!$1:$1048576, $D231, FALSE))</f>
        <v>135.87579931626638</v>
      </c>
      <c r="J231">
        <f>IF(ISBLANK(HLOOKUP(J$1, m_preprocess!$1:$1048576, $D231, FALSE)), "", HLOOKUP(J$1, m_preprocess!$1:$1048576, $D231, FALSE))</f>
        <v>429957.4763203116</v>
      </c>
      <c r="K231">
        <f>IF(ISBLANK(HLOOKUP(K$1, m_preprocess!$1:$1048576, $D231, FALSE)), "", HLOOKUP(K$1, m_preprocess!$1:$1048576, $D231, FALSE))</f>
        <v>152263.95014648559</v>
      </c>
      <c r="L231">
        <f>IF(ISBLANK(HLOOKUP(L$1, m_preprocess!$1:$1048576, $D231, FALSE)), "", HLOOKUP(L$1, m_preprocess!$1:$1048576, $D231, FALSE))</f>
        <v>91506.940150660768</v>
      </c>
      <c r="M231">
        <f>IF(ISBLANK(HLOOKUP(M$1, m_preprocess!$1:$1048576, $D231, FALSE)), "", HLOOKUP(M$1, m_preprocess!$1:$1048576, $D231, FALSE))</f>
        <v>31697.307789897099</v>
      </c>
      <c r="N231">
        <f>IF(ISBLANK(HLOOKUP(N$1, m_preprocess!$1:$1048576, $D231, FALSE)), "", HLOOKUP(N$1, m_preprocess!$1:$1048576, $D231, FALSE))</f>
        <v>154489.27823326815</v>
      </c>
      <c r="O231">
        <f>IF(ISBLANK(HLOOKUP(O$1, m_preprocess!$1:$1048576, $D231, FALSE)), "", HLOOKUP(O$1, m_preprocess!$1:$1048576, $D231, FALSE))</f>
        <v>716872.68036747212</v>
      </c>
      <c r="P231">
        <f>IF(ISBLANK(HLOOKUP(P$1, m_preprocess!$1:$1048576, $D231, FALSE)), "", HLOOKUP(P$1, m_preprocess!$1:$1048576, $D231, FALSE))</f>
        <v>233856.76829635177</v>
      </c>
      <c r="Q231">
        <f>IF(ISBLANK(HLOOKUP(Q$1, m_preprocess!$1:$1048576, $D231, FALSE)), "", HLOOKUP(Q$1, m_preprocess!$1:$1048576, $D231, FALSE))</f>
        <v>238443.56438464788</v>
      </c>
      <c r="R231">
        <f>IF(ISBLANK(HLOOKUP(R$1, m_preprocess!$1:$1048576, $D231, FALSE)), "", HLOOKUP(R$1, m_preprocess!$1:$1048576, $D231, FALSE))</f>
        <v>244572.34768647249</v>
      </c>
      <c r="S231">
        <f>IF(ISBLANK(HLOOKUP(S$1, m_preprocess!$1:$1048576, $D231, FALSE)), "", HLOOKUP(S$1, m_preprocess!$1:$1048576, $D231, FALSE))</f>
        <v>39122593.333860762</v>
      </c>
      <c r="T231">
        <f>IF(ISBLANK(HLOOKUP(T$1, m_preprocess!$1:$1048576, $D231, FALSE)), "", HLOOKUP(T$1, m_preprocess!$1:$1048576, $D231, FALSE))</f>
        <v>63.541208685729131</v>
      </c>
      <c r="U231">
        <f>IF(ISBLANK(HLOOKUP(U$1, m_preprocess!$1:$1048576, $D231, FALSE)), "", HLOOKUP(U$1, m_preprocess!$1:$1048576, $D231, FALSE))</f>
        <v>18028183.476265822</v>
      </c>
      <c r="V231">
        <f>IF(ISBLANK(HLOOKUP(V$1, m_preprocess!$1:$1048576, $D231, FALSE)), "", HLOOKUP(V$1, m_preprocess!$1:$1048576, $D231, FALSE))</f>
        <v>29007205.701740503</v>
      </c>
      <c r="W231">
        <f>IF(ISBLANK(HLOOKUP(W$1, m_preprocess!$1:$1048576, $D231, FALSE)), "", HLOOKUP(W$1, m_preprocess!$1:$1048576, $D231, FALSE))</f>
        <v>37572.494390941145</v>
      </c>
      <c r="X231">
        <f>IF(ISBLANK(HLOOKUP(X$1, m_preprocess!$1:$1048576, $D231, FALSE)), "", HLOOKUP(X$1, m_preprocess!$1:$1048576, $D231, FALSE))</f>
        <v>135.35</v>
      </c>
      <c r="Y231">
        <f>IF(ISBLANK(HLOOKUP(Y$1, m_preprocess!$1:$1048576, $D231, FALSE)), "", HLOOKUP(Y$1, m_preprocess!$1:$1048576, $D231, FALSE))</f>
        <v>89.8</v>
      </c>
    </row>
    <row r="232" spans="1:25" x14ac:dyDescent="0.25">
      <c r="A232" s="66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174.61201342682315</v>
      </c>
      <c r="F232">
        <f>IF(ISBLANK(HLOOKUP(F$1, m_preprocess!$1:$1048576, $D232, FALSE)), "", HLOOKUP(F$1, m_preprocess!$1:$1048576, $D232, FALSE))</f>
        <v>147.65795274282911</v>
      </c>
      <c r="G232">
        <f>IF(ISBLANK(HLOOKUP(G$1, m_preprocess!$1:$1048576, $D232, FALSE)), "", HLOOKUP(G$1, m_preprocess!$1:$1048576, $D232, FALSE))</f>
        <v>126.47042079048326</v>
      </c>
      <c r="H232">
        <f>IF(ISBLANK(HLOOKUP(H$1, m_preprocess!$1:$1048576, $D232, FALSE)), "", HLOOKUP(H$1, m_preprocess!$1:$1048576, $D232, FALSE))</f>
        <v>260.5645954533598</v>
      </c>
      <c r="I232">
        <f>IF(ISBLANK(HLOOKUP(I$1, m_preprocess!$1:$1048576, $D232, FALSE)), "", HLOOKUP(I$1, m_preprocess!$1:$1048576, $D232, FALSE))</f>
        <v>121.74575848248091</v>
      </c>
      <c r="J232">
        <f>IF(ISBLANK(HLOOKUP(J$1, m_preprocess!$1:$1048576, $D232, FALSE)), "", HLOOKUP(J$1, m_preprocess!$1:$1048576, $D232, FALSE))</f>
        <v>540701.83501829032</v>
      </c>
      <c r="K232">
        <f>IF(ISBLANK(HLOOKUP(K$1, m_preprocess!$1:$1048576, $D232, FALSE)), "", HLOOKUP(K$1, m_preprocess!$1:$1048576, $D232, FALSE))</f>
        <v>223732.41438735041</v>
      </c>
      <c r="L232">
        <f>IF(ISBLANK(HLOOKUP(L$1, m_preprocess!$1:$1048576, $D232, FALSE)), "", HLOOKUP(L$1, m_preprocess!$1:$1048576, $D232, FALSE))</f>
        <v>117394.68588876133</v>
      </c>
      <c r="M232">
        <f>IF(ISBLANK(HLOOKUP(M$1, m_preprocess!$1:$1048576, $D232, FALSE)), "", HLOOKUP(M$1, m_preprocess!$1:$1048576, $D232, FALSE))</f>
        <v>40260.74399834661</v>
      </c>
      <c r="N232">
        <f>IF(ISBLANK(HLOOKUP(N$1, m_preprocess!$1:$1048576, $D232, FALSE)), "", HLOOKUP(N$1, m_preprocess!$1:$1048576, $D232, FALSE))</f>
        <v>159313.99074383191</v>
      </c>
      <c r="O232">
        <f>IF(ISBLANK(HLOOKUP(O$1, m_preprocess!$1:$1048576, $D232, FALSE)), "", HLOOKUP(O$1, m_preprocess!$1:$1048576, $D232, FALSE))</f>
        <v>820790.48998679977</v>
      </c>
      <c r="P232">
        <f>IF(ISBLANK(HLOOKUP(P$1, m_preprocess!$1:$1048576, $D232, FALSE)), "", HLOOKUP(P$1, m_preprocess!$1:$1048576, $D232, FALSE))</f>
        <v>248492.73295298175</v>
      </c>
      <c r="Q232">
        <f>IF(ISBLANK(HLOOKUP(Q$1, m_preprocess!$1:$1048576, $D232, FALSE)), "", HLOOKUP(Q$1, m_preprocess!$1:$1048576, $D232, FALSE))</f>
        <v>288041.61335235351</v>
      </c>
      <c r="R232">
        <f>IF(ISBLANK(HLOOKUP(R$1, m_preprocess!$1:$1048576, $D232, FALSE)), "", HLOOKUP(R$1, m_preprocess!$1:$1048576, $D232, FALSE))</f>
        <v>284256.14368146454</v>
      </c>
      <c r="S232">
        <f>IF(ISBLANK(HLOOKUP(S$1, m_preprocess!$1:$1048576, $D232, FALSE)), "", HLOOKUP(S$1, m_preprocess!$1:$1048576, $D232, FALSE))</f>
        <v>39744666.881102361</v>
      </c>
      <c r="T232">
        <f>IF(ISBLANK(HLOOKUP(T$1, m_preprocess!$1:$1048576, $D232, FALSE)), "", HLOOKUP(T$1, m_preprocess!$1:$1048576, $D232, FALSE))</f>
        <v>60.511597829550908</v>
      </c>
      <c r="U232">
        <f>IF(ISBLANK(HLOOKUP(U$1, m_preprocess!$1:$1048576, $D232, FALSE)), "", HLOOKUP(U$1, m_preprocess!$1:$1048576, $D232, FALSE))</f>
        <v>18350787.174803149</v>
      </c>
      <c r="V232">
        <f>IF(ISBLANK(HLOOKUP(V$1, m_preprocess!$1:$1048576, $D232, FALSE)), "", HLOOKUP(V$1, m_preprocess!$1:$1048576, $D232, FALSE))</f>
        <v>29343436.16929134</v>
      </c>
      <c r="W232">
        <f>IF(ISBLANK(HLOOKUP(W$1, m_preprocess!$1:$1048576, $D232, FALSE)), "", HLOOKUP(W$1, m_preprocess!$1:$1048576, $D232, FALSE))</f>
        <v>45705.021054006022</v>
      </c>
      <c r="X232">
        <f>IF(ISBLANK(HLOOKUP(X$1, m_preprocess!$1:$1048576, $D232, FALSE)), "", HLOOKUP(X$1, m_preprocess!$1:$1048576, $D232, FALSE))</f>
        <v>146.35</v>
      </c>
      <c r="Y232">
        <f>IF(ISBLANK(HLOOKUP(Y$1, m_preprocess!$1:$1048576, $D232, FALSE)), "", HLOOKUP(Y$1, m_preprocess!$1:$1048576, $D232, FALSE))</f>
        <v>99.7</v>
      </c>
    </row>
    <row r="233" spans="1:25" x14ac:dyDescent="0.25">
      <c r="A233" s="66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157.93908253050949</v>
      </c>
      <c r="F233">
        <f>IF(ISBLANK(HLOOKUP(F$1, m_preprocess!$1:$1048576, $D233, FALSE)), "", HLOOKUP(F$1, m_preprocess!$1:$1048576, $D233, FALSE))</f>
        <v>127.28801008841535</v>
      </c>
      <c r="G233">
        <f>IF(ISBLANK(HLOOKUP(G$1, m_preprocess!$1:$1048576, $D233, FALSE)), "", HLOOKUP(G$1, m_preprocess!$1:$1048576, $D233, FALSE))</f>
        <v>122.9432803059413</v>
      </c>
      <c r="H233">
        <f>IF(ISBLANK(HLOOKUP(H$1, m_preprocess!$1:$1048576, $D233, FALSE)), "", HLOOKUP(H$1, m_preprocess!$1:$1048576, $D233, FALSE))</f>
        <v>259.25943564786218</v>
      </c>
      <c r="I233">
        <f>IF(ISBLANK(HLOOKUP(I$1, m_preprocess!$1:$1048576, $D233, FALSE)), "", HLOOKUP(I$1, m_preprocess!$1:$1048576, $D233, FALSE))</f>
        <v>104.77758720069092</v>
      </c>
      <c r="J233">
        <f>IF(ISBLANK(HLOOKUP(J$1, m_preprocess!$1:$1048576, $D233, FALSE)), "", HLOOKUP(J$1, m_preprocess!$1:$1048576, $D233, FALSE))</f>
        <v>522334.63831099379</v>
      </c>
      <c r="K233">
        <f>IF(ISBLANK(HLOOKUP(K$1, m_preprocess!$1:$1048576, $D233, FALSE)), "", HLOOKUP(K$1, m_preprocess!$1:$1048576, $D233, FALSE))</f>
        <v>211572.76176176756</v>
      </c>
      <c r="L233">
        <f>IF(ISBLANK(HLOOKUP(L$1, m_preprocess!$1:$1048576, $D233, FALSE)), "", HLOOKUP(L$1, m_preprocess!$1:$1048576, $D233, FALSE))</f>
        <v>106669.90545088466</v>
      </c>
      <c r="M233">
        <f>IF(ISBLANK(HLOOKUP(M$1, m_preprocess!$1:$1048576, $D233, FALSE)), "", HLOOKUP(M$1, m_preprocess!$1:$1048576, $D233, FALSE))</f>
        <v>45504.907004066888</v>
      </c>
      <c r="N233">
        <f>IF(ISBLANK(HLOOKUP(N$1, m_preprocess!$1:$1048576, $D233, FALSE)), "", HLOOKUP(N$1, m_preprocess!$1:$1048576, $D233, FALSE))</f>
        <v>158587.06409427471</v>
      </c>
      <c r="O233">
        <f>IF(ISBLANK(HLOOKUP(O$1, m_preprocess!$1:$1048576, $D233, FALSE)), "", HLOOKUP(O$1, m_preprocess!$1:$1048576, $D233, FALSE))</f>
        <v>796788.8854578397</v>
      </c>
      <c r="P233">
        <f>IF(ISBLANK(HLOOKUP(P$1, m_preprocess!$1:$1048576, $D233, FALSE)), "", HLOOKUP(P$1, m_preprocess!$1:$1048576, $D233, FALSE))</f>
        <v>248234.9771459311</v>
      </c>
      <c r="Q233">
        <f>IF(ISBLANK(HLOOKUP(Q$1, m_preprocess!$1:$1048576, $D233, FALSE)), "", HLOOKUP(Q$1, m_preprocess!$1:$1048576, $D233, FALSE))</f>
        <v>248209.22617433759</v>
      </c>
      <c r="R233">
        <f>IF(ISBLANK(HLOOKUP(R$1, m_preprocess!$1:$1048576, $D233, FALSE)), "", HLOOKUP(R$1, m_preprocess!$1:$1048576, $D233, FALSE))</f>
        <v>300344.6821375711</v>
      </c>
      <c r="S233">
        <f>IF(ISBLANK(HLOOKUP(S$1, m_preprocess!$1:$1048576, $D233, FALSE)), "", HLOOKUP(S$1, m_preprocess!$1:$1048576, $D233, FALSE))</f>
        <v>39898423.45382794</v>
      </c>
      <c r="T233">
        <f>IF(ISBLANK(HLOOKUP(T$1, m_preprocess!$1:$1048576, $D233, FALSE)), "", HLOOKUP(T$1, m_preprocess!$1:$1048576, $D233, FALSE))</f>
        <v>61.801394041112978</v>
      </c>
      <c r="U233">
        <f>IF(ISBLANK(HLOOKUP(U$1, m_preprocess!$1:$1048576, $D233, FALSE)), "", HLOOKUP(U$1, m_preprocess!$1:$1048576, $D233, FALSE))</f>
        <v>18135390.063930545</v>
      </c>
      <c r="V233">
        <f>IF(ISBLANK(HLOOKUP(V$1, m_preprocess!$1:$1048576, $D233, FALSE)), "", HLOOKUP(V$1, m_preprocess!$1:$1048576, $D233, FALSE))</f>
        <v>29321323.25493291</v>
      </c>
      <c r="W233">
        <f>IF(ISBLANK(HLOOKUP(W$1, m_preprocess!$1:$1048576, $D233, FALSE)), "", HLOOKUP(W$1, m_preprocess!$1:$1048576, $D233, FALSE))</f>
        <v>60266.623295018522</v>
      </c>
      <c r="X233">
        <f>IF(ISBLANK(HLOOKUP(X$1, m_preprocess!$1:$1048576, $D233, FALSE)), "", HLOOKUP(X$1, m_preprocess!$1:$1048576, $D233, FALSE))</f>
        <v>139.85</v>
      </c>
      <c r="Y233">
        <f>IF(ISBLANK(HLOOKUP(Y$1, m_preprocess!$1:$1048576, $D233, FALSE)), "", HLOOKUP(Y$1, m_preprocess!$1:$1048576, $D233, FALSE))</f>
        <v>92.8</v>
      </c>
    </row>
    <row r="234" spans="1:25" x14ac:dyDescent="0.25">
      <c r="A234" s="66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171.64545697430017</v>
      </c>
      <c r="F234">
        <f>IF(ISBLANK(HLOOKUP(F$1, m_preprocess!$1:$1048576, $D234, FALSE)), "", HLOOKUP(F$1, m_preprocess!$1:$1048576, $D234, FALSE))</f>
        <v>172.30010546356607</v>
      </c>
      <c r="G234">
        <f>IF(ISBLANK(HLOOKUP(G$1, m_preprocess!$1:$1048576, $D234, FALSE)), "", HLOOKUP(G$1, m_preprocess!$1:$1048576, $D234, FALSE))</f>
        <v>125.69803368905468</v>
      </c>
      <c r="H234">
        <f>IF(ISBLANK(HLOOKUP(H$1, m_preprocess!$1:$1048576, $D234, FALSE)), "", HLOOKUP(H$1, m_preprocess!$1:$1048576, $D234, FALSE))</f>
        <v>330.8773657586899</v>
      </c>
      <c r="I234">
        <f>IF(ISBLANK(HLOOKUP(I$1, m_preprocess!$1:$1048576, $D234, FALSE)), "", HLOOKUP(I$1, m_preprocess!$1:$1048576, $D234, FALSE))</f>
        <v>142.72620946526993</v>
      </c>
      <c r="J234">
        <f>IF(ISBLANK(HLOOKUP(J$1, m_preprocess!$1:$1048576, $D234, FALSE)), "", HLOOKUP(J$1, m_preprocess!$1:$1048576, $D234, FALSE))</f>
        <v>614075.09159009345</v>
      </c>
      <c r="K234">
        <f>IF(ISBLANK(HLOOKUP(K$1, m_preprocess!$1:$1048576, $D234, FALSE)), "", HLOOKUP(K$1, m_preprocess!$1:$1048576, $D234, FALSE))</f>
        <v>276382.33826939872</v>
      </c>
      <c r="L234">
        <f>IF(ISBLANK(HLOOKUP(L$1, m_preprocess!$1:$1048576, $D234, FALSE)), "", HLOOKUP(L$1, m_preprocess!$1:$1048576, $D234, FALSE))</f>
        <v>126972.63324819159</v>
      </c>
      <c r="M234">
        <f>IF(ISBLANK(HLOOKUP(M$1, m_preprocess!$1:$1048576, $D234, FALSE)), "", HLOOKUP(M$1, m_preprocess!$1:$1048576, $D234, FALSE))</f>
        <v>45260.945445531637</v>
      </c>
      <c r="N234">
        <f>IF(ISBLANK(HLOOKUP(N$1, m_preprocess!$1:$1048576, $D234, FALSE)), "", HLOOKUP(N$1, m_preprocess!$1:$1048576, $D234, FALSE))</f>
        <v>165459.17462697157</v>
      </c>
      <c r="O234">
        <f>IF(ISBLANK(HLOOKUP(O$1, m_preprocess!$1:$1048576, $D234, FALSE)), "", HLOOKUP(O$1, m_preprocess!$1:$1048576, $D234, FALSE))</f>
        <v>835155.97989547264</v>
      </c>
      <c r="P234">
        <f>IF(ISBLANK(HLOOKUP(P$1, m_preprocess!$1:$1048576, $D234, FALSE)), "", HLOOKUP(P$1, m_preprocess!$1:$1048576, $D234, FALSE))</f>
        <v>265920.94413255237</v>
      </c>
      <c r="Q234">
        <f>IF(ISBLANK(HLOOKUP(Q$1, m_preprocess!$1:$1048576, $D234, FALSE)), "", HLOOKUP(Q$1, m_preprocess!$1:$1048576, $D234, FALSE))</f>
        <v>293188.00844552205</v>
      </c>
      <c r="R234">
        <f>IF(ISBLANK(HLOOKUP(R$1, m_preprocess!$1:$1048576, $D234, FALSE)), "", HLOOKUP(R$1, m_preprocess!$1:$1048576, $D234, FALSE))</f>
        <v>276047.02731739829</v>
      </c>
      <c r="S234">
        <f>IF(ISBLANK(HLOOKUP(S$1, m_preprocess!$1:$1048576, $D234, FALSE)), "", HLOOKUP(S$1, m_preprocess!$1:$1048576, $D234, FALSE))</f>
        <v>40772245.379716977</v>
      </c>
      <c r="T234">
        <f>IF(ISBLANK(HLOOKUP(T$1, m_preprocess!$1:$1048576, $D234, FALSE)), "", HLOOKUP(T$1, m_preprocess!$1:$1048576, $D234, FALSE))</f>
        <v>61.36322803791775</v>
      </c>
      <c r="U234">
        <f>IF(ISBLANK(HLOOKUP(U$1, m_preprocess!$1:$1048576, $D234, FALSE)), "", HLOOKUP(U$1, m_preprocess!$1:$1048576, $D234, FALSE))</f>
        <v>18145652.58726415</v>
      </c>
      <c r="V234">
        <f>IF(ISBLANK(HLOOKUP(V$1, m_preprocess!$1:$1048576, $D234, FALSE)), "", HLOOKUP(V$1, m_preprocess!$1:$1048576, $D234, FALSE))</f>
        <v>29158945.101415094</v>
      </c>
      <c r="W234">
        <f>IF(ISBLANK(HLOOKUP(W$1, m_preprocess!$1:$1048576, $D234, FALSE)), "", HLOOKUP(W$1, m_preprocess!$1:$1048576, $D234, FALSE))</f>
        <v>47581.726330059479</v>
      </c>
      <c r="X234">
        <f>IF(ISBLANK(HLOOKUP(X$1, m_preprocess!$1:$1048576, $D234, FALSE)), "", HLOOKUP(X$1, m_preprocess!$1:$1048576, $D234, FALSE))</f>
        <v>144.56</v>
      </c>
      <c r="Y234">
        <f>IF(ISBLANK(HLOOKUP(Y$1, m_preprocess!$1:$1048576, $D234, FALSE)), "", HLOOKUP(Y$1, m_preprocess!$1:$1048576, $D234, FALSE))</f>
        <v>102.5</v>
      </c>
    </row>
    <row r="235" spans="1:25" x14ac:dyDescent="0.25">
      <c r="A235" s="66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150.94355586731476</v>
      </c>
      <c r="F235">
        <f>IF(ISBLANK(HLOOKUP(F$1, m_preprocess!$1:$1048576, $D235, FALSE)), "", HLOOKUP(F$1, m_preprocess!$1:$1048576, $D235, FALSE))</f>
        <v>151.72192587927188</v>
      </c>
      <c r="G235">
        <f>IF(ISBLANK(HLOOKUP(G$1, m_preprocess!$1:$1048576, $D235, FALSE)), "", HLOOKUP(G$1, m_preprocess!$1:$1048576, $D235, FALSE))</f>
        <v>122.00392596530826</v>
      </c>
      <c r="H235">
        <f>IF(ISBLANK(HLOOKUP(H$1, m_preprocess!$1:$1048576, $D235, FALSE)), "", HLOOKUP(H$1, m_preprocess!$1:$1048576, $D235, FALSE))</f>
        <v>281.37401190025935</v>
      </c>
      <c r="I235">
        <f>IF(ISBLANK(HLOOKUP(I$1, m_preprocess!$1:$1048576, $D235, FALSE)), "", HLOOKUP(I$1, m_preprocess!$1:$1048576, $D235, FALSE))</f>
        <v>128.49498836042832</v>
      </c>
      <c r="J235">
        <f>IF(ISBLANK(HLOOKUP(J$1, m_preprocess!$1:$1048576, $D235, FALSE)), "", HLOOKUP(J$1, m_preprocess!$1:$1048576, $D235, FALSE))</f>
        <v>551736.66509077721</v>
      </c>
      <c r="K235">
        <f>IF(ISBLANK(HLOOKUP(K$1, m_preprocess!$1:$1048576, $D235, FALSE)), "", HLOOKUP(K$1, m_preprocess!$1:$1048576, $D235, FALSE))</f>
        <v>220767.49687068467</v>
      </c>
      <c r="L235">
        <f>IF(ISBLANK(HLOOKUP(L$1, m_preprocess!$1:$1048576, $D235, FALSE)), "", HLOOKUP(L$1, m_preprocess!$1:$1048576, $D235, FALSE))</f>
        <v>122684.145673431</v>
      </c>
      <c r="M235">
        <f>IF(ISBLANK(HLOOKUP(M$1, m_preprocess!$1:$1048576, $D235, FALSE)), "", HLOOKUP(M$1, m_preprocess!$1:$1048576, $D235, FALSE))</f>
        <v>38511.963150602591</v>
      </c>
      <c r="N235">
        <f>IF(ISBLANK(HLOOKUP(N$1, m_preprocess!$1:$1048576, $D235, FALSE)), "", HLOOKUP(N$1, m_preprocess!$1:$1048576, $D235, FALSE))</f>
        <v>169773.05939605893</v>
      </c>
      <c r="O235">
        <f>IF(ISBLANK(HLOOKUP(O$1, m_preprocess!$1:$1048576, $D235, FALSE)), "", HLOOKUP(O$1, m_preprocess!$1:$1048576, $D235, FALSE))</f>
        <v>778600.48089742183</v>
      </c>
      <c r="P235">
        <f>IF(ISBLANK(HLOOKUP(P$1, m_preprocess!$1:$1048576, $D235, FALSE)), "", HLOOKUP(P$1, m_preprocess!$1:$1048576, $D235, FALSE))</f>
        <v>251863.03181832636</v>
      </c>
      <c r="Q235">
        <f>IF(ISBLANK(HLOOKUP(Q$1, m_preprocess!$1:$1048576, $D235, FALSE)), "", HLOOKUP(Q$1, m_preprocess!$1:$1048576, $D235, FALSE))</f>
        <v>263410.54772262898</v>
      </c>
      <c r="R235">
        <f>IF(ISBLANK(HLOOKUP(R$1, m_preprocess!$1:$1048576, $D235, FALSE)), "", HLOOKUP(R$1, m_preprocess!$1:$1048576, $D235, FALSE))</f>
        <v>263326.90135646646</v>
      </c>
      <c r="S235">
        <f>IF(ISBLANK(HLOOKUP(S$1, m_preprocess!$1:$1048576, $D235, FALSE)), "", HLOOKUP(S$1, m_preprocess!$1:$1048576, $D235, FALSE))</f>
        <v>41381314.110497236</v>
      </c>
      <c r="T235">
        <f>IF(ISBLANK(HLOOKUP(T$1, m_preprocess!$1:$1048576, $D235, FALSE)), "", HLOOKUP(T$1, m_preprocess!$1:$1048576, $D235, FALSE))</f>
        <v>62.997750883014582</v>
      </c>
      <c r="U235">
        <f>IF(ISBLANK(HLOOKUP(U$1, m_preprocess!$1:$1048576, $D235, FALSE)), "", HLOOKUP(U$1, m_preprocess!$1:$1048576, $D235, FALSE))</f>
        <v>18127447.768745068</v>
      </c>
      <c r="V235">
        <f>IF(ISBLANK(HLOOKUP(V$1, m_preprocess!$1:$1048576, $D235, FALSE)), "", HLOOKUP(V$1, m_preprocess!$1:$1048576, $D235, FALSE))</f>
        <v>29430670.591160219</v>
      </c>
      <c r="W235">
        <f>IF(ISBLANK(HLOOKUP(W$1, m_preprocess!$1:$1048576, $D235, FALSE)), "", HLOOKUP(W$1, m_preprocess!$1:$1048576, $D235, FALSE))</f>
        <v>43030.800558016963</v>
      </c>
      <c r="X235">
        <f>IF(ISBLANK(HLOOKUP(X$1, m_preprocess!$1:$1048576, $D235, FALSE)), "", HLOOKUP(X$1, m_preprocess!$1:$1048576, $D235, FALSE))</f>
        <v>142.28</v>
      </c>
      <c r="Y235">
        <f>IF(ISBLANK(HLOOKUP(Y$1, m_preprocess!$1:$1048576, $D235, FALSE)), "", HLOOKUP(Y$1, m_preprocess!$1:$1048576, $D235, FALSE))</f>
        <v>98.3</v>
      </c>
    </row>
    <row r="236" spans="1:25" x14ac:dyDescent="0.25">
      <c r="A236" s="66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168.09696401581917</v>
      </c>
      <c r="F236">
        <f>IF(ISBLANK(HLOOKUP(F$1, m_preprocess!$1:$1048576, $D236, FALSE)), "", HLOOKUP(F$1, m_preprocess!$1:$1048576, $D236, FALSE))</f>
        <v>152.54705570039849</v>
      </c>
      <c r="G236">
        <f>IF(ISBLANK(HLOOKUP(G$1, m_preprocess!$1:$1048576, $D236, FALSE)), "", HLOOKUP(G$1, m_preprocess!$1:$1048576, $D236, FALSE))</f>
        <v>130.22534641850282</v>
      </c>
      <c r="H236">
        <f>IF(ISBLANK(HLOOKUP(H$1, m_preprocess!$1:$1048576, $D236, FALSE)), "", HLOOKUP(H$1, m_preprocess!$1:$1048576, $D236, FALSE))</f>
        <v>255.56601564053295</v>
      </c>
      <c r="I236">
        <f>IF(ISBLANK(HLOOKUP(I$1, m_preprocess!$1:$1048576, $D236, FALSE)), "", HLOOKUP(I$1, m_preprocess!$1:$1048576, $D236, FALSE))</f>
        <v>153.4898061837186</v>
      </c>
      <c r="J236">
        <f>IF(ISBLANK(HLOOKUP(J$1, m_preprocess!$1:$1048576, $D236, FALSE)), "", HLOOKUP(J$1, m_preprocess!$1:$1048576, $D236, FALSE))</f>
        <v>544589.20537297707</v>
      </c>
      <c r="K236">
        <f>IF(ISBLANK(HLOOKUP(K$1, m_preprocess!$1:$1048576, $D236, FALSE)), "", HLOOKUP(K$1, m_preprocess!$1:$1048576, $D236, FALSE))</f>
        <v>232487.4418607867</v>
      </c>
      <c r="L236">
        <f>IF(ISBLANK(HLOOKUP(L$1, m_preprocess!$1:$1048576, $D236, FALSE)), "", HLOOKUP(L$1, m_preprocess!$1:$1048576, $D236, FALSE))</f>
        <v>111047.61502607119</v>
      </c>
      <c r="M236">
        <f>IF(ISBLANK(HLOOKUP(M$1, m_preprocess!$1:$1048576, $D236, FALSE)), "", HLOOKUP(M$1, m_preprocess!$1:$1048576, $D236, FALSE))</f>
        <v>40266.936022467482</v>
      </c>
      <c r="N236">
        <f>IF(ISBLANK(HLOOKUP(N$1, m_preprocess!$1:$1048576, $D236, FALSE)), "", HLOOKUP(N$1, m_preprocess!$1:$1048576, $D236, FALSE))</f>
        <v>160787.21246365175</v>
      </c>
      <c r="O236">
        <f>IF(ISBLANK(HLOOKUP(O$1, m_preprocess!$1:$1048576, $D236, FALSE)), "", HLOOKUP(O$1, m_preprocess!$1:$1048576, $D236, FALSE))</f>
        <v>867656.85027004126</v>
      </c>
      <c r="P236">
        <f>IF(ISBLANK(HLOOKUP(P$1, m_preprocess!$1:$1048576, $D236, FALSE)), "", HLOOKUP(P$1, m_preprocess!$1:$1048576, $D236, FALSE))</f>
        <v>258314.14933664145</v>
      </c>
      <c r="Q236">
        <f>IF(ISBLANK(HLOOKUP(Q$1, m_preprocess!$1:$1048576, $D236, FALSE)), "", HLOOKUP(Q$1, m_preprocess!$1:$1048576, $D236, FALSE))</f>
        <v>328829.46719791379</v>
      </c>
      <c r="R236">
        <f>IF(ISBLANK(HLOOKUP(R$1, m_preprocess!$1:$1048576, $D236, FALSE)), "", HLOOKUP(R$1, m_preprocess!$1:$1048576, $D236, FALSE))</f>
        <v>280513.23373548582</v>
      </c>
      <c r="S236">
        <f>IF(ISBLANK(HLOOKUP(S$1, m_preprocess!$1:$1048576, $D236, FALSE)), "", HLOOKUP(S$1, m_preprocess!$1:$1048576, $D236, FALSE))</f>
        <v>41470387.246845432</v>
      </c>
      <c r="T236">
        <f>IF(ISBLANK(HLOOKUP(T$1, m_preprocess!$1:$1048576, $D236, FALSE)), "", HLOOKUP(T$1, m_preprocess!$1:$1048576, $D236, FALSE))</f>
        <v>61.703349872068003</v>
      </c>
      <c r="U236">
        <f>IF(ISBLANK(HLOOKUP(U$1, m_preprocess!$1:$1048576, $D236, FALSE)), "", HLOOKUP(U$1, m_preprocess!$1:$1048576, $D236, FALSE))</f>
        <v>17990266.72712934</v>
      </c>
      <c r="V236">
        <f>IF(ISBLANK(HLOOKUP(V$1, m_preprocess!$1:$1048576, $D236, FALSE)), "", HLOOKUP(V$1, m_preprocess!$1:$1048576, $D236, FALSE))</f>
        <v>29315736.002365936</v>
      </c>
      <c r="W236">
        <f>IF(ISBLANK(HLOOKUP(W$1, m_preprocess!$1:$1048576, $D236, FALSE)), "", HLOOKUP(W$1, m_preprocess!$1:$1048576, $D236, FALSE))</f>
        <v>41574.376407414762</v>
      </c>
      <c r="X236">
        <f>IF(ISBLANK(HLOOKUP(X$1, m_preprocess!$1:$1048576, $D236, FALSE)), "", HLOOKUP(X$1, m_preprocess!$1:$1048576, $D236, FALSE))</f>
        <v>147.46</v>
      </c>
      <c r="Y236">
        <f>IF(ISBLANK(HLOOKUP(Y$1, m_preprocess!$1:$1048576, $D236, FALSE)), "", HLOOKUP(Y$1, m_preprocess!$1:$1048576, $D236, FALSE))</f>
        <v>104.5</v>
      </c>
    </row>
    <row r="237" spans="1:25" x14ac:dyDescent="0.25">
      <c r="A237" s="66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169.25087472363322</v>
      </c>
      <c r="F237">
        <f>IF(ISBLANK(HLOOKUP(F$1, m_preprocess!$1:$1048576, $D237, FALSE)), "", HLOOKUP(F$1, m_preprocess!$1:$1048576, $D237, FALSE))</f>
        <v>170.2359519443396</v>
      </c>
      <c r="G237">
        <f>IF(ISBLANK(HLOOKUP(G$1, m_preprocess!$1:$1048576, $D237, FALSE)), "", HLOOKUP(G$1, m_preprocess!$1:$1048576, $D237, FALSE))</f>
        <v>124.64504917083696</v>
      </c>
      <c r="H237">
        <f>IF(ISBLANK(HLOOKUP(H$1, m_preprocess!$1:$1048576, $D237, FALSE)), "", HLOOKUP(H$1, m_preprocess!$1:$1048576, $D237, FALSE))</f>
        <v>297.10115657201629</v>
      </c>
      <c r="I237">
        <f>IF(ISBLANK(HLOOKUP(I$1, m_preprocess!$1:$1048576, $D237, FALSE)), "", HLOOKUP(I$1, m_preprocess!$1:$1048576, $D237, FALSE))</f>
        <v>174.73406388918195</v>
      </c>
      <c r="J237">
        <f>IF(ISBLANK(HLOOKUP(J$1, m_preprocess!$1:$1048576, $D237, FALSE)), "", HLOOKUP(J$1, m_preprocess!$1:$1048576, $D237, FALSE))</f>
        <v>492008.93215261237</v>
      </c>
      <c r="K237">
        <f>IF(ISBLANK(HLOOKUP(K$1, m_preprocess!$1:$1048576, $D237, FALSE)), "", HLOOKUP(K$1, m_preprocess!$1:$1048576, $D237, FALSE))</f>
        <v>180664.79981133458</v>
      </c>
      <c r="L237">
        <f>IF(ISBLANK(HLOOKUP(L$1, m_preprocess!$1:$1048576, $D237, FALSE)), "", HLOOKUP(L$1, m_preprocess!$1:$1048576, $D237, FALSE))</f>
        <v>116986.48280341525</v>
      </c>
      <c r="M237">
        <f>IF(ISBLANK(HLOOKUP(M$1, m_preprocess!$1:$1048576, $D237, FALSE)), "", HLOOKUP(M$1, m_preprocess!$1:$1048576, $D237, FALSE))</f>
        <v>41836.738807098394</v>
      </c>
      <c r="N237">
        <f>IF(ISBLANK(HLOOKUP(N$1, m_preprocess!$1:$1048576, $D237, FALSE)), "", HLOOKUP(N$1, m_preprocess!$1:$1048576, $D237, FALSE))</f>
        <v>152520.91073076418</v>
      </c>
      <c r="O237">
        <f>IF(ISBLANK(HLOOKUP(O$1, m_preprocess!$1:$1048576, $D237, FALSE)), "", HLOOKUP(O$1, m_preprocess!$1:$1048576, $D237, FALSE))</f>
        <v>933581.89000938146</v>
      </c>
      <c r="P237">
        <f>IF(ISBLANK(HLOOKUP(P$1, m_preprocess!$1:$1048576, $D237, FALSE)), "", HLOOKUP(P$1, m_preprocess!$1:$1048576, $D237, FALSE))</f>
        <v>290467.01573041512</v>
      </c>
      <c r="Q237">
        <f>IF(ISBLANK(HLOOKUP(Q$1, m_preprocess!$1:$1048576, $D237, FALSE)), "", HLOOKUP(Q$1, m_preprocess!$1:$1048576, $D237, FALSE))</f>
        <v>336304.56055141339</v>
      </c>
      <c r="R237">
        <f>IF(ISBLANK(HLOOKUP(R$1, m_preprocess!$1:$1048576, $D237, FALSE)), "", HLOOKUP(R$1, m_preprocess!$1:$1048576, $D237, FALSE))</f>
        <v>306810.31372755294</v>
      </c>
      <c r="S237">
        <f>IF(ISBLANK(HLOOKUP(S$1, m_preprocess!$1:$1048576, $D237, FALSE)), "", HLOOKUP(S$1, m_preprocess!$1:$1048576, $D237, FALSE))</f>
        <v>42407793.886956528</v>
      </c>
      <c r="T237">
        <f>IF(ISBLANK(HLOOKUP(T$1, m_preprocess!$1:$1048576, $D237, FALSE)), "", HLOOKUP(T$1, m_preprocess!$1:$1048576, $D237, FALSE))</f>
        <v>61.975139952648028</v>
      </c>
      <c r="U237">
        <f>IF(ISBLANK(HLOOKUP(U$1, m_preprocess!$1:$1048576, $D237, FALSE)), "", HLOOKUP(U$1, m_preprocess!$1:$1048576, $D237, FALSE))</f>
        <v>18511745.321739133</v>
      </c>
      <c r="V237">
        <f>IF(ISBLANK(HLOOKUP(V$1, m_preprocess!$1:$1048576, $D237, FALSE)), "", HLOOKUP(V$1, m_preprocess!$1:$1048576, $D237, FALSE))</f>
        <v>30107541.182608698</v>
      </c>
      <c r="W237">
        <f>IF(ISBLANK(HLOOKUP(W$1, m_preprocess!$1:$1048576, $D237, FALSE)), "", HLOOKUP(W$1, m_preprocess!$1:$1048576, $D237, FALSE))</f>
        <v>42739.514829812477</v>
      </c>
      <c r="X237">
        <f>IF(ISBLANK(HLOOKUP(X$1, m_preprocess!$1:$1048576, $D237, FALSE)), "", HLOOKUP(X$1, m_preprocess!$1:$1048576, $D237, FALSE))</f>
        <v>149.91</v>
      </c>
      <c r="Y237">
        <f>IF(ISBLANK(HLOOKUP(Y$1, m_preprocess!$1:$1048576, $D237, FALSE)), "", HLOOKUP(Y$1, m_preprocess!$1:$1048576, $D237, FALSE))</f>
        <v>111.5</v>
      </c>
    </row>
    <row r="238" spans="1:25" x14ac:dyDescent="0.25">
      <c r="A238" s="66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166.21122191200647</v>
      </c>
      <c r="F238">
        <f>IF(ISBLANK(HLOOKUP(F$1, m_preprocess!$1:$1048576, $D238, FALSE)), "", HLOOKUP(F$1, m_preprocess!$1:$1048576, $D238, FALSE))</f>
        <v>163.13781541678301</v>
      </c>
      <c r="G238">
        <f>IF(ISBLANK(HLOOKUP(G$1, m_preprocess!$1:$1048576, $D238, FALSE)), "", HLOOKUP(G$1, m_preprocess!$1:$1048576, $D238, FALSE))</f>
        <v>130.75268970429681</v>
      </c>
      <c r="H238">
        <f>IF(ISBLANK(HLOOKUP(H$1, m_preprocess!$1:$1048576, $D238, FALSE)), "", HLOOKUP(H$1, m_preprocess!$1:$1048576, $D238, FALSE))</f>
        <v>229.78328897372921</v>
      </c>
      <c r="I238">
        <f>IF(ISBLANK(HLOOKUP(I$1, m_preprocess!$1:$1048576, $D238, FALSE)), "", HLOOKUP(I$1, m_preprocess!$1:$1048576, $D238, FALSE))</f>
        <v>156.57678747340569</v>
      </c>
      <c r="J238">
        <f>IF(ISBLANK(HLOOKUP(J$1, m_preprocess!$1:$1048576, $D238, FALSE)), "", HLOOKUP(J$1, m_preprocess!$1:$1048576, $D238, FALSE))</f>
        <v>486315.24416494468</v>
      </c>
      <c r="K238">
        <f>IF(ISBLANK(HLOOKUP(K$1, m_preprocess!$1:$1048576, $D238, FALSE)), "", HLOOKUP(K$1, m_preprocess!$1:$1048576, $D238, FALSE))</f>
        <v>189832.48129341286</v>
      </c>
      <c r="L238">
        <f>IF(ISBLANK(HLOOKUP(L$1, m_preprocess!$1:$1048576, $D238, FALSE)), "", HLOOKUP(L$1, m_preprocess!$1:$1048576, $D238, FALSE))</f>
        <v>111300.70951354338</v>
      </c>
      <c r="M238">
        <f>IF(ISBLANK(HLOOKUP(M$1, m_preprocess!$1:$1048576, $D238, FALSE)), "", HLOOKUP(M$1, m_preprocess!$1:$1048576, $D238, FALSE))</f>
        <v>34755.26860564683</v>
      </c>
      <c r="N238">
        <f>IF(ISBLANK(HLOOKUP(N$1, m_preprocess!$1:$1048576, $D238, FALSE)), "", HLOOKUP(N$1, m_preprocess!$1:$1048576, $D238, FALSE))</f>
        <v>150426.7847523416</v>
      </c>
      <c r="O238">
        <f>IF(ISBLANK(HLOOKUP(O$1, m_preprocess!$1:$1048576, $D238, FALSE)), "", HLOOKUP(O$1, m_preprocess!$1:$1048576, $D238, FALSE))</f>
        <v>868497.94304906251</v>
      </c>
      <c r="P238">
        <f>IF(ISBLANK(HLOOKUP(P$1, m_preprocess!$1:$1048576, $D238, FALSE)), "", HLOOKUP(P$1, m_preprocess!$1:$1048576, $D238, FALSE))</f>
        <v>269747.86708155769</v>
      </c>
      <c r="Q238">
        <f>IF(ISBLANK(HLOOKUP(Q$1, m_preprocess!$1:$1048576, $D238, FALSE)), "", HLOOKUP(Q$1, m_preprocess!$1:$1048576, $D238, FALSE))</f>
        <v>299636.37546398741</v>
      </c>
      <c r="R238">
        <f>IF(ISBLANK(HLOOKUP(R$1, m_preprocess!$1:$1048576, $D238, FALSE)), "", HLOOKUP(R$1, m_preprocess!$1:$1048576, $D238, FALSE))</f>
        <v>299113.70050351718</v>
      </c>
      <c r="S238">
        <f>IF(ISBLANK(HLOOKUP(S$1, m_preprocess!$1:$1048576, $D238, FALSE)), "", HLOOKUP(S$1, m_preprocess!$1:$1048576, $D238, FALSE))</f>
        <v>43016184.404893443</v>
      </c>
      <c r="T238">
        <f>IF(ISBLANK(HLOOKUP(T$1, m_preprocess!$1:$1048576, $D238, FALSE)), "", HLOOKUP(T$1, m_preprocess!$1:$1048576, $D238, FALSE))</f>
        <v>63.27306743424257</v>
      </c>
      <c r="U238">
        <f>IF(ISBLANK(HLOOKUP(U$1, m_preprocess!$1:$1048576, $D238, FALSE)), "", HLOOKUP(U$1, m_preprocess!$1:$1048576, $D238, FALSE))</f>
        <v>18559186.430149958</v>
      </c>
      <c r="V238">
        <f>IF(ISBLANK(HLOOKUP(V$1, m_preprocess!$1:$1048576, $D238, FALSE)), "", HLOOKUP(V$1, m_preprocess!$1:$1048576, $D238, FALSE))</f>
        <v>30464476.359116025</v>
      </c>
      <c r="W238">
        <f>IF(ISBLANK(HLOOKUP(W$1, m_preprocess!$1:$1048576, $D238, FALSE)), "", HLOOKUP(W$1, m_preprocess!$1:$1048576, $D238, FALSE))</f>
        <v>41237.449302643581</v>
      </c>
      <c r="X238">
        <f>IF(ISBLANK(HLOOKUP(X$1, m_preprocess!$1:$1048576, $D238, FALSE)), "", HLOOKUP(X$1, m_preprocess!$1:$1048576, $D238, FALSE))</f>
        <v>141.6</v>
      </c>
      <c r="Y238">
        <f>IF(ISBLANK(HLOOKUP(Y$1, m_preprocess!$1:$1048576, $D238, FALSE)), "", HLOOKUP(Y$1, m_preprocess!$1:$1048576, $D238, FALSE))</f>
        <v>103.4</v>
      </c>
    </row>
    <row r="239" spans="1:25" x14ac:dyDescent="0.25">
      <c r="A239" s="66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180.69620642484938</v>
      </c>
      <c r="F239">
        <f>IF(ISBLANK(HLOOKUP(F$1, m_preprocess!$1:$1048576, $D239, FALSE)), "", HLOOKUP(F$1, m_preprocess!$1:$1048576, $D239, FALSE))</f>
        <v>176.51365775261587</v>
      </c>
      <c r="G239">
        <f>IF(ISBLANK(HLOOKUP(G$1, m_preprocess!$1:$1048576, $D239, FALSE)), "", HLOOKUP(G$1, m_preprocess!$1:$1048576, $D239, FALSE))</f>
        <v>130.47633881321673</v>
      </c>
      <c r="H239">
        <f>IF(ISBLANK(HLOOKUP(H$1, m_preprocess!$1:$1048576, $D239, FALSE)), "", HLOOKUP(H$1, m_preprocess!$1:$1048576, $D239, FALSE))</f>
        <v>256.3543793725471</v>
      </c>
      <c r="I239">
        <f>IF(ISBLANK(HLOOKUP(I$1, m_preprocess!$1:$1048576, $D239, FALSE)), "", HLOOKUP(I$1, m_preprocess!$1:$1048576, $D239, FALSE))</f>
        <v>187.54241170202752</v>
      </c>
      <c r="J239">
        <f>IF(ISBLANK(HLOOKUP(J$1, m_preprocess!$1:$1048576, $D239, FALSE)), "", HLOOKUP(J$1, m_preprocess!$1:$1048576, $D239, FALSE))</f>
        <v>513935.91802600556</v>
      </c>
      <c r="K239">
        <f>IF(ISBLANK(HLOOKUP(K$1, m_preprocess!$1:$1048576, $D239, FALSE)), "", HLOOKUP(K$1, m_preprocess!$1:$1048576, $D239, FALSE))</f>
        <v>188211.54602987645</v>
      </c>
      <c r="L239">
        <f>IF(ISBLANK(HLOOKUP(L$1, m_preprocess!$1:$1048576, $D239, FALSE)), "", HLOOKUP(L$1, m_preprocess!$1:$1048576, $D239, FALSE))</f>
        <v>123228.97655601765</v>
      </c>
      <c r="M239">
        <f>IF(ISBLANK(HLOOKUP(M$1, m_preprocess!$1:$1048576, $D239, FALSE)), "", HLOOKUP(M$1, m_preprocess!$1:$1048576, $D239, FALSE))</f>
        <v>47423.465276289899</v>
      </c>
      <c r="N239">
        <f>IF(ISBLANK(HLOOKUP(N$1, m_preprocess!$1:$1048576, $D239, FALSE)), "", HLOOKUP(N$1, m_preprocess!$1:$1048576, $D239, FALSE))</f>
        <v>155071.93016382155</v>
      </c>
      <c r="O239">
        <f>IF(ISBLANK(HLOOKUP(O$1, m_preprocess!$1:$1048576, $D239, FALSE)), "", HLOOKUP(O$1, m_preprocess!$1:$1048576, $D239, FALSE))</f>
        <v>939313.5605499727</v>
      </c>
      <c r="P239">
        <f>IF(ISBLANK(HLOOKUP(P$1, m_preprocess!$1:$1048576, $D239, FALSE)), "", HLOOKUP(P$1, m_preprocess!$1:$1048576, $D239, FALSE))</f>
        <v>304148.84722817707</v>
      </c>
      <c r="Q239">
        <f>IF(ISBLANK(HLOOKUP(Q$1, m_preprocess!$1:$1048576, $D239, FALSE)), "", HLOOKUP(Q$1, m_preprocess!$1:$1048576, $D239, FALSE))</f>
        <v>338650.28796250693</v>
      </c>
      <c r="R239">
        <f>IF(ISBLANK(HLOOKUP(R$1, m_preprocess!$1:$1048576, $D239, FALSE)), "", HLOOKUP(R$1, m_preprocess!$1:$1048576, $D239, FALSE))</f>
        <v>296514.4253592887</v>
      </c>
      <c r="S239">
        <f>IF(ISBLANK(HLOOKUP(S$1, m_preprocess!$1:$1048576, $D239, FALSE)), "", HLOOKUP(S$1, m_preprocess!$1:$1048576, $D239, FALSE))</f>
        <v>44015949.251582272</v>
      </c>
      <c r="T239">
        <f>IF(ISBLANK(HLOOKUP(T$1, m_preprocess!$1:$1048576, $D239, FALSE)), "", HLOOKUP(T$1, m_preprocess!$1:$1048576, $D239, FALSE))</f>
        <v>64.355339112083939</v>
      </c>
      <c r="U239">
        <f>IF(ISBLANK(HLOOKUP(U$1, m_preprocess!$1:$1048576, $D239, FALSE)), "", HLOOKUP(U$1, m_preprocess!$1:$1048576, $D239, FALSE))</f>
        <v>18788667.980221517</v>
      </c>
      <c r="V239">
        <f>IF(ISBLANK(HLOOKUP(V$1, m_preprocess!$1:$1048576, $D239, FALSE)), "", HLOOKUP(V$1, m_preprocess!$1:$1048576, $D239, FALSE))</f>
        <v>30828213.450949367</v>
      </c>
      <c r="W239">
        <f>IF(ISBLANK(HLOOKUP(W$1, m_preprocess!$1:$1048576, $D239, FALSE)), "", HLOOKUP(W$1, m_preprocess!$1:$1048576, $D239, FALSE))</f>
        <v>43731.30905999981</v>
      </c>
      <c r="X239">
        <f>IF(ISBLANK(HLOOKUP(X$1, m_preprocess!$1:$1048576, $D239, FALSE)), "", HLOOKUP(X$1, m_preprocess!$1:$1048576, $D239, FALSE))</f>
        <v>147.71</v>
      </c>
      <c r="Y239">
        <f>IF(ISBLANK(HLOOKUP(Y$1, m_preprocess!$1:$1048576, $D239, FALSE)), "", HLOOKUP(Y$1, m_preprocess!$1:$1048576, $D239, FALSE))</f>
        <v>111.8</v>
      </c>
    </row>
    <row r="240" spans="1:25" x14ac:dyDescent="0.25">
      <c r="A240" s="66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167.81776996736374</v>
      </c>
      <c r="F240">
        <f>IF(ISBLANK(HLOOKUP(F$1, m_preprocess!$1:$1048576, $D240, FALSE)), "", HLOOKUP(F$1, m_preprocess!$1:$1048576, $D240, FALSE))</f>
        <v>173.13249403821229</v>
      </c>
      <c r="G240">
        <f>IF(ISBLANK(HLOOKUP(G$1, m_preprocess!$1:$1048576, $D240, FALSE)), "", HLOOKUP(G$1, m_preprocess!$1:$1048576, $D240, FALSE))</f>
        <v>143.12548981520672</v>
      </c>
      <c r="H240">
        <f>IF(ISBLANK(HLOOKUP(H$1, m_preprocess!$1:$1048576, $D240, FALSE)), "", HLOOKUP(H$1, m_preprocess!$1:$1048576, $D240, FALSE))</f>
        <v>265.0142981675591</v>
      </c>
      <c r="I240">
        <f>IF(ISBLANK(HLOOKUP(I$1, m_preprocess!$1:$1048576, $D240, FALSE)), "", HLOOKUP(I$1, m_preprocess!$1:$1048576, $D240, FALSE))</f>
        <v>152.98521960728311</v>
      </c>
      <c r="J240">
        <f>IF(ISBLANK(HLOOKUP(J$1, m_preprocess!$1:$1048576, $D240, FALSE)), "", HLOOKUP(J$1, m_preprocess!$1:$1048576, $D240, FALSE))</f>
        <v>497572.88810456533</v>
      </c>
      <c r="K240">
        <f>IF(ISBLANK(HLOOKUP(K$1, m_preprocess!$1:$1048576, $D240, FALSE)), "", HLOOKUP(K$1, m_preprocess!$1:$1048576, $D240, FALSE))</f>
        <v>214841.37423136484</v>
      </c>
      <c r="L240">
        <f>IF(ISBLANK(HLOOKUP(L$1, m_preprocess!$1:$1048576, $D240, FALSE)), "", HLOOKUP(L$1, m_preprocess!$1:$1048576, $D240, FALSE))</f>
        <v>87423.5334759002</v>
      </c>
      <c r="M240">
        <f>IF(ISBLANK(HLOOKUP(M$1, m_preprocess!$1:$1048576, $D240, FALSE)), "", HLOOKUP(M$1, m_preprocess!$1:$1048576, $D240, FALSE))</f>
        <v>46268.997354778243</v>
      </c>
      <c r="N240">
        <f>IF(ISBLANK(HLOOKUP(N$1, m_preprocess!$1:$1048576, $D240, FALSE)), "", HLOOKUP(N$1, m_preprocess!$1:$1048576, $D240, FALSE))</f>
        <v>149038.98304252201</v>
      </c>
      <c r="O240">
        <f>IF(ISBLANK(HLOOKUP(O$1, m_preprocess!$1:$1048576, $D240, FALSE)), "", HLOOKUP(O$1, m_preprocess!$1:$1048576, $D240, FALSE))</f>
        <v>918812.02662195975</v>
      </c>
      <c r="P240">
        <f>IF(ISBLANK(HLOOKUP(P$1, m_preprocess!$1:$1048576, $D240, FALSE)), "", HLOOKUP(P$1, m_preprocess!$1:$1048576, $D240, FALSE))</f>
        <v>298041.48717631737</v>
      </c>
      <c r="Q240">
        <f>IF(ISBLANK(HLOOKUP(Q$1, m_preprocess!$1:$1048576, $D240, FALSE)), "", HLOOKUP(Q$1, m_preprocess!$1:$1048576, $D240, FALSE))</f>
        <v>312600.67107689078</v>
      </c>
      <c r="R240">
        <f>IF(ISBLANK(HLOOKUP(R$1, m_preprocess!$1:$1048576, $D240, FALSE)), "", HLOOKUP(R$1, m_preprocess!$1:$1048576, $D240, FALSE))</f>
        <v>308169.8683687516</v>
      </c>
      <c r="S240">
        <f>IF(ISBLANK(HLOOKUP(S$1, m_preprocess!$1:$1048576, $D240, FALSE)), "", HLOOKUP(S$1, m_preprocess!$1:$1048576, $D240, FALSE))</f>
        <v>44518621.254716977</v>
      </c>
      <c r="T240">
        <f>IF(ISBLANK(HLOOKUP(T$1, m_preprocess!$1:$1048576, $D240, FALSE)), "", HLOOKUP(T$1, m_preprocess!$1:$1048576, $D240, FALSE))</f>
        <v>63.847138675365592</v>
      </c>
      <c r="U240">
        <f>IF(ISBLANK(HLOOKUP(U$1, m_preprocess!$1:$1048576, $D240, FALSE)), "", HLOOKUP(U$1, m_preprocess!$1:$1048576, $D240, FALSE))</f>
        <v>18919836.91981132</v>
      </c>
      <c r="V240">
        <f>IF(ISBLANK(HLOOKUP(V$1, m_preprocess!$1:$1048576, $D240, FALSE)), "", HLOOKUP(V$1, m_preprocess!$1:$1048576, $D240, FALSE))</f>
        <v>31043860.037735842</v>
      </c>
      <c r="W240">
        <f>IF(ISBLANK(HLOOKUP(W$1, m_preprocess!$1:$1048576, $D240, FALSE)), "", HLOOKUP(W$1, m_preprocess!$1:$1048576, $D240, FALSE))</f>
        <v>38357.640290000047</v>
      </c>
      <c r="X240">
        <f>IF(ISBLANK(HLOOKUP(X$1, m_preprocess!$1:$1048576, $D240, FALSE)), "", HLOOKUP(X$1, m_preprocess!$1:$1048576, $D240, FALSE))</f>
        <v>144.15</v>
      </c>
      <c r="Y240">
        <f>IF(ISBLANK(HLOOKUP(Y$1, m_preprocess!$1:$1048576, $D240, FALSE)), "", HLOOKUP(Y$1, m_preprocess!$1:$1048576, $D240, FALSE))</f>
        <v>104.8</v>
      </c>
    </row>
    <row r="241" spans="1:25" x14ac:dyDescent="0.25">
      <c r="A241" s="66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185.41948637661358</v>
      </c>
      <c r="F241">
        <f>IF(ISBLANK(HLOOKUP(F$1, m_preprocess!$1:$1048576, $D241, FALSE)), "", HLOOKUP(F$1, m_preprocess!$1:$1048576, $D241, FALSE))</f>
        <v>183.78309440985092</v>
      </c>
      <c r="G241">
        <f>IF(ISBLANK(HLOOKUP(G$1, m_preprocess!$1:$1048576, $D241, FALSE)), "", HLOOKUP(G$1, m_preprocess!$1:$1048576, $D241, FALSE))</f>
        <v>149.38400451613538</v>
      </c>
      <c r="H241">
        <f>IF(ISBLANK(HLOOKUP(H$1, m_preprocess!$1:$1048576, $D241, FALSE)), "", HLOOKUP(H$1, m_preprocess!$1:$1048576, $D241, FALSE))</f>
        <v>282.76336202348932</v>
      </c>
      <c r="I241">
        <f>IF(ISBLANK(HLOOKUP(I$1, m_preprocess!$1:$1048576, $D241, FALSE)), "", HLOOKUP(I$1, m_preprocess!$1:$1048576, $D241, FALSE))</f>
        <v>132.9378631962386</v>
      </c>
      <c r="J241">
        <f>IF(ISBLANK(HLOOKUP(J$1, m_preprocess!$1:$1048576, $D241, FALSE)), "", HLOOKUP(J$1, m_preprocess!$1:$1048576, $D241, FALSE))</f>
        <v>431924.85563892749</v>
      </c>
      <c r="K241">
        <f>IF(ISBLANK(HLOOKUP(K$1, m_preprocess!$1:$1048576, $D241, FALSE)), "", HLOOKUP(K$1, m_preprocess!$1:$1048576, $D241, FALSE))</f>
        <v>122870.93543477322</v>
      </c>
      <c r="L241">
        <f>IF(ISBLANK(HLOOKUP(L$1, m_preprocess!$1:$1048576, $D241, FALSE)), "", HLOOKUP(L$1, m_preprocess!$1:$1048576, $D241, FALSE))</f>
        <v>116810.04096409076</v>
      </c>
      <c r="M241">
        <f>IF(ISBLANK(HLOOKUP(M$1, m_preprocess!$1:$1048576, $D241, FALSE)), "", HLOOKUP(M$1, m_preprocess!$1:$1048576, $D241, FALSE))</f>
        <v>36999.96699522066</v>
      </c>
      <c r="N241">
        <f>IF(ISBLANK(HLOOKUP(N$1, m_preprocess!$1:$1048576, $D241, FALSE)), "", HLOOKUP(N$1, m_preprocess!$1:$1048576, $D241, FALSE))</f>
        <v>155243.91224484282</v>
      </c>
      <c r="O241">
        <f>IF(ISBLANK(HLOOKUP(O$1, m_preprocess!$1:$1048576, $D241, FALSE)), "", HLOOKUP(O$1, m_preprocess!$1:$1048576, $D241, FALSE))</f>
        <v>910333.71855721145</v>
      </c>
      <c r="P241">
        <f>IF(ISBLANK(HLOOKUP(P$1, m_preprocess!$1:$1048576, $D241, FALSE)), "", HLOOKUP(P$1, m_preprocess!$1:$1048576, $D241, FALSE))</f>
        <v>291184.34704188287</v>
      </c>
      <c r="Q241">
        <f>IF(ISBLANK(HLOOKUP(Q$1, m_preprocess!$1:$1048576, $D241, FALSE)), "", HLOOKUP(Q$1, m_preprocess!$1:$1048576, $D241, FALSE))</f>
        <v>291949.36826996948</v>
      </c>
      <c r="R241">
        <f>IF(ISBLANK(HLOOKUP(R$1, m_preprocess!$1:$1048576, $D241, FALSE)), "", HLOOKUP(R$1, m_preprocess!$1:$1048576, $D241, FALSE))</f>
        <v>327200.00324535905</v>
      </c>
      <c r="S241">
        <f>IF(ISBLANK(HLOOKUP(S$1, m_preprocess!$1:$1048576, $D241, FALSE)), "", HLOOKUP(S$1, m_preprocess!$1:$1048576, $D241, FALSE))</f>
        <v>43982311.17564404</v>
      </c>
      <c r="T241">
        <f>IF(ISBLANK(HLOOKUP(T$1, m_preprocess!$1:$1048576, $D241, FALSE)), "", HLOOKUP(T$1, m_preprocess!$1:$1048576, $D241, FALSE))</f>
        <v>61.23739977931745</v>
      </c>
      <c r="U241">
        <f>IF(ISBLANK(HLOOKUP(U$1, m_preprocess!$1:$1048576, $D241, FALSE)), "", HLOOKUP(U$1, m_preprocess!$1:$1048576, $D241, FALSE))</f>
        <v>21474428.011709604</v>
      </c>
      <c r="V241">
        <f>IF(ISBLANK(HLOOKUP(V$1, m_preprocess!$1:$1048576, $D241, FALSE)), "", HLOOKUP(V$1, m_preprocess!$1:$1048576, $D241, FALSE))</f>
        <v>33662504.444964878</v>
      </c>
      <c r="W241">
        <f>IF(ISBLANK(HLOOKUP(W$1, m_preprocess!$1:$1048576, $D241, FALSE)), "", HLOOKUP(W$1, m_preprocess!$1:$1048576, $D241, FALSE))</f>
        <v>45879.320660000005</v>
      </c>
      <c r="X241">
        <f>IF(ISBLANK(HLOOKUP(X$1, m_preprocess!$1:$1048576, $D241, FALSE)), "", HLOOKUP(X$1, m_preprocess!$1:$1048576, $D241, FALSE))</f>
        <v>139.52000000000001</v>
      </c>
      <c r="Y241">
        <f>IF(ISBLANK(HLOOKUP(Y$1, m_preprocess!$1:$1048576, $D241, FALSE)), "", HLOOKUP(Y$1, m_preprocess!$1:$1048576, $D241, FALSE))</f>
        <v>92.2</v>
      </c>
    </row>
    <row r="242" spans="1:25" x14ac:dyDescent="0.25">
      <c r="A242" s="66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190.37022792253106</v>
      </c>
      <c r="F242">
        <f>IF(ISBLANK(HLOOKUP(F$1, m_preprocess!$1:$1048576, $D242, FALSE)), "", HLOOKUP(F$1, m_preprocess!$1:$1048576, $D242, FALSE))</f>
        <v>169.90167037147893</v>
      </c>
      <c r="G242">
        <f>IF(ISBLANK(HLOOKUP(G$1, m_preprocess!$1:$1048576, $D242, FALSE)), "", HLOOKUP(G$1, m_preprocess!$1:$1048576, $D242, FALSE))</f>
        <v>118.07453517723606</v>
      </c>
      <c r="H242">
        <f>IF(ISBLANK(HLOOKUP(H$1, m_preprocess!$1:$1048576, $D242, FALSE)), "", HLOOKUP(H$1, m_preprocess!$1:$1048576, $D242, FALSE))</f>
        <v>208.0981295257144</v>
      </c>
      <c r="I242">
        <f>IF(ISBLANK(HLOOKUP(I$1, m_preprocess!$1:$1048576, $D242, FALSE)), "", HLOOKUP(I$1, m_preprocess!$1:$1048576, $D242, FALSE))</f>
        <v>168.43787669937407</v>
      </c>
      <c r="J242">
        <f>IF(ISBLANK(HLOOKUP(J$1, m_preprocess!$1:$1048576, $D242, FALSE)), "", HLOOKUP(J$1, m_preprocess!$1:$1048576, $D242, FALSE))</f>
        <v>536778.78972112352</v>
      </c>
      <c r="K242">
        <f>IF(ISBLANK(HLOOKUP(K$1, m_preprocess!$1:$1048576, $D242, FALSE)), "", HLOOKUP(K$1, m_preprocess!$1:$1048576, $D242, FALSE))</f>
        <v>225814.27231838289</v>
      </c>
      <c r="L242">
        <f>IF(ISBLANK(HLOOKUP(L$1, m_preprocess!$1:$1048576, $D242, FALSE)), "", HLOOKUP(L$1, m_preprocess!$1:$1048576, $D242, FALSE))</f>
        <v>117421.75400269883</v>
      </c>
      <c r="M242">
        <f>IF(ISBLANK(HLOOKUP(M$1, m_preprocess!$1:$1048576, $D242, FALSE)), "", HLOOKUP(M$1, m_preprocess!$1:$1048576, $D242, FALSE))</f>
        <v>40334.643902292562</v>
      </c>
      <c r="N242">
        <f>IF(ISBLANK(HLOOKUP(N$1, m_preprocess!$1:$1048576, $D242, FALSE)), "", HLOOKUP(N$1, m_preprocess!$1:$1048576, $D242, FALSE))</f>
        <v>153208.11949774917</v>
      </c>
      <c r="O242">
        <f>IF(ISBLANK(HLOOKUP(O$1, m_preprocess!$1:$1048576, $D242, FALSE)), "", HLOOKUP(O$1, m_preprocess!$1:$1048576, $D242, FALSE))</f>
        <v>955532.613589335</v>
      </c>
      <c r="P242">
        <f>IF(ISBLANK(HLOOKUP(P$1, m_preprocess!$1:$1048576, $D242, FALSE)), "", HLOOKUP(P$1, m_preprocess!$1:$1048576, $D242, FALSE))</f>
        <v>303476.29204938753</v>
      </c>
      <c r="Q242">
        <f>IF(ISBLANK(HLOOKUP(Q$1, m_preprocess!$1:$1048576, $D242, FALSE)), "", HLOOKUP(Q$1, m_preprocess!$1:$1048576, $D242, FALSE))</f>
        <v>300389.3377216701</v>
      </c>
      <c r="R242">
        <f>IF(ISBLANK(HLOOKUP(R$1, m_preprocess!$1:$1048576, $D242, FALSE)), "", HLOOKUP(R$1, m_preprocess!$1:$1048576, $D242, FALSE))</f>
        <v>351666.98381827737</v>
      </c>
      <c r="S242">
        <f>IF(ISBLANK(HLOOKUP(S$1, m_preprocess!$1:$1048576, $D242, FALSE)), "", HLOOKUP(S$1, m_preprocess!$1:$1048576, $D242, FALSE))</f>
        <v>43278978.340277784</v>
      </c>
      <c r="T242">
        <f>IF(ISBLANK(HLOOKUP(T$1, m_preprocess!$1:$1048576, $D242, FALSE)), "", HLOOKUP(T$1, m_preprocess!$1:$1048576, $D242, FALSE))</f>
        <v>59.128975240816715</v>
      </c>
      <c r="U242">
        <f>IF(ISBLANK(HLOOKUP(U$1, m_preprocess!$1:$1048576, $D242, FALSE)), "", HLOOKUP(U$1, m_preprocess!$1:$1048576, $D242, FALSE))</f>
        <v>20309763.375</v>
      </c>
      <c r="V242">
        <f>IF(ISBLANK(HLOOKUP(V$1, m_preprocess!$1:$1048576, $D242, FALSE)), "", HLOOKUP(V$1, m_preprocess!$1:$1048576, $D242, FALSE))</f>
        <v>32764209.601851854</v>
      </c>
      <c r="W242">
        <f>IF(ISBLANK(HLOOKUP(W$1, m_preprocess!$1:$1048576, $D242, FALSE)), "", HLOOKUP(W$1, m_preprocess!$1:$1048576, $D242, FALSE))</f>
        <v>44024.847710000089</v>
      </c>
      <c r="X242">
        <f>IF(ISBLANK(HLOOKUP(X$1, m_preprocess!$1:$1048576, $D242, FALSE)), "", HLOOKUP(X$1, m_preprocess!$1:$1048576, $D242, FALSE))</f>
        <v>139.32</v>
      </c>
      <c r="Y242">
        <f>IF(ISBLANK(HLOOKUP(Y$1, m_preprocess!$1:$1048576, $D242, FALSE)), "", HLOOKUP(Y$1, m_preprocess!$1:$1048576, $D242, FALSE))</f>
        <v>94.5</v>
      </c>
    </row>
    <row r="243" spans="1:25" x14ac:dyDescent="0.25">
      <c r="A243" s="66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188.87916922945749</v>
      </c>
      <c r="F243">
        <f>IF(ISBLANK(HLOOKUP(F$1, m_preprocess!$1:$1048576, $D243, FALSE)), "", HLOOKUP(F$1, m_preprocess!$1:$1048576, $D243, FALSE))</f>
        <v>156.78985488948169</v>
      </c>
      <c r="G243">
        <f>IF(ISBLANK(HLOOKUP(G$1, m_preprocess!$1:$1048576, $D243, FALSE)), "", HLOOKUP(G$1, m_preprocess!$1:$1048576, $D243, FALSE))</f>
        <v>121.40232954967615</v>
      </c>
      <c r="H243">
        <f>IF(ISBLANK(HLOOKUP(H$1, m_preprocess!$1:$1048576, $D243, FALSE)), "", HLOOKUP(H$1, m_preprocess!$1:$1048576, $D243, FALSE))</f>
        <v>223.12519740474571</v>
      </c>
      <c r="I243">
        <f>IF(ISBLANK(HLOOKUP(I$1, m_preprocess!$1:$1048576, $D243, FALSE)), "", HLOOKUP(I$1, m_preprocess!$1:$1048576, $D243, FALSE))</f>
        <v>152.88623365381125</v>
      </c>
      <c r="J243">
        <f>IF(ISBLANK(HLOOKUP(J$1, m_preprocess!$1:$1048576, $D243, FALSE)), "", HLOOKUP(J$1, m_preprocess!$1:$1048576, $D243, FALSE))</f>
        <v>620084.91555621126</v>
      </c>
      <c r="K243">
        <f>IF(ISBLANK(HLOOKUP(K$1, m_preprocess!$1:$1048576, $D243, FALSE)), "", HLOOKUP(K$1, m_preprocess!$1:$1048576, $D243, FALSE))</f>
        <v>278098.17293020902</v>
      </c>
      <c r="L243">
        <f>IF(ISBLANK(HLOOKUP(L$1, m_preprocess!$1:$1048576, $D243, FALSE)), "", HLOOKUP(L$1, m_preprocess!$1:$1048576, $D243, FALSE))</f>
        <v>156189.97033319544</v>
      </c>
      <c r="M243">
        <f>IF(ISBLANK(HLOOKUP(M$1, m_preprocess!$1:$1048576, $D243, FALSE)), "", HLOOKUP(M$1, m_preprocess!$1:$1048576, $D243, FALSE))</f>
        <v>37025.008069811069</v>
      </c>
      <c r="N243">
        <f>IF(ISBLANK(HLOOKUP(N$1, m_preprocess!$1:$1048576, $D243, FALSE)), "", HLOOKUP(N$1, m_preprocess!$1:$1048576, $D243, FALSE))</f>
        <v>148771.76422299581</v>
      </c>
      <c r="O243">
        <f>IF(ISBLANK(HLOOKUP(O$1, m_preprocess!$1:$1048576, $D243, FALSE)), "", HLOOKUP(O$1, m_preprocess!$1:$1048576, $D243, FALSE))</f>
        <v>834546.91043864691</v>
      </c>
      <c r="P243">
        <f>IF(ISBLANK(HLOOKUP(P$1, m_preprocess!$1:$1048576, $D243, FALSE)), "", HLOOKUP(P$1, m_preprocess!$1:$1048576, $D243, FALSE))</f>
        <v>247475.62637328421</v>
      </c>
      <c r="Q243">
        <f>IF(ISBLANK(HLOOKUP(Q$1, m_preprocess!$1:$1048576, $D243, FALSE)), "", HLOOKUP(Q$1, m_preprocess!$1:$1048576, $D243, FALSE))</f>
        <v>261793.16846091422</v>
      </c>
      <c r="R243">
        <f>IF(ISBLANK(HLOOKUP(R$1, m_preprocess!$1:$1048576, $D243, FALSE)), "", HLOOKUP(R$1, m_preprocess!$1:$1048576, $D243, FALSE))</f>
        <v>325278.11560444848</v>
      </c>
      <c r="S243">
        <f>IF(ISBLANK(HLOOKUP(S$1, m_preprocess!$1:$1048576, $D243, FALSE)), "", HLOOKUP(S$1, m_preprocess!$1:$1048576, $D243, FALSE))</f>
        <v>43437787.220062211</v>
      </c>
      <c r="T243">
        <f>IF(ISBLANK(HLOOKUP(T$1, m_preprocess!$1:$1048576, $D243, FALSE)), "", HLOOKUP(T$1, m_preprocess!$1:$1048576, $D243, FALSE))</f>
        <v>57.49078422483835</v>
      </c>
      <c r="U243">
        <f>IF(ISBLANK(HLOOKUP(U$1, m_preprocess!$1:$1048576, $D243, FALSE)), "", HLOOKUP(U$1, m_preprocess!$1:$1048576, $D243, FALSE))</f>
        <v>20896588.024105754</v>
      </c>
      <c r="V243">
        <f>IF(ISBLANK(HLOOKUP(V$1, m_preprocess!$1:$1048576, $D243, FALSE)), "", HLOOKUP(V$1, m_preprocess!$1:$1048576, $D243, FALSE))</f>
        <v>33731525.498444788</v>
      </c>
      <c r="W243">
        <f>IF(ISBLANK(HLOOKUP(W$1, m_preprocess!$1:$1048576, $D243, FALSE)), "", HLOOKUP(W$1, m_preprocess!$1:$1048576, $D243, FALSE))</f>
        <v>31162.432999999972</v>
      </c>
      <c r="X243">
        <f>IF(ISBLANK(HLOOKUP(X$1, m_preprocess!$1:$1048576, $D243, FALSE)), "", HLOOKUP(X$1, m_preprocess!$1:$1048576, $D243, FALSE))</f>
        <v>136.13999999999999</v>
      </c>
      <c r="Y243">
        <f>IF(ISBLANK(HLOOKUP(Y$1, m_preprocess!$1:$1048576, $D243, FALSE)), "", HLOOKUP(Y$1, m_preprocess!$1:$1048576, $D243, FALSE))</f>
        <v>88.1</v>
      </c>
    </row>
    <row r="244" spans="1:25" x14ac:dyDescent="0.25">
      <c r="A244" s="66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199.42453696728705</v>
      </c>
      <c r="F244">
        <f>IF(ISBLANK(HLOOKUP(F$1, m_preprocess!$1:$1048576, $D244, FALSE)), "", HLOOKUP(F$1, m_preprocess!$1:$1048576, $D244, FALSE))</f>
        <v>147.43880505488914</v>
      </c>
      <c r="G244">
        <f>IF(ISBLANK(HLOOKUP(G$1, m_preprocess!$1:$1048576, $D244, FALSE)), "", HLOOKUP(G$1, m_preprocess!$1:$1048576, $D244, FALSE))</f>
        <v>130.0247573812542</v>
      </c>
      <c r="H244">
        <f>IF(ISBLANK(HLOOKUP(H$1, m_preprocess!$1:$1048576, $D244, FALSE)), "", HLOOKUP(H$1, m_preprocess!$1:$1048576, $D244, FALSE))</f>
        <v>223.25414994444375</v>
      </c>
      <c r="I244">
        <f>IF(ISBLANK(HLOOKUP(I$1, m_preprocess!$1:$1048576, $D244, FALSE)), "", HLOOKUP(I$1, m_preprocess!$1:$1048576, $D244, FALSE))</f>
        <v>120.89136672870769</v>
      </c>
      <c r="J244">
        <f>IF(ISBLANK(HLOOKUP(J$1, m_preprocess!$1:$1048576, $D244, FALSE)), "", HLOOKUP(J$1, m_preprocess!$1:$1048576, $D244, FALSE))</f>
        <v>728761.18152357452</v>
      </c>
      <c r="K244">
        <f>IF(ISBLANK(HLOOKUP(K$1, m_preprocess!$1:$1048576, $D244, FALSE)), "", HLOOKUP(K$1, m_preprocess!$1:$1048576, $D244, FALSE))</f>
        <v>353899.79432003613</v>
      </c>
      <c r="L244">
        <f>IF(ISBLANK(HLOOKUP(L$1, m_preprocess!$1:$1048576, $D244, FALSE)), "", HLOOKUP(L$1, m_preprocess!$1:$1048576, $D244, FALSE))</f>
        <v>178575.32855478025</v>
      </c>
      <c r="M244">
        <f>IF(ISBLANK(HLOOKUP(M$1, m_preprocess!$1:$1048576, $D244, FALSE)), "", HLOOKUP(M$1, m_preprocess!$1:$1048576, $D244, FALSE))</f>
        <v>37380.566689940664</v>
      </c>
      <c r="N244">
        <f>IF(ISBLANK(HLOOKUP(N$1, m_preprocess!$1:$1048576, $D244, FALSE)), "", HLOOKUP(N$1, m_preprocess!$1:$1048576, $D244, FALSE))</f>
        <v>158905.49195881747</v>
      </c>
      <c r="O244">
        <f>IF(ISBLANK(HLOOKUP(O$1, m_preprocess!$1:$1048576, $D244, FALSE)), "", HLOOKUP(O$1, m_preprocess!$1:$1048576, $D244, FALSE))</f>
        <v>826579.41268550965</v>
      </c>
      <c r="P244">
        <f>IF(ISBLANK(HLOOKUP(P$1, m_preprocess!$1:$1048576, $D244, FALSE)), "", HLOOKUP(P$1, m_preprocess!$1:$1048576, $D244, FALSE))</f>
        <v>249754.45582316091</v>
      </c>
      <c r="Q244">
        <f>IF(ISBLANK(HLOOKUP(Q$1, m_preprocess!$1:$1048576, $D244, FALSE)), "", HLOOKUP(Q$1, m_preprocess!$1:$1048576, $D244, FALSE))</f>
        <v>256495.14140268037</v>
      </c>
      <c r="R244">
        <f>IF(ISBLANK(HLOOKUP(R$1, m_preprocess!$1:$1048576, $D244, FALSE)), "", HLOOKUP(R$1, m_preprocess!$1:$1048576, $D244, FALSE))</f>
        <v>320329.81545966835</v>
      </c>
      <c r="S244">
        <f>IF(ISBLANK(HLOOKUP(S$1, m_preprocess!$1:$1048576, $D244, FALSE)), "", HLOOKUP(S$1, m_preprocess!$1:$1048576, $D244, FALSE))</f>
        <v>43749213.910505831</v>
      </c>
      <c r="T244">
        <f>IF(ISBLANK(HLOOKUP(T$1, m_preprocess!$1:$1048576, $D244, FALSE)), "", HLOOKUP(T$1, m_preprocess!$1:$1048576, $D244, FALSE))</f>
        <v>56.599943697828813</v>
      </c>
      <c r="U244">
        <f>IF(ISBLANK(HLOOKUP(U$1, m_preprocess!$1:$1048576, $D244, FALSE)), "", HLOOKUP(U$1, m_preprocess!$1:$1048576, $D244, FALSE))</f>
        <v>21340887.336186767</v>
      </c>
      <c r="V244">
        <f>IF(ISBLANK(HLOOKUP(V$1, m_preprocess!$1:$1048576, $D244, FALSE)), "", HLOOKUP(V$1, m_preprocess!$1:$1048576, $D244, FALSE))</f>
        <v>34276590.644357979</v>
      </c>
      <c r="W244">
        <f>IF(ISBLANK(HLOOKUP(W$1, m_preprocess!$1:$1048576, $D244, FALSE)), "", HLOOKUP(W$1, m_preprocess!$1:$1048576, $D244, FALSE))</f>
        <v>35292.609689999997</v>
      </c>
      <c r="X244">
        <f>IF(ISBLANK(HLOOKUP(X$1, m_preprocess!$1:$1048576, $D244, FALSE)), "", HLOOKUP(X$1, m_preprocess!$1:$1048576, $D244, FALSE))</f>
        <v>148.01</v>
      </c>
      <c r="Y244">
        <f>IF(ISBLANK(HLOOKUP(Y$1, m_preprocess!$1:$1048576, $D244, FALSE)), "", HLOOKUP(Y$1, m_preprocess!$1:$1048576, $D244, FALSE))</f>
        <v>97.7</v>
      </c>
    </row>
    <row r="245" spans="1:25" x14ac:dyDescent="0.25">
      <c r="A245" s="66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194.23845569813611</v>
      </c>
      <c r="F245">
        <f>IF(ISBLANK(HLOOKUP(F$1, m_preprocess!$1:$1048576, $D245, FALSE)), "", HLOOKUP(F$1, m_preprocess!$1:$1048576, $D245, FALSE))</f>
        <v>149.88977510113818</v>
      </c>
      <c r="G245">
        <f>IF(ISBLANK(HLOOKUP(G$1, m_preprocess!$1:$1048576, $D245, FALSE)), "", HLOOKUP(G$1, m_preprocess!$1:$1048576, $D245, FALSE))</f>
        <v>119.46423253149263</v>
      </c>
      <c r="H245">
        <f>IF(ISBLANK(HLOOKUP(H$1, m_preprocess!$1:$1048576, $D245, FALSE)), "", HLOOKUP(H$1, m_preprocess!$1:$1048576, $D245, FALSE))</f>
        <v>242.28385689562779</v>
      </c>
      <c r="I245">
        <f>IF(ISBLANK(HLOOKUP(I$1, m_preprocess!$1:$1048576, $D245, FALSE)), "", HLOOKUP(I$1, m_preprocess!$1:$1048576, $D245, FALSE))</f>
        <v>146.8752695132867</v>
      </c>
      <c r="J245">
        <f>IF(ISBLANK(HLOOKUP(J$1, m_preprocess!$1:$1048576, $D245, FALSE)), "", HLOOKUP(J$1, m_preprocess!$1:$1048576, $D245, FALSE))</f>
        <v>830811.03577162593</v>
      </c>
      <c r="K245">
        <f>IF(ISBLANK(HLOOKUP(K$1, m_preprocess!$1:$1048576, $D245, FALSE)), "", HLOOKUP(K$1, m_preprocess!$1:$1048576, $D245, FALSE))</f>
        <v>401650.70804263878</v>
      </c>
      <c r="L245">
        <f>IF(ISBLANK(HLOOKUP(L$1, m_preprocess!$1:$1048576, $D245, FALSE)), "", HLOOKUP(L$1, m_preprocess!$1:$1048576, $D245, FALSE))</f>
        <v>199749.32705815599</v>
      </c>
      <c r="M245">
        <f>IF(ISBLANK(HLOOKUP(M$1, m_preprocess!$1:$1048576, $D245, FALSE)), "", HLOOKUP(M$1, m_preprocess!$1:$1048576, $D245, FALSE))</f>
        <v>53473.008255646651</v>
      </c>
      <c r="N245">
        <f>IF(ISBLANK(HLOOKUP(N$1, m_preprocess!$1:$1048576, $D245, FALSE)), "", HLOOKUP(N$1, m_preprocess!$1:$1048576, $D245, FALSE))</f>
        <v>175937.99241518445</v>
      </c>
      <c r="O245">
        <f>IF(ISBLANK(HLOOKUP(O$1, m_preprocess!$1:$1048576, $D245, FALSE)), "", HLOOKUP(O$1, m_preprocess!$1:$1048576, $D245, FALSE))</f>
        <v>1014403.4037373721</v>
      </c>
      <c r="P245">
        <f>IF(ISBLANK(HLOOKUP(P$1, m_preprocess!$1:$1048576, $D245, FALSE)), "", HLOOKUP(P$1, m_preprocess!$1:$1048576, $D245, FALSE))</f>
        <v>297689.52210247563</v>
      </c>
      <c r="Q245">
        <f>IF(ISBLANK(HLOOKUP(Q$1, m_preprocess!$1:$1048576, $D245, FALSE)), "", HLOOKUP(Q$1, m_preprocess!$1:$1048576, $D245, FALSE))</f>
        <v>317538.23020343372</v>
      </c>
      <c r="R245">
        <f>IF(ISBLANK(HLOOKUP(R$1, m_preprocess!$1:$1048576, $D245, FALSE)), "", HLOOKUP(R$1, m_preprocess!$1:$1048576, $D245, FALSE))</f>
        <v>399175.65143146273</v>
      </c>
      <c r="S245">
        <f>IF(ISBLANK(HLOOKUP(S$1, m_preprocess!$1:$1048576, $D245, FALSE)), "", HLOOKUP(S$1, m_preprocess!$1:$1048576, $D245, FALSE))</f>
        <v>44024002.179487191</v>
      </c>
      <c r="T245">
        <f>IF(ISBLANK(HLOOKUP(T$1, m_preprocess!$1:$1048576, $D245, FALSE)), "", HLOOKUP(T$1, m_preprocess!$1:$1048576, $D245, FALSE))</f>
        <v>58.214027727129036</v>
      </c>
      <c r="U245">
        <f>IF(ISBLANK(HLOOKUP(U$1, m_preprocess!$1:$1048576, $D245, FALSE)), "", HLOOKUP(U$1, m_preprocess!$1:$1048576, $D245, FALSE))</f>
        <v>21684145.35897436</v>
      </c>
      <c r="V245">
        <f>IF(ISBLANK(HLOOKUP(V$1, m_preprocess!$1:$1048576, $D245, FALSE)), "", HLOOKUP(V$1, m_preprocess!$1:$1048576, $D245, FALSE))</f>
        <v>35050971.871794879</v>
      </c>
      <c r="W245">
        <f>IF(ISBLANK(HLOOKUP(W$1, m_preprocess!$1:$1048576, $D245, FALSE)), "", HLOOKUP(W$1, m_preprocess!$1:$1048576, $D245, FALSE))</f>
        <v>43824.052016835449</v>
      </c>
      <c r="X245">
        <f>IF(ISBLANK(HLOOKUP(X$1, m_preprocess!$1:$1048576, $D245, FALSE)), "", HLOOKUP(X$1, m_preprocess!$1:$1048576, $D245, FALSE))</f>
        <v>149.79</v>
      </c>
      <c r="Y245">
        <f>IF(ISBLANK(HLOOKUP(Y$1, m_preprocess!$1:$1048576, $D245, FALSE)), "", HLOOKUP(Y$1, m_preprocess!$1:$1048576, $D245, FALSE))</f>
        <v>101.8</v>
      </c>
    </row>
    <row r="246" spans="1:25" x14ac:dyDescent="0.25">
      <c r="A246" s="66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199.69195569127925</v>
      </c>
      <c r="F246">
        <f>IF(ISBLANK(HLOOKUP(F$1, m_preprocess!$1:$1048576, $D246, FALSE)), "", HLOOKUP(F$1, m_preprocess!$1:$1048576, $D246, FALSE))</f>
        <v>181.63581511153183</v>
      </c>
      <c r="G246">
        <f>IF(ISBLANK(HLOOKUP(G$1, m_preprocess!$1:$1048576, $D246, FALSE)), "", HLOOKUP(G$1, m_preprocess!$1:$1048576, $D246, FALSE))</f>
        <v>131.21494985892582</v>
      </c>
      <c r="H246">
        <f>IF(ISBLANK(HLOOKUP(H$1, m_preprocess!$1:$1048576, $D246, FALSE)), "", HLOOKUP(H$1, m_preprocess!$1:$1048576, $D246, FALSE))</f>
        <v>286.05428460634641</v>
      </c>
      <c r="I246">
        <f>IF(ISBLANK(HLOOKUP(I$1, m_preprocess!$1:$1048576, $D246, FALSE)), "", HLOOKUP(I$1, m_preprocess!$1:$1048576, $D246, FALSE))</f>
        <v>136.95270698191553</v>
      </c>
      <c r="J246">
        <f>IF(ISBLANK(HLOOKUP(J$1, m_preprocess!$1:$1048576, $D246, FALSE)), "", HLOOKUP(J$1, m_preprocess!$1:$1048576, $D246, FALSE))</f>
        <v>877963.74317231914</v>
      </c>
      <c r="K246">
        <f>IF(ISBLANK(HLOOKUP(K$1, m_preprocess!$1:$1048576, $D246, FALSE)), "", HLOOKUP(K$1, m_preprocess!$1:$1048576, $D246, FALSE))</f>
        <v>388380.83011189353</v>
      </c>
      <c r="L246">
        <f>IF(ISBLANK(HLOOKUP(L$1, m_preprocess!$1:$1048576, $D246, FALSE)), "", HLOOKUP(L$1, m_preprocess!$1:$1048576, $D246, FALSE))</f>
        <v>261489.52896460946</v>
      </c>
      <c r="M246">
        <f>IF(ISBLANK(HLOOKUP(M$1, m_preprocess!$1:$1048576, $D246, FALSE)), "", HLOOKUP(M$1, m_preprocess!$1:$1048576, $D246, FALSE))</f>
        <v>56272.232406473086</v>
      </c>
      <c r="N246">
        <f>IF(ISBLANK(HLOOKUP(N$1, m_preprocess!$1:$1048576, $D246, FALSE)), "", HLOOKUP(N$1, m_preprocess!$1:$1048576, $D246, FALSE))</f>
        <v>171821.15168934301</v>
      </c>
      <c r="O246">
        <f>IF(ISBLANK(HLOOKUP(O$1, m_preprocess!$1:$1048576, $D246, FALSE)), "", HLOOKUP(O$1, m_preprocess!$1:$1048576, $D246, FALSE))</f>
        <v>908157.7622227018</v>
      </c>
      <c r="P246">
        <f>IF(ISBLANK(HLOOKUP(P$1, m_preprocess!$1:$1048576, $D246, FALSE)), "", HLOOKUP(P$1, m_preprocess!$1:$1048576, $D246, FALSE))</f>
        <v>254344.63873861969</v>
      </c>
      <c r="Q246">
        <f>IF(ISBLANK(HLOOKUP(Q$1, m_preprocess!$1:$1048576, $D246, FALSE)), "", HLOOKUP(Q$1, m_preprocess!$1:$1048576, $D246, FALSE))</f>
        <v>310556.36699846294</v>
      </c>
      <c r="R246">
        <f>IF(ISBLANK(HLOOKUP(R$1, m_preprocess!$1:$1048576, $D246, FALSE)), "", HLOOKUP(R$1, m_preprocess!$1:$1048576, $D246, FALSE))</f>
        <v>343256.75648561923</v>
      </c>
      <c r="S246">
        <f>IF(ISBLANK(HLOOKUP(S$1, m_preprocess!$1:$1048576, $D246, FALSE)), "", HLOOKUP(S$1, m_preprocess!$1:$1048576, $D246, FALSE))</f>
        <v>45098811.425565071</v>
      </c>
      <c r="T246">
        <f>IF(ISBLANK(HLOOKUP(T$1, m_preprocess!$1:$1048576, $D246, FALSE)), "", HLOOKUP(T$1, m_preprocess!$1:$1048576, $D246, FALSE))</f>
        <v>59.241509522132155</v>
      </c>
      <c r="U246">
        <f>IF(ISBLANK(HLOOKUP(U$1, m_preprocess!$1:$1048576, $D246, FALSE)), "", HLOOKUP(U$1, m_preprocess!$1:$1048576, $D246, FALSE))</f>
        <v>21592742.74746687</v>
      </c>
      <c r="V246">
        <f>IF(ISBLANK(HLOOKUP(V$1, m_preprocess!$1:$1048576, $D246, FALSE)), "", HLOOKUP(V$1, m_preprocess!$1:$1048576, $D246, FALSE))</f>
        <v>35066120.174590796</v>
      </c>
      <c r="W246">
        <f>IF(ISBLANK(HLOOKUP(W$1, m_preprocess!$1:$1048576, $D246, FALSE)), "", HLOOKUP(W$1, m_preprocess!$1:$1048576, $D246, FALSE))</f>
        <v>36792.736001357414</v>
      </c>
      <c r="X246">
        <f>IF(ISBLANK(HLOOKUP(X$1, m_preprocess!$1:$1048576, $D246, FALSE)), "", HLOOKUP(X$1, m_preprocess!$1:$1048576, $D246, FALSE))</f>
        <v>147.03</v>
      </c>
      <c r="Y246">
        <f>IF(ISBLANK(HLOOKUP(Y$1, m_preprocess!$1:$1048576, $D246, FALSE)), "", HLOOKUP(Y$1, m_preprocess!$1:$1048576, $D246, FALSE))</f>
        <v>105</v>
      </c>
    </row>
    <row r="247" spans="1:25" x14ac:dyDescent="0.25">
      <c r="A247" s="66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164.26365912105967</v>
      </c>
      <c r="F247">
        <f>IF(ISBLANK(HLOOKUP(F$1, m_preprocess!$1:$1048576, $D247, FALSE)), "", HLOOKUP(F$1, m_preprocess!$1:$1048576, $D247, FALSE))</f>
        <v>158.06886012256479</v>
      </c>
      <c r="G247">
        <f>IF(ISBLANK(HLOOKUP(G$1, m_preprocess!$1:$1048576, $D247, FALSE)), "", HLOOKUP(G$1, m_preprocess!$1:$1048576, $D247, FALSE))</f>
        <v>124.28869673658311</v>
      </c>
      <c r="H247">
        <f>IF(ISBLANK(HLOOKUP(H$1, m_preprocess!$1:$1048576, $D247, FALSE)), "", HLOOKUP(H$1, m_preprocess!$1:$1048576, $D247, FALSE))</f>
        <v>242.61620222239847</v>
      </c>
      <c r="I247">
        <f>IF(ISBLANK(HLOOKUP(I$1, m_preprocess!$1:$1048576, $D247, FALSE)), "", HLOOKUP(I$1, m_preprocess!$1:$1048576, $D247, FALSE))</f>
        <v>133.12840288155317</v>
      </c>
      <c r="J247">
        <f>IF(ISBLANK(HLOOKUP(J$1, m_preprocess!$1:$1048576, $D247, FALSE)), "", HLOOKUP(J$1, m_preprocess!$1:$1048576, $D247, FALSE))</f>
        <v>811925.74815403845</v>
      </c>
      <c r="K247">
        <f>IF(ISBLANK(HLOOKUP(K$1, m_preprocess!$1:$1048576, $D247, FALSE)), "", HLOOKUP(K$1, m_preprocess!$1:$1048576, $D247, FALSE))</f>
        <v>371257.59877000476</v>
      </c>
      <c r="L247">
        <f>IF(ISBLANK(HLOOKUP(L$1, m_preprocess!$1:$1048576, $D247, FALSE)), "", HLOOKUP(L$1, m_preprocess!$1:$1048576, $D247, FALSE))</f>
        <v>227666.60531123957</v>
      </c>
      <c r="M247">
        <f>IF(ISBLANK(HLOOKUP(M$1, m_preprocess!$1:$1048576, $D247, FALSE)), "", HLOOKUP(M$1, m_preprocess!$1:$1048576, $D247, FALSE))</f>
        <v>45447.582508988467</v>
      </c>
      <c r="N247">
        <f>IF(ISBLANK(HLOOKUP(N$1, m_preprocess!$1:$1048576, $D247, FALSE)), "", HLOOKUP(N$1, m_preprocess!$1:$1048576, $D247, FALSE))</f>
        <v>167553.96156380558</v>
      </c>
      <c r="O247">
        <f>IF(ISBLANK(HLOOKUP(O$1, m_preprocess!$1:$1048576, $D247, FALSE)), "", HLOOKUP(O$1, m_preprocess!$1:$1048576, $D247, FALSE))</f>
        <v>806324.87315998657</v>
      </c>
      <c r="P247">
        <f>IF(ISBLANK(HLOOKUP(P$1, m_preprocess!$1:$1048576, $D247, FALSE)), "", HLOOKUP(P$1, m_preprocess!$1:$1048576, $D247, FALSE))</f>
        <v>230546.18087528661</v>
      </c>
      <c r="Q247">
        <f>IF(ISBLANK(HLOOKUP(Q$1, m_preprocess!$1:$1048576, $D247, FALSE)), "", HLOOKUP(Q$1, m_preprocess!$1:$1048576, $D247, FALSE))</f>
        <v>294938.4017290948</v>
      </c>
      <c r="R247">
        <f>IF(ISBLANK(HLOOKUP(R$1, m_preprocess!$1:$1048576, $D247, FALSE)), "", HLOOKUP(R$1, m_preprocess!$1:$1048576, $D247, FALSE))</f>
        <v>280840.2905556052</v>
      </c>
      <c r="S247">
        <f>IF(ISBLANK(HLOOKUP(S$1, m_preprocess!$1:$1048576, $D247, FALSE)), "", HLOOKUP(S$1, m_preprocess!$1:$1048576, $D247, FALSE))</f>
        <v>46329489.030256003</v>
      </c>
      <c r="T247">
        <f>IF(ISBLANK(HLOOKUP(T$1, m_preprocess!$1:$1048576, $D247, FALSE)), "", HLOOKUP(T$1, m_preprocess!$1:$1048576, $D247, FALSE))</f>
        <v>62.127453464115248</v>
      </c>
      <c r="U247">
        <f>IF(ISBLANK(HLOOKUP(U$1, m_preprocess!$1:$1048576, $D247, FALSE)), "", HLOOKUP(U$1, m_preprocess!$1:$1048576, $D247, FALSE))</f>
        <v>20780707.107835528</v>
      </c>
      <c r="V247">
        <f>IF(ISBLANK(HLOOKUP(V$1, m_preprocess!$1:$1048576, $D247, FALSE)), "", HLOOKUP(V$1, m_preprocess!$1:$1048576, $D247, FALSE))</f>
        <v>34430865.586501159</v>
      </c>
      <c r="W247">
        <f>IF(ISBLANK(HLOOKUP(W$1, m_preprocess!$1:$1048576, $D247, FALSE)), "", HLOOKUP(W$1, m_preprocess!$1:$1048576, $D247, FALSE))</f>
        <v>41084.431395244872</v>
      </c>
      <c r="X247">
        <f>IF(ISBLANK(HLOOKUP(X$1, m_preprocess!$1:$1048576, $D247, FALSE)), "", HLOOKUP(X$1, m_preprocess!$1:$1048576, $D247, FALSE))</f>
        <v>144.87</v>
      </c>
      <c r="Y247">
        <f>IF(ISBLANK(HLOOKUP(Y$1, m_preprocess!$1:$1048576, $D247, FALSE)), "", HLOOKUP(Y$1, m_preprocess!$1:$1048576, $D247, FALSE))</f>
        <v>101.7</v>
      </c>
    </row>
    <row r="248" spans="1:25" x14ac:dyDescent="0.25">
      <c r="A248" s="66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188.48171974426612</v>
      </c>
      <c r="F248">
        <f>IF(ISBLANK(HLOOKUP(F$1, m_preprocess!$1:$1048576, $D248, FALSE)), "", HLOOKUP(F$1, m_preprocess!$1:$1048576, $D248, FALSE))</f>
        <v>164.69315005795653</v>
      </c>
      <c r="G248">
        <f>IF(ISBLANK(HLOOKUP(G$1, m_preprocess!$1:$1048576, $D248, FALSE)), "", HLOOKUP(G$1, m_preprocess!$1:$1048576, $D248, FALSE))</f>
        <v>122.21197510394198</v>
      </c>
      <c r="H248">
        <f>IF(ISBLANK(HLOOKUP(H$1, m_preprocess!$1:$1048576, $D248, FALSE)), "", HLOOKUP(H$1, m_preprocess!$1:$1048576, $D248, FALSE))</f>
        <v>231.21890096887276</v>
      </c>
      <c r="I248">
        <f>IF(ISBLANK(HLOOKUP(I$1, m_preprocess!$1:$1048576, $D248, FALSE)), "", HLOOKUP(I$1, m_preprocess!$1:$1048576, $D248, FALSE))</f>
        <v>157.82144254711807</v>
      </c>
      <c r="J248">
        <f>IF(ISBLANK(HLOOKUP(J$1, m_preprocess!$1:$1048576, $D248, FALSE)), "", HLOOKUP(J$1, m_preprocess!$1:$1048576, $D248, FALSE))</f>
        <v>811998.05648069165</v>
      </c>
      <c r="K248">
        <f>IF(ISBLANK(HLOOKUP(K$1, m_preprocess!$1:$1048576, $D248, FALSE)), "", HLOOKUP(K$1, m_preprocess!$1:$1048576, $D248, FALSE))</f>
        <v>315720.00109332206</v>
      </c>
      <c r="L248">
        <f>IF(ISBLANK(HLOOKUP(L$1, m_preprocess!$1:$1048576, $D248, FALSE)), "", HLOOKUP(L$1, m_preprocess!$1:$1048576, $D248, FALSE))</f>
        <v>277798.72429086443</v>
      </c>
      <c r="M248">
        <f>IF(ISBLANK(HLOOKUP(M$1, m_preprocess!$1:$1048576, $D248, FALSE)), "", HLOOKUP(M$1, m_preprocess!$1:$1048576, $D248, FALSE))</f>
        <v>45685.953232191241</v>
      </c>
      <c r="N248">
        <f>IF(ISBLANK(HLOOKUP(N$1, m_preprocess!$1:$1048576, $D248, FALSE)), "", HLOOKUP(N$1, m_preprocess!$1:$1048576, $D248, FALSE))</f>
        <v>172793.37786431395</v>
      </c>
      <c r="O248">
        <f>IF(ISBLANK(HLOOKUP(O$1, m_preprocess!$1:$1048576, $D248, FALSE)), "", HLOOKUP(O$1, m_preprocess!$1:$1048576, $D248, FALSE))</f>
        <v>898622.95155318058</v>
      </c>
      <c r="P248">
        <f>IF(ISBLANK(HLOOKUP(P$1, m_preprocess!$1:$1048576, $D248, FALSE)), "", HLOOKUP(P$1, m_preprocess!$1:$1048576, $D248, FALSE))</f>
        <v>252696.24680034345</v>
      </c>
      <c r="Q248">
        <f>IF(ISBLANK(HLOOKUP(Q$1, m_preprocess!$1:$1048576, $D248, FALSE)), "", HLOOKUP(Q$1, m_preprocess!$1:$1048576, $D248, FALSE))</f>
        <v>320087.50475266273</v>
      </c>
      <c r="R248">
        <f>IF(ISBLANK(HLOOKUP(R$1, m_preprocess!$1:$1048576, $D248, FALSE)), "", HLOOKUP(R$1, m_preprocess!$1:$1048576, $D248, FALSE))</f>
        <v>325839.2000001744</v>
      </c>
      <c r="S248">
        <f>IF(ISBLANK(HLOOKUP(S$1, m_preprocess!$1:$1048576, $D248, FALSE)), "", HLOOKUP(S$1, m_preprocess!$1:$1048576, $D248, FALSE))</f>
        <v>46452531.379629634</v>
      </c>
      <c r="T248">
        <f>IF(ISBLANK(HLOOKUP(T$1, m_preprocess!$1:$1048576, $D248, FALSE)), "", HLOOKUP(T$1, m_preprocess!$1:$1048576, $D248, FALSE))</f>
        <v>62.960716189337887</v>
      </c>
      <c r="U248">
        <f>IF(ISBLANK(HLOOKUP(U$1, m_preprocess!$1:$1048576, $D248, FALSE)), "", HLOOKUP(U$1, m_preprocess!$1:$1048576, $D248, FALSE))</f>
        <v>20709616.201388892</v>
      </c>
      <c r="V248">
        <f>IF(ISBLANK(HLOOKUP(V$1, m_preprocess!$1:$1048576, $D248, FALSE)), "", HLOOKUP(V$1, m_preprocess!$1:$1048576, $D248, FALSE))</f>
        <v>34328499.613425925</v>
      </c>
      <c r="W248">
        <f>IF(ISBLANK(HLOOKUP(W$1, m_preprocess!$1:$1048576, $D248, FALSE)), "", HLOOKUP(W$1, m_preprocess!$1:$1048576, $D248, FALSE))</f>
        <v>49441.228481946368</v>
      </c>
      <c r="X248">
        <f>IF(ISBLANK(HLOOKUP(X$1, m_preprocess!$1:$1048576, $D248, FALSE)), "", HLOOKUP(X$1, m_preprocess!$1:$1048576, $D248, FALSE))</f>
        <v>152.13</v>
      </c>
      <c r="Y248">
        <f>IF(ISBLANK(HLOOKUP(Y$1, m_preprocess!$1:$1048576, $D248, FALSE)), "", HLOOKUP(Y$1, m_preprocess!$1:$1048576, $D248, FALSE))</f>
        <v>108</v>
      </c>
    </row>
    <row r="249" spans="1:25" x14ac:dyDescent="0.25">
      <c r="A249" s="66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190.1059704529913</v>
      </c>
      <c r="F249">
        <f>IF(ISBLANK(HLOOKUP(F$1, m_preprocess!$1:$1048576, $D249, FALSE)), "", HLOOKUP(F$1, m_preprocess!$1:$1048576, $D249, FALSE))</f>
        <v>172.54743034363662</v>
      </c>
      <c r="G249">
        <f>IF(ISBLANK(HLOOKUP(G$1, m_preprocess!$1:$1048576, $D249, FALSE)), "", HLOOKUP(G$1, m_preprocess!$1:$1048576, $D249, FALSE))</f>
        <v>124.56675767616275</v>
      </c>
      <c r="H249">
        <f>IF(ISBLANK(HLOOKUP(H$1, m_preprocess!$1:$1048576, $D249, FALSE)), "", HLOOKUP(H$1, m_preprocess!$1:$1048576, $D249, FALSE))</f>
        <v>276.44631128551748</v>
      </c>
      <c r="I249">
        <f>IF(ISBLANK(HLOOKUP(I$1, m_preprocess!$1:$1048576, $D249, FALSE)), "", HLOOKUP(I$1, m_preprocess!$1:$1048576, $D249, FALSE))</f>
        <v>195.64405150153979</v>
      </c>
      <c r="J249">
        <f>IF(ISBLANK(HLOOKUP(J$1, m_preprocess!$1:$1048576, $D249, FALSE)), "", HLOOKUP(J$1, m_preprocess!$1:$1048576, $D249, FALSE))</f>
        <v>836493.13708226511</v>
      </c>
      <c r="K249">
        <f>IF(ISBLANK(HLOOKUP(K$1, m_preprocess!$1:$1048576, $D249, FALSE)), "", HLOOKUP(K$1, m_preprocess!$1:$1048576, $D249, FALSE))</f>
        <v>260608.78994198632</v>
      </c>
      <c r="L249">
        <f>IF(ISBLANK(HLOOKUP(L$1, m_preprocess!$1:$1048576, $D249, FALSE)), "", HLOOKUP(L$1, m_preprocess!$1:$1048576, $D249, FALSE))</f>
        <v>344565.92024732748</v>
      </c>
      <c r="M249">
        <f>IF(ISBLANK(HLOOKUP(M$1, m_preprocess!$1:$1048576, $D249, FALSE)), "", HLOOKUP(M$1, m_preprocess!$1:$1048576, $D249, FALSE))</f>
        <v>56675.582612129474</v>
      </c>
      <c r="N249">
        <f>IF(ISBLANK(HLOOKUP(N$1, m_preprocess!$1:$1048576, $D249, FALSE)), "", HLOOKUP(N$1, m_preprocess!$1:$1048576, $D249, FALSE))</f>
        <v>174642.84428082191</v>
      </c>
      <c r="O249">
        <f>IF(ISBLANK(HLOOKUP(O$1, m_preprocess!$1:$1048576, $D249, FALSE)), "", HLOOKUP(O$1, m_preprocess!$1:$1048576, $D249, FALSE))</f>
        <v>936398.83404315205</v>
      </c>
      <c r="P249">
        <f>IF(ISBLANK(HLOOKUP(P$1, m_preprocess!$1:$1048576, $D249, FALSE)), "", HLOOKUP(P$1, m_preprocess!$1:$1048576, $D249, FALSE))</f>
        <v>275549.17458072625</v>
      </c>
      <c r="Q249">
        <f>IF(ISBLANK(HLOOKUP(Q$1, m_preprocess!$1:$1048576, $D249, FALSE)), "", HLOOKUP(Q$1, m_preprocess!$1:$1048576, $D249, FALSE))</f>
        <v>343573.46557625191</v>
      </c>
      <c r="R249">
        <f>IF(ISBLANK(HLOOKUP(R$1, m_preprocess!$1:$1048576, $D249, FALSE)), "", HLOOKUP(R$1, m_preprocess!$1:$1048576, $D249, FALSE))</f>
        <v>317276.19388617389</v>
      </c>
      <c r="S249">
        <f>IF(ISBLANK(HLOOKUP(S$1, m_preprocess!$1:$1048576, $D249, FALSE)), "", HLOOKUP(S$1, m_preprocess!$1:$1048576, $D249, FALSE))</f>
        <v>47353011.269171782</v>
      </c>
      <c r="T249">
        <f>IF(ISBLANK(HLOOKUP(T$1, m_preprocess!$1:$1048576, $D249, FALSE)), "", HLOOKUP(T$1, m_preprocess!$1:$1048576, $D249, FALSE))</f>
        <v>62.23463352331121</v>
      </c>
      <c r="U249">
        <f>IF(ISBLANK(HLOOKUP(U$1, m_preprocess!$1:$1048576, $D249, FALSE)), "", HLOOKUP(U$1, m_preprocess!$1:$1048576, $D249, FALSE))</f>
        <v>20411702.374233127</v>
      </c>
      <c r="V249">
        <f>IF(ISBLANK(HLOOKUP(V$1, m_preprocess!$1:$1048576, $D249, FALSE)), "", HLOOKUP(V$1, m_preprocess!$1:$1048576, $D249, FALSE))</f>
        <v>34191647.512269937</v>
      </c>
      <c r="W249">
        <f>IF(ISBLANK(HLOOKUP(W$1, m_preprocess!$1:$1048576, $D249, FALSE)), "", HLOOKUP(W$1, m_preprocess!$1:$1048576, $D249, FALSE))</f>
        <v>40752.050973122008</v>
      </c>
      <c r="X249">
        <f>IF(ISBLANK(HLOOKUP(X$1, m_preprocess!$1:$1048576, $D249, FALSE)), "", HLOOKUP(X$1, m_preprocess!$1:$1048576, $D249, FALSE))</f>
        <v>151.81</v>
      </c>
      <c r="Y249">
        <f>IF(ISBLANK(HLOOKUP(Y$1, m_preprocess!$1:$1048576, $D249, FALSE)), "", HLOOKUP(Y$1, m_preprocess!$1:$1048576, $D249, FALSE))</f>
        <v>112</v>
      </c>
    </row>
    <row r="250" spans="1:25" x14ac:dyDescent="0.25">
      <c r="A250" s="66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186.12917500725194</v>
      </c>
      <c r="F250">
        <f>IF(ISBLANK(HLOOKUP(F$1, m_preprocess!$1:$1048576, $D250, FALSE)), "", HLOOKUP(F$1, m_preprocess!$1:$1048576, $D250, FALSE))</f>
        <v>170.66010848257025</v>
      </c>
      <c r="G250">
        <f>IF(ISBLANK(HLOOKUP(G$1, m_preprocess!$1:$1048576, $D250, FALSE)), "", HLOOKUP(G$1, m_preprocess!$1:$1048576, $D250, FALSE))</f>
        <v>126.79163471456795</v>
      </c>
      <c r="H250">
        <f>IF(ISBLANK(HLOOKUP(H$1, m_preprocess!$1:$1048576, $D250, FALSE)), "", HLOOKUP(H$1, m_preprocess!$1:$1048576, $D250, FALSE))</f>
        <v>265.57812559084709</v>
      </c>
      <c r="I250">
        <f>IF(ISBLANK(HLOOKUP(I$1, m_preprocess!$1:$1048576, $D250, FALSE)), "", HLOOKUP(I$1, m_preprocess!$1:$1048576, $D250, FALSE))</f>
        <v>155.78135064572155</v>
      </c>
      <c r="J250">
        <f>IF(ISBLANK(HLOOKUP(J$1, m_preprocess!$1:$1048576, $D250, FALSE)), "", HLOOKUP(J$1, m_preprocess!$1:$1048576, $D250, FALSE))</f>
        <v>620582.5649631758</v>
      </c>
      <c r="K250">
        <f>IF(ISBLANK(HLOOKUP(K$1, m_preprocess!$1:$1048576, $D250, FALSE)), "", HLOOKUP(K$1, m_preprocess!$1:$1048576, $D250, FALSE))</f>
        <v>164817.2781059478</v>
      </c>
      <c r="L250">
        <f>IF(ISBLANK(HLOOKUP(L$1, m_preprocess!$1:$1048576, $D250, FALSE)), "", HLOOKUP(L$1, m_preprocess!$1:$1048576, $D250, FALSE))</f>
        <v>229476.82276240425</v>
      </c>
      <c r="M250">
        <f>IF(ISBLANK(HLOOKUP(M$1, m_preprocess!$1:$1048576, $D250, FALSE)), "", HLOOKUP(M$1, m_preprocess!$1:$1048576, $D250, FALSE))</f>
        <v>55999.235981973128</v>
      </c>
      <c r="N250">
        <f>IF(ISBLANK(HLOOKUP(N$1, m_preprocess!$1:$1048576, $D250, FALSE)), "", HLOOKUP(N$1, m_preprocess!$1:$1048576, $D250, FALSE))</f>
        <v>170289.22811285069</v>
      </c>
      <c r="O250">
        <f>IF(ISBLANK(HLOOKUP(O$1, m_preprocess!$1:$1048576, $D250, FALSE)), "", HLOOKUP(O$1, m_preprocess!$1:$1048576, $D250, FALSE))</f>
        <v>938667.9035015814</v>
      </c>
      <c r="P250">
        <f>IF(ISBLANK(HLOOKUP(P$1, m_preprocess!$1:$1048576, $D250, FALSE)), "", HLOOKUP(P$1, m_preprocess!$1:$1048576, $D250, FALSE))</f>
        <v>273857.52770863118</v>
      </c>
      <c r="Q250">
        <f>IF(ISBLANK(HLOOKUP(Q$1, m_preprocess!$1:$1048576, $D250, FALSE)), "", HLOOKUP(Q$1, m_preprocess!$1:$1048576, $D250, FALSE))</f>
        <v>319792.86255086155</v>
      </c>
      <c r="R250">
        <f>IF(ISBLANK(HLOOKUP(R$1, m_preprocess!$1:$1048576, $D250, FALSE)), "", HLOOKUP(R$1, m_preprocess!$1:$1048576, $D250, FALSE))</f>
        <v>345017.51324208861</v>
      </c>
      <c r="S250">
        <f>IF(ISBLANK(HLOOKUP(S$1, m_preprocess!$1:$1048576, $D250, FALSE)), "", HLOOKUP(S$1, m_preprocess!$1:$1048576, $D250, FALSE))</f>
        <v>48185941.513761468</v>
      </c>
      <c r="T250">
        <f>IF(ISBLANK(HLOOKUP(T$1, m_preprocess!$1:$1048576, $D250, FALSE)), "", HLOOKUP(T$1, m_preprocess!$1:$1048576, $D250, FALSE))</f>
        <v>62.743055386843508</v>
      </c>
      <c r="U250">
        <f>IF(ISBLANK(HLOOKUP(U$1, m_preprocess!$1:$1048576, $D250, FALSE)), "", HLOOKUP(U$1, m_preprocess!$1:$1048576, $D250, FALSE))</f>
        <v>19981907.70642202</v>
      </c>
      <c r="V250">
        <f>IF(ISBLANK(HLOOKUP(V$1, m_preprocess!$1:$1048576, $D250, FALSE)), "", HLOOKUP(V$1, m_preprocess!$1:$1048576, $D250, FALSE))</f>
        <v>33809356.107798159</v>
      </c>
      <c r="W250">
        <f>IF(ISBLANK(HLOOKUP(W$1, m_preprocess!$1:$1048576, $D250, FALSE)), "", HLOOKUP(W$1, m_preprocess!$1:$1048576, $D250, FALSE))</f>
        <v>39517.66993569905</v>
      </c>
      <c r="X250">
        <f>IF(ISBLANK(HLOOKUP(X$1, m_preprocess!$1:$1048576, $D250, FALSE)), "", HLOOKUP(X$1, m_preprocess!$1:$1048576, $D250, FALSE))</f>
        <v>147.27000000000001</v>
      </c>
      <c r="Y250">
        <f>IF(ISBLANK(HLOOKUP(Y$1, m_preprocess!$1:$1048576, $D250, FALSE)), "", HLOOKUP(Y$1, m_preprocess!$1:$1048576, $D250, FALSE))</f>
        <v>107.3</v>
      </c>
    </row>
    <row r="251" spans="1:25" x14ac:dyDescent="0.25">
      <c r="A251" s="66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207.36032524324426</v>
      </c>
      <c r="F251">
        <f>IF(ISBLANK(HLOOKUP(F$1, m_preprocess!$1:$1048576, $D251, FALSE)), "", HLOOKUP(F$1, m_preprocess!$1:$1048576, $D251, FALSE))</f>
        <v>165.95240906531171</v>
      </c>
      <c r="G251">
        <f>IF(ISBLANK(HLOOKUP(G$1, m_preprocess!$1:$1048576, $D251, FALSE)), "", HLOOKUP(G$1, m_preprocess!$1:$1048576, $D251, FALSE))</f>
        <v>118.23654711592064</v>
      </c>
      <c r="H251">
        <f>IF(ISBLANK(HLOOKUP(H$1, m_preprocess!$1:$1048576, $D251, FALSE)), "", HLOOKUP(H$1, m_preprocess!$1:$1048576, $D251, FALSE))</f>
        <v>292.92247315601941</v>
      </c>
      <c r="I251">
        <f>IF(ISBLANK(HLOOKUP(I$1, m_preprocess!$1:$1048576, $D251, FALSE)), "", HLOOKUP(I$1, m_preprocess!$1:$1048576, $D251, FALSE))</f>
        <v>175.61669371169967</v>
      </c>
      <c r="J251">
        <f>IF(ISBLANK(HLOOKUP(J$1, m_preprocess!$1:$1048576, $D251, FALSE)), "", HLOOKUP(J$1, m_preprocess!$1:$1048576, $D251, FALSE))</f>
        <v>589732.86630082969</v>
      </c>
      <c r="K251">
        <f>IF(ISBLANK(HLOOKUP(K$1, m_preprocess!$1:$1048576, $D251, FALSE)), "", HLOOKUP(K$1, m_preprocess!$1:$1048576, $D251, FALSE))</f>
        <v>151752.04017233048</v>
      </c>
      <c r="L251">
        <f>IF(ISBLANK(HLOOKUP(L$1, m_preprocess!$1:$1048576, $D251, FALSE)), "", HLOOKUP(L$1, m_preprocess!$1:$1048576, $D251, FALSE))</f>
        <v>212080.96682566151</v>
      </c>
      <c r="M251">
        <f>IF(ISBLANK(HLOOKUP(M$1, m_preprocess!$1:$1048576, $D251, FALSE)), "", HLOOKUP(M$1, m_preprocess!$1:$1048576, $D251, FALSE))</f>
        <v>55467.826336577265</v>
      </c>
      <c r="N251">
        <f>IF(ISBLANK(HLOOKUP(N$1, m_preprocess!$1:$1048576, $D251, FALSE)), "", HLOOKUP(N$1, m_preprocess!$1:$1048576, $D251, FALSE))</f>
        <v>170432.03296626042</v>
      </c>
      <c r="O251">
        <f>IF(ISBLANK(HLOOKUP(O$1, m_preprocess!$1:$1048576, $D251, FALSE)), "", HLOOKUP(O$1, m_preprocess!$1:$1048576, $D251, FALSE))</f>
        <v>965319.35165923624</v>
      </c>
      <c r="P251">
        <f>IF(ISBLANK(HLOOKUP(P$1, m_preprocess!$1:$1048576, $D251, FALSE)), "", HLOOKUP(P$1, m_preprocess!$1:$1048576, $D251, FALSE))</f>
        <v>328654.52578188927</v>
      </c>
      <c r="Q251">
        <f>IF(ISBLANK(HLOOKUP(Q$1, m_preprocess!$1:$1048576, $D251, FALSE)), "", HLOOKUP(Q$1, m_preprocess!$1:$1048576, $D251, FALSE))</f>
        <v>294348.35936349991</v>
      </c>
      <c r="R251">
        <f>IF(ISBLANK(HLOOKUP(R$1, m_preprocess!$1:$1048576, $D251, FALSE)), "", HLOOKUP(R$1, m_preprocess!$1:$1048576, $D251, FALSE))</f>
        <v>342316.46651384712</v>
      </c>
      <c r="S251">
        <f>IF(ISBLANK(HLOOKUP(S$1, m_preprocess!$1:$1048576, $D251, FALSE)), "", HLOOKUP(S$1, m_preprocess!$1:$1048576, $D251, FALSE))</f>
        <v>49243275.186504923</v>
      </c>
      <c r="T251">
        <f>IF(ISBLANK(HLOOKUP(T$1, m_preprocess!$1:$1048576, $D251, FALSE)), "", HLOOKUP(T$1, m_preprocess!$1:$1048576, $D251, FALSE))</f>
        <v>63.018148367522429</v>
      </c>
      <c r="U251">
        <f>IF(ISBLANK(HLOOKUP(U$1, m_preprocess!$1:$1048576, $D251, FALSE)), "", HLOOKUP(U$1, m_preprocess!$1:$1048576, $D251, FALSE))</f>
        <v>20162038.121304017</v>
      </c>
      <c r="V251">
        <f>IF(ISBLANK(HLOOKUP(V$1, m_preprocess!$1:$1048576, $D251, FALSE)), "", HLOOKUP(V$1, m_preprocess!$1:$1048576, $D251, FALSE))</f>
        <v>33346523.517816525</v>
      </c>
      <c r="W251">
        <f>IF(ISBLANK(HLOOKUP(W$1, m_preprocess!$1:$1048576, $D251, FALSE)), "", HLOOKUP(W$1, m_preprocess!$1:$1048576, $D251, FALSE))</f>
        <v>49066.630182382542</v>
      </c>
      <c r="X251">
        <f>IF(ISBLANK(HLOOKUP(X$1, m_preprocess!$1:$1048576, $D251, FALSE)), "", HLOOKUP(X$1, m_preprocess!$1:$1048576, $D251, FALSE))</f>
        <v>151.9</v>
      </c>
      <c r="Y251">
        <f>IF(ISBLANK(HLOOKUP(Y$1, m_preprocess!$1:$1048576, $D251, FALSE)), "", HLOOKUP(Y$1, m_preprocess!$1:$1048576, $D251, FALSE))</f>
        <v>112.6</v>
      </c>
    </row>
    <row r="252" spans="1:25" x14ac:dyDescent="0.25">
      <c r="A252" s="66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197.40994028817147</v>
      </c>
      <c r="F252">
        <f>IF(ISBLANK(HLOOKUP(F$1, m_preprocess!$1:$1048576, $D252, FALSE)), "", HLOOKUP(F$1, m_preprocess!$1:$1048576, $D252, FALSE))</f>
        <v>165.99894323132037</v>
      </c>
      <c r="G252">
        <f>IF(ISBLANK(HLOOKUP(G$1, m_preprocess!$1:$1048576, $D252, FALSE)), "", HLOOKUP(G$1, m_preprocess!$1:$1048576, $D252, FALSE))</f>
        <v>131.85286117593077</v>
      </c>
      <c r="H252">
        <f>IF(ISBLANK(HLOOKUP(H$1, m_preprocess!$1:$1048576, $D252, FALSE)), "", HLOOKUP(H$1, m_preprocess!$1:$1048576, $D252, FALSE))</f>
        <v>235.13495859838343</v>
      </c>
      <c r="I252">
        <f>IF(ISBLANK(HLOOKUP(I$1, m_preprocess!$1:$1048576, $D252, FALSE)), "", HLOOKUP(I$1, m_preprocess!$1:$1048576, $D252, FALSE))</f>
        <v>169.76581121102228</v>
      </c>
      <c r="J252">
        <f>IF(ISBLANK(HLOOKUP(J$1, m_preprocess!$1:$1048576, $D252, FALSE)), "", HLOOKUP(J$1, m_preprocess!$1:$1048576, $D252, FALSE))</f>
        <v>584305.43990547792</v>
      </c>
      <c r="K252">
        <f>IF(ISBLANK(HLOOKUP(K$1, m_preprocess!$1:$1048576, $D252, FALSE)), "", HLOOKUP(K$1, m_preprocess!$1:$1048576, $D252, FALSE))</f>
        <v>94371.163233758416</v>
      </c>
      <c r="L252">
        <f>IF(ISBLANK(HLOOKUP(L$1, m_preprocess!$1:$1048576, $D252, FALSE)), "", HLOOKUP(L$1, m_preprocess!$1:$1048576, $D252, FALSE))</f>
        <v>275064.7326930163</v>
      </c>
      <c r="M252">
        <f>IF(ISBLANK(HLOOKUP(M$1, m_preprocess!$1:$1048576, $D252, FALSE)), "", HLOOKUP(M$1, m_preprocess!$1:$1048576, $D252, FALSE))</f>
        <v>52800.372036728368</v>
      </c>
      <c r="N252">
        <f>IF(ISBLANK(HLOOKUP(N$1, m_preprocess!$1:$1048576, $D252, FALSE)), "", HLOOKUP(N$1, m_preprocess!$1:$1048576, $D252, FALSE))</f>
        <v>162069.1719419749</v>
      </c>
      <c r="O252">
        <f>IF(ISBLANK(HLOOKUP(O$1, m_preprocess!$1:$1048576, $D252, FALSE)), "", HLOOKUP(O$1, m_preprocess!$1:$1048576, $D252, FALSE))</f>
        <v>902287.54888610565</v>
      </c>
      <c r="P252">
        <f>IF(ISBLANK(HLOOKUP(P$1, m_preprocess!$1:$1048576, $D252, FALSE)), "", HLOOKUP(P$1, m_preprocess!$1:$1048576, $D252, FALSE))</f>
        <v>303605.74091236858</v>
      </c>
      <c r="Q252">
        <f>IF(ISBLANK(HLOOKUP(Q$1, m_preprocess!$1:$1048576, $D252, FALSE)), "", HLOOKUP(Q$1, m_preprocess!$1:$1048576, $D252, FALSE))</f>
        <v>301315.28469233797</v>
      </c>
      <c r="R252">
        <f>IF(ISBLANK(HLOOKUP(R$1, m_preprocess!$1:$1048576, $D252, FALSE)), "", HLOOKUP(R$1, m_preprocess!$1:$1048576, $D252, FALSE))</f>
        <v>297366.5232813991</v>
      </c>
      <c r="S252">
        <f>IF(ISBLANK(HLOOKUP(S$1, m_preprocess!$1:$1048576, $D252, FALSE)), "", HLOOKUP(S$1, m_preprocess!$1:$1048576, $D252, FALSE))</f>
        <v>50327634.011295177</v>
      </c>
      <c r="T252">
        <f>IF(ISBLANK(HLOOKUP(T$1, m_preprocess!$1:$1048576, $D252, FALSE)), "", HLOOKUP(T$1, m_preprocess!$1:$1048576, $D252, FALSE))</f>
        <v>61.928494489535581</v>
      </c>
      <c r="U252">
        <f>IF(ISBLANK(HLOOKUP(U$1, m_preprocess!$1:$1048576, $D252, FALSE)), "", HLOOKUP(U$1, m_preprocess!$1:$1048576, $D252, FALSE))</f>
        <v>20300236.637801204</v>
      </c>
      <c r="V252">
        <f>IF(ISBLANK(HLOOKUP(V$1, m_preprocess!$1:$1048576, $D252, FALSE)), "", HLOOKUP(V$1, m_preprocess!$1:$1048576, $D252, FALSE))</f>
        <v>34257120.363704823</v>
      </c>
      <c r="W252">
        <f>IF(ISBLANK(HLOOKUP(W$1, m_preprocess!$1:$1048576, $D252, FALSE)), "", HLOOKUP(W$1, m_preprocess!$1:$1048576, $D252, FALSE))</f>
        <v>48604.98801653165</v>
      </c>
      <c r="X252">
        <f>IF(ISBLANK(HLOOKUP(X$1, m_preprocess!$1:$1048576, $D252, FALSE)), "", HLOOKUP(X$1, m_preprocess!$1:$1048576, $D252, FALSE))</f>
        <v>147.79</v>
      </c>
      <c r="Y252">
        <f>IF(ISBLANK(HLOOKUP(Y$1, m_preprocess!$1:$1048576, $D252, FALSE)), "", HLOOKUP(Y$1, m_preprocess!$1:$1048576, $D252, FALSE))</f>
        <v>106.1</v>
      </c>
    </row>
    <row r="253" spans="1:25" x14ac:dyDescent="0.25">
      <c r="A253" s="66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217.77286168922888</v>
      </c>
      <c r="F253">
        <f>IF(ISBLANK(HLOOKUP(F$1, m_preprocess!$1:$1048576, $D253, FALSE)), "", HLOOKUP(F$1, m_preprocess!$1:$1048576, $D253, FALSE))</f>
        <v>186.80963549740434</v>
      </c>
      <c r="G253">
        <f>IF(ISBLANK(HLOOKUP(G$1, m_preprocess!$1:$1048576, $D253, FALSE)), "", HLOOKUP(G$1, m_preprocess!$1:$1048576, $D253, FALSE))</f>
        <v>156.18292372720941</v>
      </c>
      <c r="H253">
        <f>IF(ISBLANK(HLOOKUP(H$1, m_preprocess!$1:$1048576, $D253, FALSE)), "", HLOOKUP(H$1, m_preprocess!$1:$1048576, $D253, FALSE))</f>
        <v>276.12949907230495</v>
      </c>
      <c r="I253">
        <f>IF(ISBLANK(HLOOKUP(I$1, m_preprocess!$1:$1048576, $D253, FALSE)), "", HLOOKUP(I$1, m_preprocess!$1:$1048576, $D253, FALSE))</f>
        <v>151.000491460831</v>
      </c>
      <c r="J253">
        <f>IF(ISBLANK(HLOOKUP(J$1, m_preprocess!$1:$1048576, $D253, FALSE)), "", HLOOKUP(J$1, m_preprocess!$1:$1048576, $D253, FALSE))</f>
        <v>475231.79086133739</v>
      </c>
      <c r="K253">
        <f>IF(ISBLANK(HLOOKUP(K$1, m_preprocess!$1:$1048576, $D253, FALSE)), "", HLOOKUP(K$1, m_preprocess!$1:$1048576, $D253, FALSE))</f>
        <v>56862.464743983961</v>
      </c>
      <c r="L253">
        <f>IF(ISBLANK(HLOOKUP(L$1, m_preprocess!$1:$1048576, $D253, FALSE)), "", HLOOKUP(L$1, m_preprocess!$1:$1048576, $D253, FALSE))</f>
        <v>207648.92256283935</v>
      </c>
      <c r="M253">
        <f>IF(ISBLANK(HLOOKUP(M$1, m_preprocess!$1:$1048576, $D253, FALSE)), "", HLOOKUP(M$1, m_preprocess!$1:$1048576, $D253, FALSE))</f>
        <v>43639.425145714798</v>
      </c>
      <c r="N253">
        <f>IF(ISBLANK(HLOOKUP(N$1, m_preprocess!$1:$1048576, $D253, FALSE)), "", HLOOKUP(N$1, m_preprocess!$1:$1048576, $D253, FALSE))</f>
        <v>167080.97840879939</v>
      </c>
      <c r="O253">
        <f>IF(ISBLANK(HLOOKUP(O$1, m_preprocess!$1:$1048576, $D253, FALSE)), "", HLOOKUP(O$1, m_preprocess!$1:$1048576, $D253, FALSE))</f>
        <v>928046.02293633285</v>
      </c>
      <c r="P253">
        <f>IF(ISBLANK(HLOOKUP(P$1, m_preprocess!$1:$1048576, $D253, FALSE)), "", HLOOKUP(P$1, m_preprocess!$1:$1048576, $D253, FALSE))</f>
        <v>342131.67269574356</v>
      </c>
      <c r="Q253">
        <f>IF(ISBLANK(HLOOKUP(Q$1, m_preprocess!$1:$1048576, $D253, FALSE)), "", HLOOKUP(Q$1, m_preprocess!$1:$1048576, $D253, FALSE))</f>
        <v>279483.60300046066</v>
      </c>
      <c r="R253">
        <f>IF(ISBLANK(HLOOKUP(R$1, m_preprocess!$1:$1048576, $D253, FALSE)), "", HLOOKUP(R$1, m_preprocess!$1:$1048576, $D253, FALSE))</f>
        <v>306430.74724012864</v>
      </c>
      <c r="S253">
        <f>IF(ISBLANK(HLOOKUP(S$1, m_preprocess!$1:$1048576, $D253, FALSE)), "", HLOOKUP(S$1, m_preprocess!$1:$1048576, $D253, FALSE))</f>
        <v>52511130.986455977</v>
      </c>
      <c r="T253">
        <f>IF(ISBLANK(HLOOKUP(T$1, m_preprocess!$1:$1048576, $D253, FALSE)), "", HLOOKUP(T$1, m_preprocess!$1:$1048576, $D253, FALSE))</f>
        <v>63.247816647125276</v>
      </c>
      <c r="U253">
        <f>IF(ISBLANK(HLOOKUP(U$1, m_preprocess!$1:$1048576, $D253, FALSE)), "", HLOOKUP(U$1, m_preprocess!$1:$1048576, $D253, FALSE))</f>
        <v>23760441.216704287</v>
      </c>
      <c r="V253">
        <f>IF(ISBLANK(HLOOKUP(V$1, m_preprocess!$1:$1048576, $D253, FALSE)), "", HLOOKUP(V$1, m_preprocess!$1:$1048576, $D253, FALSE))</f>
        <v>38132507.878103837</v>
      </c>
      <c r="W253">
        <f>IF(ISBLANK(HLOOKUP(W$1, m_preprocess!$1:$1048576, $D253, FALSE)), "", HLOOKUP(W$1, m_preprocess!$1:$1048576, $D253, FALSE))</f>
        <v>59791.858307757859</v>
      </c>
      <c r="X253">
        <f>IF(ISBLANK(HLOOKUP(X$1, m_preprocess!$1:$1048576, $D253, FALSE)), "", HLOOKUP(X$1, m_preprocess!$1:$1048576, $D253, FALSE))</f>
        <v>145.77000000000001</v>
      </c>
      <c r="Y253">
        <f>IF(ISBLANK(HLOOKUP(Y$1, m_preprocess!$1:$1048576, $D253, FALSE)), "", HLOOKUP(Y$1, m_preprocess!$1:$1048576, $D253, FALSE))</f>
        <v>90.1</v>
      </c>
    </row>
    <row r="254" spans="1:25" x14ac:dyDescent="0.25">
      <c r="A254" s="66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199.10229870133418</v>
      </c>
      <c r="F254">
        <f>IF(ISBLANK(HLOOKUP(F$1, m_preprocess!$1:$1048576, $D254, FALSE)), "", HLOOKUP(F$1, m_preprocess!$1:$1048576, $D254, FALSE))</f>
        <v>171.30207608298238</v>
      </c>
      <c r="G254">
        <f>IF(ISBLANK(HLOOKUP(G$1, m_preprocess!$1:$1048576, $D254, FALSE)), "", HLOOKUP(G$1, m_preprocess!$1:$1048576, $D254, FALSE))</f>
        <v>119.89249225078535</v>
      </c>
      <c r="H254">
        <f>IF(ISBLANK(HLOOKUP(H$1, m_preprocess!$1:$1048576, $D254, FALSE)), "", HLOOKUP(H$1, m_preprocess!$1:$1048576, $D254, FALSE))</f>
        <v>193.61232393153216</v>
      </c>
      <c r="I254">
        <f>IF(ISBLANK(HLOOKUP(I$1, m_preprocess!$1:$1048576, $D254, FALSE)), "", HLOOKUP(I$1, m_preprocess!$1:$1048576, $D254, FALSE))</f>
        <v>175.64171465715995</v>
      </c>
      <c r="J254">
        <f>IF(ISBLANK(HLOOKUP(J$1, m_preprocess!$1:$1048576, $D254, FALSE)), "", HLOOKUP(J$1, m_preprocess!$1:$1048576, $D254, FALSE))</f>
        <v>651566.19031146599</v>
      </c>
      <c r="K254">
        <f>IF(ISBLANK(HLOOKUP(K$1, m_preprocess!$1:$1048576, $D254, FALSE)), "", HLOOKUP(K$1, m_preprocess!$1:$1048576, $D254, FALSE))</f>
        <v>233754.17908694252</v>
      </c>
      <c r="L254">
        <f>IF(ISBLANK(HLOOKUP(L$1, m_preprocess!$1:$1048576, $D254, FALSE)), "", HLOOKUP(L$1, m_preprocess!$1:$1048576, $D254, FALSE))</f>
        <v>200580.92787199319</v>
      </c>
      <c r="M254">
        <f>IF(ISBLANK(HLOOKUP(M$1, m_preprocess!$1:$1048576, $D254, FALSE)), "", HLOOKUP(M$1, m_preprocess!$1:$1048576, $D254, FALSE))</f>
        <v>52189.405412705528</v>
      </c>
      <c r="N254">
        <f>IF(ISBLANK(HLOOKUP(N$1, m_preprocess!$1:$1048576, $D254, FALSE)), "", HLOOKUP(N$1, m_preprocess!$1:$1048576, $D254, FALSE))</f>
        <v>165041.67808607288</v>
      </c>
      <c r="O254">
        <f>IF(ISBLANK(HLOOKUP(O$1, m_preprocess!$1:$1048576, $D254, FALSE)), "", HLOOKUP(O$1, m_preprocess!$1:$1048576, $D254, FALSE))</f>
        <v>848115.50692541315</v>
      </c>
      <c r="P254">
        <f>IF(ISBLANK(HLOOKUP(P$1, m_preprocess!$1:$1048576, $D254, FALSE)), "", HLOOKUP(P$1, m_preprocess!$1:$1048576, $D254, FALSE))</f>
        <v>270899.37623362197</v>
      </c>
      <c r="Q254">
        <f>IF(ISBLANK(HLOOKUP(Q$1, m_preprocess!$1:$1048576, $D254, FALSE)), "", HLOOKUP(Q$1, m_preprocess!$1:$1048576, $D254, FALSE))</f>
        <v>286515.678099401</v>
      </c>
      <c r="R254">
        <f>IF(ISBLANK(HLOOKUP(R$1, m_preprocess!$1:$1048576, $D254, FALSE)), "", HLOOKUP(R$1, m_preprocess!$1:$1048576, $D254, FALSE))</f>
        <v>290700.45259239001</v>
      </c>
      <c r="S254">
        <f>IF(ISBLANK(HLOOKUP(S$1, m_preprocess!$1:$1048576, $D254, FALSE)), "", HLOOKUP(S$1, m_preprocess!$1:$1048576, $D254, FALSE))</f>
        <v>52519045.447661482</v>
      </c>
      <c r="T254">
        <f>IF(ISBLANK(HLOOKUP(T$1, m_preprocess!$1:$1048576, $D254, FALSE)), "", HLOOKUP(T$1, m_preprocess!$1:$1048576, $D254, FALSE))</f>
        <v>63.2982758503165</v>
      </c>
      <c r="U254">
        <f>IF(ISBLANK(HLOOKUP(U$1, m_preprocess!$1:$1048576, $D254, FALSE)), "", HLOOKUP(U$1, m_preprocess!$1:$1048576, $D254, FALSE))</f>
        <v>21830525.351893097</v>
      </c>
      <c r="V254">
        <f>IF(ISBLANK(HLOOKUP(V$1, m_preprocess!$1:$1048576, $D254, FALSE)), "", HLOOKUP(V$1, m_preprocess!$1:$1048576, $D254, FALSE))</f>
        <v>36090937.503340766</v>
      </c>
      <c r="W254">
        <f>IF(ISBLANK(HLOOKUP(W$1, m_preprocess!$1:$1048576, $D254, FALSE)), "", HLOOKUP(W$1, m_preprocess!$1:$1048576, $D254, FALSE))</f>
        <v>31033.360251320501</v>
      </c>
      <c r="X254">
        <f>IF(ISBLANK(HLOOKUP(X$1, m_preprocess!$1:$1048576, $D254, FALSE)), "", HLOOKUP(X$1, m_preprocess!$1:$1048576, $D254, FALSE))</f>
        <v>142.72</v>
      </c>
      <c r="Y254">
        <f>IF(ISBLANK(HLOOKUP(Y$1, m_preprocess!$1:$1048576, $D254, FALSE)), "", HLOOKUP(Y$1, m_preprocess!$1:$1048576, $D254, FALSE))</f>
        <v>92.6</v>
      </c>
    </row>
    <row r="255" spans="1:25" x14ac:dyDescent="0.25">
      <c r="A255" s="66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196.41071082304467</v>
      </c>
      <c r="F255">
        <f>IF(ISBLANK(HLOOKUP(F$1, m_preprocess!$1:$1048576, $D255, FALSE)), "", HLOOKUP(F$1, m_preprocess!$1:$1048576, $D255, FALSE))</f>
        <v>162.05800114974775</v>
      </c>
      <c r="G255">
        <f>IF(ISBLANK(HLOOKUP(G$1, m_preprocess!$1:$1048576, $D255, FALSE)), "", HLOOKUP(G$1, m_preprocess!$1:$1048576, $D255, FALSE))</f>
        <v>124.42928195857296</v>
      </c>
      <c r="H255">
        <f>IF(ISBLANK(HLOOKUP(H$1, m_preprocess!$1:$1048576, $D255, FALSE)), "", HLOOKUP(H$1, m_preprocess!$1:$1048576, $D255, FALSE))</f>
        <v>227.27446128878088</v>
      </c>
      <c r="I255">
        <f>IF(ISBLANK(HLOOKUP(I$1, m_preprocess!$1:$1048576, $D255, FALSE)), "", HLOOKUP(I$1, m_preprocess!$1:$1048576, $D255, FALSE))</f>
        <v>162.23451474267833</v>
      </c>
      <c r="J255">
        <f>IF(ISBLANK(HLOOKUP(J$1, m_preprocess!$1:$1048576, $D255, FALSE)), "", HLOOKUP(J$1, m_preprocess!$1:$1048576, $D255, FALSE))</f>
        <v>733053.49759817915</v>
      </c>
      <c r="K255">
        <f>IF(ISBLANK(HLOOKUP(K$1, m_preprocess!$1:$1048576, $D255, FALSE)), "", HLOOKUP(K$1, m_preprocess!$1:$1048576, $D255, FALSE))</f>
        <v>356885.99816276022</v>
      </c>
      <c r="L255">
        <f>IF(ISBLANK(HLOOKUP(L$1, m_preprocess!$1:$1048576, $D255, FALSE)), "", HLOOKUP(L$1, m_preprocess!$1:$1048576, $D255, FALSE))</f>
        <v>189830.11965370012</v>
      </c>
      <c r="M255">
        <f>IF(ISBLANK(HLOOKUP(M$1, m_preprocess!$1:$1048576, $D255, FALSE)), "", HLOOKUP(M$1, m_preprocess!$1:$1048576, $D255, FALSE))</f>
        <v>43289.030064572522</v>
      </c>
      <c r="N255">
        <f>IF(ISBLANK(HLOOKUP(N$1, m_preprocess!$1:$1048576, $D255, FALSE)), "", HLOOKUP(N$1, m_preprocess!$1:$1048576, $D255, FALSE))</f>
        <v>143048.34933954649</v>
      </c>
      <c r="O255">
        <f>IF(ISBLANK(HLOOKUP(O$1, m_preprocess!$1:$1048576, $D255, FALSE)), "", HLOOKUP(O$1, m_preprocess!$1:$1048576, $D255, FALSE))</f>
        <v>824432.26267079823</v>
      </c>
      <c r="P255">
        <f>IF(ISBLANK(HLOOKUP(P$1, m_preprocess!$1:$1048576, $D255, FALSE)), "", HLOOKUP(P$1, m_preprocess!$1:$1048576, $D255, FALSE))</f>
        <v>249624.25789432242</v>
      </c>
      <c r="Q255">
        <f>IF(ISBLANK(HLOOKUP(Q$1, m_preprocess!$1:$1048576, $D255, FALSE)), "", HLOOKUP(Q$1, m_preprocess!$1:$1048576, $D255, FALSE))</f>
        <v>271767.34248152457</v>
      </c>
      <c r="R255">
        <f>IF(ISBLANK(HLOOKUP(R$1, m_preprocess!$1:$1048576, $D255, FALSE)), "", HLOOKUP(R$1, m_preprocess!$1:$1048576, $D255, FALSE))</f>
        <v>303040.66229495127</v>
      </c>
      <c r="S255">
        <f>IF(ISBLANK(HLOOKUP(S$1, m_preprocess!$1:$1048576, $D255, FALSE)), "", HLOOKUP(S$1, m_preprocess!$1:$1048576, $D255, FALSE))</f>
        <v>51230427.887168139</v>
      </c>
      <c r="T255">
        <f>IF(ISBLANK(HLOOKUP(T$1, m_preprocess!$1:$1048576, $D255, FALSE)), "", HLOOKUP(T$1, m_preprocess!$1:$1048576, $D255, FALSE))</f>
        <v>61.114631457436573</v>
      </c>
      <c r="U255">
        <f>IF(ISBLANK(HLOOKUP(U$1, m_preprocess!$1:$1048576, $D255, FALSE)), "", HLOOKUP(U$1, m_preprocess!$1:$1048576, $D255, FALSE))</f>
        <v>21137355.128318585</v>
      </c>
      <c r="V255">
        <f>IF(ISBLANK(HLOOKUP(V$1, m_preprocess!$1:$1048576, $D255, FALSE)), "", HLOOKUP(V$1, m_preprocess!$1:$1048576, $D255, FALSE))</f>
        <v>35357703.203539826</v>
      </c>
      <c r="W255">
        <f>IF(ISBLANK(HLOOKUP(W$1, m_preprocess!$1:$1048576, $D255, FALSE)), "", HLOOKUP(W$1, m_preprocess!$1:$1048576, $D255, FALSE))</f>
        <v>30444.658962486581</v>
      </c>
      <c r="X255">
        <f>IF(ISBLANK(HLOOKUP(X$1, m_preprocess!$1:$1048576, $D255, FALSE)), "", HLOOKUP(X$1, m_preprocess!$1:$1048576, $D255, FALSE))</f>
        <v>143.53</v>
      </c>
      <c r="Y255">
        <f>IF(ISBLANK(HLOOKUP(Y$1, m_preprocess!$1:$1048576, $D255, FALSE)), "", HLOOKUP(Y$1, m_preprocess!$1:$1048576, $D255, FALSE))</f>
        <v>92.3</v>
      </c>
    </row>
    <row r="256" spans="1:25" x14ac:dyDescent="0.25">
      <c r="A256" s="66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207.20319810228847</v>
      </c>
      <c r="F256">
        <f>IF(ISBLANK(HLOOKUP(F$1, m_preprocess!$1:$1048576, $D256, FALSE)), "", HLOOKUP(F$1, m_preprocess!$1:$1048576, $D256, FALSE))</f>
        <v>154.35291383521763</v>
      </c>
      <c r="G256">
        <f>IF(ISBLANK(HLOOKUP(G$1, m_preprocess!$1:$1048576, $D256, FALSE)), "", HLOOKUP(G$1, m_preprocess!$1:$1048576, $D256, FALSE))</f>
        <v>124.21041939117849</v>
      </c>
      <c r="H256">
        <f>IF(ISBLANK(HLOOKUP(H$1, m_preprocess!$1:$1048576, $D256, FALSE)), "", HLOOKUP(H$1, m_preprocess!$1:$1048576, $D256, FALSE))</f>
        <v>226.59484301559615</v>
      </c>
      <c r="I256">
        <f>IF(ISBLANK(HLOOKUP(I$1, m_preprocess!$1:$1048576, $D256, FALSE)), "", HLOOKUP(I$1, m_preprocess!$1:$1048576, $D256, FALSE))</f>
        <v>127.4483244684541</v>
      </c>
      <c r="J256">
        <f>IF(ISBLANK(HLOOKUP(J$1, m_preprocess!$1:$1048576, $D256, FALSE)), "", HLOOKUP(J$1, m_preprocess!$1:$1048576, $D256, FALSE))</f>
        <v>838209.7783113406</v>
      </c>
      <c r="K256">
        <f>IF(ISBLANK(HLOOKUP(K$1, m_preprocess!$1:$1048576, $D256, FALSE)), "", HLOOKUP(K$1, m_preprocess!$1:$1048576, $D256, FALSE))</f>
        <v>402635.24083710252</v>
      </c>
      <c r="L256">
        <f>IF(ISBLANK(HLOOKUP(L$1, m_preprocess!$1:$1048576, $D256, FALSE)), "", HLOOKUP(L$1, m_preprocess!$1:$1048576, $D256, FALSE))</f>
        <v>230799.19870943043</v>
      </c>
      <c r="M256">
        <f>IF(ISBLANK(HLOOKUP(M$1, m_preprocess!$1:$1048576, $D256, FALSE)), "", HLOOKUP(M$1, m_preprocess!$1:$1048576, $D256, FALSE))</f>
        <v>49413.744720466748</v>
      </c>
      <c r="N256">
        <f>IF(ISBLANK(HLOOKUP(N$1, m_preprocess!$1:$1048576, $D256, FALSE)), "", HLOOKUP(N$1, m_preprocess!$1:$1048576, $D256, FALSE))</f>
        <v>155361.59363542317</v>
      </c>
      <c r="O256">
        <f>IF(ISBLANK(HLOOKUP(O$1, m_preprocess!$1:$1048576, $D256, FALSE)), "", HLOOKUP(O$1, m_preprocess!$1:$1048576, $D256, FALSE))</f>
        <v>835003.0755393022</v>
      </c>
      <c r="P256">
        <f>IF(ISBLANK(HLOOKUP(P$1, m_preprocess!$1:$1048576, $D256, FALSE)), "", HLOOKUP(P$1, m_preprocess!$1:$1048576, $D256, FALSE))</f>
        <v>275105.65913510881</v>
      </c>
      <c r="Q256">
        <f>IF(ISBLANK(HLOOKUP(Q$1, m_preprocess!$1:$1048576, $D256, FALSE)), "", HLOOKUP(Q$1, m_preprocess!$1:$1048576, $D256, FALSE))</f>
        <v>277494.43907727173</v>
      </c>
      <c r="R256">
        <f>IF(ISBLANK(HLOOKUP(R$1, m_preprocess!$1:$1048576, $D256, FALSE)), "", HLOOKUP(R$1, m_preprocess!$1:$1048576, $D256, FALSE))</f>
        <v>282402.97732692154</v>
      </c>
      <c r="S256">
        <f>IF(ISBLANK(HLOOKUP(S$1, m_preprocess!$1:$1048576, $D256, FALSE)), "", HLOOKUP(S$1, m_preprocess!$1:$1048576, $D256, FALSE))</f>
        <v>51231034.344827585</v>
      </c>
      <c r="T256">
        <f>IF(ISBLANK(HLOOKUP(T$1, m_preprocess!$1:$1048576, $D256, FALSE)), "", HLOOKUP(T$1, m_preprocess!$1:$1048576, $D256, FALSE))</f>
        <v>59.399764514541829</v>
      </c>
      <c r="U256">
        <f>IF(ISBLANK(HLOOKUP(U$1, m_preprocess!$1:$1048576, $D256, FALSE)), "", HLOOKUP(U$1, m_preprocess!$1:$1048576, $D256, FALSE))</f>
        <v>21258140.275862064</v>
      </c>
      <c r="V256">
        <f>IF(ISBLANK(HLOOKUP(V$1, m_preprocess!$1:$1048576, $D256, FALSE)), "", HLOOKUP(V$1, m_preprocess!$1:$1048576, $D256, FALSE))</f>
        <v>35336051.793103442</v>
      </c>
      <c r="W256">
        <f>IF(ISBLANK(HLOOKUP(W$1, m_preprocess!$1:$1048576, $D256, FALSE)), "", HLOOKUP(W$1, m_preprocess!$1:$1048576, $D256, FALSE))</f>
        <v>33924.734863125646</v>
      </c>
      <c r="X256">
        <f>IF(ISBLANK(HLOOKUP(X$1, m_preprocess!$1:$1048576, $D256, FALSE)), "", HLOOKUP(X$1, m_preprocess!$1:$1048576, $D256, FALSE))</f>
        <v>149.03</v>
      </c>
      <c r="Y256">
        <f>IF(ISBLANK(HLOOKUP(Y$1, m_preprocess!$1:$1048576, $D256, FALSE)), "", HLOOKUP(Y$1, m_preprocess!$1:$1048576, $D256, FALSE))</f>
        <v>97.3</v>
      </c>
    </row>
    <row r="257" spans="1:25" x14ac:dyDescent="0.25">
      <c r="A257" s="66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196.98563976671215</v>
      </c>
      <c r="F257">
        <f>IF(ISBLANK(HLOOKUP(F$1, m_preprocess!$1:$1048576, $D257, FALSE)), "", HLOOKUP(F$1, m_preprocess!$1:$1048576, $D257, FALSE))</f>
        <v>145.79928530072954</v>
      </c>
      <c r="G257">
        <f>IF(ISBLANK(HLOOKUP(G$1, m_preprocess!$1:$1048576, $D257, FALSE)), "", HLOOKUP(G$1, m_preprocess!$1:$1048576, $D257, FALSE))</f>
        <v>121.12547048509541</v>
      </c>
      <c r="H257">
        <f>IF(ISBLANK(HLOOKUP(H$1, m_preprocess!$1:$1048576, $D257, FALSE)), "", HLOOKUP(H$1, m_preprocess!$1:$1048576, $D257, FALSE))</f>
        <v>235.93322496178155</v>
      </c>
      <c r="I257">
        <f>IF(ISBLANK(HLOOKUP(I$1, m_preprocess!$1:$1048576, $D257, FALSE)), "", HLOOKUP(I$1, m_preprocess!$1:$1048576, $D257, FALSE))</f>
        <v>141.70309200332724</v>
      </c>
      <c r="J257">
        <f>IF(ISBLANK(HLOOKUP(J$1, m_preprocess!$1:$1048576, $D257, FALSE)), "", HLOOKUP(J$1, m_preprocess!$1:$1048576, $D257, FALSE))</f>
        <v>969802.20605300984</v>
      </c>
      <c r="K257">
        <f>IF(ISBLANK(HLOOKUP(K$1, m_preprocess!$1:$1048576, $D257, FALSE)), "", HLOOKUP(K$1, m_preprocess!$1:$1048576, $D257, FALSE))</f>
        <v>444735.67622230673</v>
      </c>
      <c r="L257">
        <f>IF(ISBLANK(HLOOKUP(L$1, m_preprocess!$1:$1048576, $D257, FALSE)), "", HLOOKUP(L$1, m_preprocess!$1:$1048576, $D257, FALSE))</f>
        <v>316860.72150854277</v>
      </c>
      <c r="M257">
        <f>IF(ISBLANK(HLOOKUP(M$1, m_preprocess!$1:$1048576, $D257, FALSE)), "", HLOOKUP(M$1, m_preprocess!$1:$1048576, $D257, FALSE))</f>
        <v>49568.377351783223</v>
      </c>
      <c r="N257">
        <f>IF(ISBLANK(HLOOKUP(N$1, m_preprocess!$1:$1048576, $D257, FALSE)), "", HLOOKUP(N$1, m_preprocess!$1:$1048576, $D257, FALSE))</f>
        <v>158637.43097672483</v>
      </c>
      <c r="O257">
        <f>IF(ISBLANK(HLOOKUP(O$1, m_preprocess!$1:$1048576, $D257, FALSE)), "", HLOOKUP(O$1, m_preprocess!$1:$1048576, $D257, FALSE))</f>
        <v>876370.19347335573</v>
      </c>
      <c r="P257">
        <f>IF(ISBLANK(HLOOKUP(P$1, m_preprocess!$1:$1048576, $D257, FALSE)), "", HLOOKUP(P$1, m_preprocess!$1:$1048576, $D257, FALSE))</f>
        <v>261047.68073161194</v>
      </c>
      <c r="Q257">
        <f>IF(ISBLANK(HLOOKUP(Q$1, m_preprocess!$1:$1048576, $D257, FALSE)), "", HLOOKUP(Q$1, m_preprocess!$1:$1048576, $D257, FALSE))</f>
        <v>314924.63660613913</v>
      </c>
      <c r="R257">
        <f>IF(ISBLANK(HLOOKUP(R$1, m_preprocess!$1:$1048576, $D257, FALSE)), "", HLOOKUP(R$1, m_preprocess!$1:$1048576, $D257, FALSE))</f>
        <v>300397.87613560469</v>
      </c>
      <c r="S257">
        <f>IF(ISBLANK(HLOOKUP(S$1, m_preprocess!$1:$1048576, $D257, FALSE)), "", HLOOKUP(S$1, m_preprocess!$1:$1048576, $D257, FALSE))</f>
        <v>51305212.908692472</v>
      </c>
      <c r="T257">
        <f>IF(ISBLANK(HLOOKUP(T$1, m_preprocess!$1:$1048576, $D257, FALSE)), "", HLOOKUP(T$1, m_preprocess!$1:$1048576, $D257, FALSE))</f>
        <v>59.794903962688338</v>
      </c>
      <c r="U257">
        <f>IF(ISBLANK(HLOOKUP(U$1, m_preprocess!$1:$1048576, $D257, FALSE)), "", HLOOKUP(U$1, m_preprocess!$1:$1048576, $D257, FALSE))</f>
        <v>21152215.111029945</v>
      </c>
      <c r="V257">
        <f>IF(ISBLANK(HLOOKUP(V$1, m_preprocess!$1:$1048576, $D257, FALSE)), "", HLOOKUP(V$1, m_preprocess!$1:$1048576, $D257, FALSE))</f>
        <v>35195749.70927684</v>
      </c>
      <c r="W257">
        <f>IF(ISBLANK(HLOOKUP(W$1, m_preprocess!$1:$1048576, $D257, FALSE)), "", HLOOKUP(W$1, m_preprocess!$1:$1048576, $D257, FALSE))</f>
        <v>37884.569042766037</v>
      </c>
      <c r="X257">
        <f>IF(ISBLANK(HLOOKUP(X$1, m_preprocess!$1:$1048576, $D257, FALSE)), "", HLOOKUP(X$1, m_preprocess!$1:$1048576, $D257, FALSE))</f>
        <v>147.69</v>
      </c>
      <c r="Y257">
        <f>IF(ISBLANK(HLOOKUP(Y$1, m_preprocess!$1:$1048576, $D257, FALSE)), "", HLOOKUP(Y$1, m_preprocess!$1:$1048576, $D257, FALSE))</f>
        <v>96</v>
      </c>
    </row>
    <row r="258" spans="1:25" x14ac:dyDescent="0.25">
      <c r="A258" s="66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204.442439678136</v>
      </c>
      <c r="F258">
        <f>IF(ISBLANK(HLOOKUP(F$1, m_preprocess!$1:$1048576, $D258, FALSE)), "", HLOOKUP(F$1, m_preprocess!$1:$1048576, $D258, FALSE))</f>
        <v>181.85532977047924</v>
      </c>
      <c r="G258">
        <f>IF(ISBLANK(HLOOKUP(G$1, m_preprocess!$1:$1048576, $D258, FALSE)), "", HLOOKUP(G$1, m_preprocess!$1:$1048576, $D258, FALSE))</f>
        <v>128.12094876793023</v>
      </c>
      <c r="H258">
        <f>IF(ISBLANK(HLOOKUP(H$1, m_preprocess!$1:$1048576, $D258, FALSE)), "", HLOOKUP(H$1, m_preprocess!$1:$1048576, $D258, FALSE))</f>
        <v>283.94035943995311</v>
      </c>
      <c r="I258">
        <f>IF(ISBLANK(HLOOKUP(I$1, m_preprocess!$1:$1048576, $D258, FALSE)), "", HLOOKUP(I$1, m_preprocess!$1:$1048576, $D258, FALSE))</f>
        <v>148.05315384324214</v>
      </c>
      <c r="J258">
        <f>IF(ISBLANK(HLOOKUP(J$1, m_preprocess!$1:$1048576, $D258, FALSE)), "", HLOOKUP(J$1, m_preprocess!$1:$1048576, $D258, FALSE))</f>
        <v>905822.31551751029</v>
      </c>
      <c r="K258">
        <f>IF(ISBLANK(HLOOKUP(K$1, m_preprocess!$1:$1048576, $D258, FALSE)), "", HLOOKUP(K$1, m_preprocess!$1:$1048576, $D258, FALSE))</f>
        <v>392796.82227741618</v>
      </c>
      <c r="L258">
        <f>IF(ISBLANK(HLOOKUP(L$1, m_preprocess!$1:$1048576, $D258, FALSE)), "", HLOOKUP(L$1, m_preprocess!$1:$1048576, $D258, FALSE))</f>
        <v>257094.47889076947</v>
      </c>
      <c r="M258">
        <f>IF(ISBLANK(HLOOKUP(M$1, m_preprocess!$1:$1048576, $D258, FALSE)), "", HLOOKUP(M$1, m_preprocess!$1:$1048576, $D258, FALSE))</f>
        <v>56889.157815371858</v>
      </c>
      <c r="N258">
        <f>IF(ISBLANK(HLOOKUP(N$1, m_preprocess!$1:$1048576, $D258, FALSE)), "", HLOOKUP(N$1, m_preprocess!$1:$1048576, $D258, FALSE))</f>
        <v>199041.85650998805</v>
      </c>
      <c r="O258">
        <f>IF(ISBLANK(HLOOKUP(O$1, m_preprocess!$1:$1048576, $D258, FALSE)), "", HLOOKUP(O$1, m_preprocess!$1:$1048576, $D258, FALSE))</f>
        <v>888291.85433355649</v>
      </c>
      <c r="P258">
        <f>IF(ISBLANK(HLOOKUP(P$1, m_preprocess!$1:$1048576, $D258, FALSE)), "", HLOOKUP(P$1, m_preprocess!$1:$1048576, $D258, FALSE))</f>
        <v>277060.40038453782</v>
      </c>
      <c r="Q258">
        <f>IF(ISBLANK(HLOOKUP(Q$1, m_preprocess!$1:$1048576, $D258, FALSE)), "", HLOOKUP(Q$1, m_preprocess!$1:$1048576, $D258, FALSE))</f>
        <v>314447.41494852526</v>
      </c>
      <c r="R258">
        <f>IF(ISBLANK(HLOOKUP(R$1, m_preprocess!$1:$1048576, $D258, FALSE)), "", HLOOKUP(R$1, m_preprocess!$1:$1048576, $D258, FALSE))</f>
        <v>296784.03900049336</v>
      </c>
      <c r="S258">
        <f>IF(ISBLANK(HLOOKUP(S$1, m_preprocess!$1:$1048576, $D258, FALSE)), "", HLOOKUP(S$1, m_preprocess!$1:$1048576, $D258, FALSE))</f>
        <v>51488406.924253449</v>
      </c>
      <c r="T258">
        <f>IF(ISBLANK(HLOOKUP(T$1, m_preprocess!$1:$1048576, $D258, FALSE)), "", HLOOKUP(T$1, m_preprocess!$1:$1048576, $D258, FALSE))</f>
        <v>59.508167864644356</v>
      </c>
      <c r="U258">
        <f>IF(ISBLANK(HLOOKUP(U$1, m_preprocess!$1:$1048576, $D258, FALSE)), "", HLOOKUP(U$1, m_preprocess!$1:$1048576, $D258, FALSE))</f>
        <v>21058139.372906044</v>
      </c>
      <c r="V258">
        <f>IF(ISBLANK(HLOOKUP(V$1, m_preprocess!$1:$1048576, $D258, FALSE)), "", HLOOKUP(V$1, m_preprocess!$1:$1048576, $D258, FALSE))</f>
        <v>35293721.193736337</v>
      </c>
      <c r="W258">
        <f>IF(ISBLANK(HLOOKUP(W$1, m_preprocess!$1:$1048576, $D258, FALSE)), "", HLOOKUP(W$1, m_preprocess!$1:$1048576, $D258, FALSE))</f>
        <v>31015.199822250786</v>
      </c>
      <c r="X258">
        <f>IF(ISBLANK(HLOOKUP(X$1, m_preprocess!$1:$1048576, $D258, FALSE)), "", HLOOKUP(X$1, m_preprocess!$1:$1048576, $D258, FALSE))</f>
        <v>147.13999999999999</v>
      </c>
      <c r="Y258">
        <f>IF(ISBLANK(HLOOKUP(Y$1, m_preprocess!$1:$1048576, $D258, FALSE)), "", HLOOKUP(Y$1, m_preprocess!$1:$1048576, $D258, FALSE))</f>
        <v>101.7</v>
      </c>
    </row>
    <row r="259" spans="1:25" x14ac:dyDescent="0.25">
      <c r="A259" s="66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175.03891112695408</v>
      </c>
      <c r="F259">
        <f>IF(ISBLANK(HLOOKUP(F$1, m_preprocess!$1:$1048576, $D259, FALSE)), "", HLOOKUP(F$1, m_preprocess!$1:$1048576, $D259, FALSE))</f>
        <v>161.81241581304297</v>
      </c>
      <c r="G259">
        <f>IF(ISBLANK(HLOOKUP(G$1, m_preprocess!$1:$1048576, $D259, FALSE)), "", HLOOKUP(G$1, m_preprocess!$1:$1048576, $D259, FALSE))</f>
        <v>121.57583695331853</v>
      </c>
      <c r="H259">
        <f>IF(ISBLANK(HLOOKUP(H$1, m_preprocess!$1:$1048576, $D259, FALSE)), "", HLOOKUP(H$1, m_preprocess!$1:$1048576, $D259, FALSE))</f>
        <v>251.36190736729142</v>
      </c>
      <c r="I259">
        <f>IF(ISBLANK(HLOOKUP(I$1, m_preprocess!$1:$1048576, $D259, FALSE)), "", HLOOKUP(I$1, m_preprocess!$1:$1048576, $D259, FALSE))</f>
        <v>136.945859988921</v>
      </c>
      <c r="J259">
        <f>IF(ISBLANK(HLOOKUP(J$1, m_preprocess!$1:$1048576, $D259, FALSE)), "", HLOOKUP(J$1, m_preprocess!$1:$1048576, $D259, FALSE))</f>
        <v>783455.28022798407</v>
      </c>
      <c r="K259">
        <f>IF(ISBLANK(HLOOKUP(K$1, m_preprocess!$1:$1048576, $D259, FALSE)), "", HLOOKUP(K$1, m_preprocess!$1:$1048576, $D259, FALSE))</f>
        <v>286225.76632448641</v>
      </c>
      <c r="L259">
        <f>IF(ISBLANK(HLOOKUP(L$1, m_preprocess!$1:$1048576, $D259, FALSE)), "", HLOOKUP(L$1, m_preprocess!$1:$1048576, $D259, FALSE))</f>
        <v>289603.16080259287</v>
      </c>
      <c r="M259">
        <f>IF(ISBLANK(HLOOKUP(M$1, m_preprocess!$1:$1048576, $D259, FALSE)), "", HLOOKUP(M$1, m_preprocess!$1:$1048576, $D259, FALSE))</f>
        <v>54635.254985311767</v>
      </c>
      <c r="N259">
        <f>IF(ISBLANK(HLOOKUP(N$1, m_preprocess!$1:$1048576, $D259, FALSE)), "", HLOOKUP(N$1, m_preprocess!$1:$1048576, $D259, FALSE))</f>
        <v>152991.09809552634</v>
      </c>
      <c r="O259">
        <f>IF(ISBLANK(HLOOKUP(O$1, m_preprocess!$1:$1048576, $D259, FALSE)), "", HLOOKUP(O$1, m_preprocess!$1:$1048576, $D259, FALSE))</f>
        <v>865612.34086133866</v>
      </c>
      <c r="P259">
        <f>IF(ISBLANK(HLOOKUP(P$1, m_preprocess!$1:$1048576, $D259, FALSE)), "", HLOOKUP(P$1, m_preprocess!$1:$1048576, $D259, FALSE))</f>
        <v>258008.67870818856</v>
      </c>
      <c r="Q259">
        <f>IF(ISBLANK(HLOOKUP(Q$1, m_preprocess!$1:$1048576, $D259, FALSE)), "", HLOOKUP(Q$1, m_preprocess!$1:$1048576, $D259, FALSE))</f>
        <v>311392.61904505972</v>
      </c>
      <c r="R259">
        <f>IF(ISBLANK(HLOOKUP(R$1, m_preprocess!$1:$1048576, $D259, FALSE)), "", HLOOKUP(R$1, m_preprocess!$1:$1048576, $D259, FALSE))</f>
        <v>296211.04310809023</v>
      </c>
      <c r="S259">
        <f>IF(ISBLANK(HLOOKUP(S$1, m_preprocess!$1:$1048576, $D259, FALSE)), "", HLOOKUP(S$1, m_preprocess!$1:$1048576, $D259, FALSE))</f>
        <v>52168011.704595186</v>
      </c>
      <c r="T259">
        <f>IF(ISBLANK(HLOOKUP(T$1, m_preprocess!$1:$1048576, $D259, FALSE)), "", HLOOKUP(T$1, m_preprocess!$1:$1048576, $D259, FALSE))</f>
        <v>59.451119493112415</v>
      </c>
      <c r="U259">
        <f>IF(ISBLANK(HLOOKUP(U$1, m_preprocess!$1:$1048576, $D259, FALSE)), "", HLOOKUP(U$1, m_preprocess!$1:$1048576, $D259, FALSE))</f>
        <v>21016191.411378555</v>
      </c>
      <c r="V259">
        <f>IF(ISBLANK(HLOOKUP(V$1, m_preprocess!$1:$1048576, $D259, FALSE)), "", HLOOKUP(V$1, m_preprocess!$1:$1048576, $D259, FALSE))</f>
        <v>35348002.713347919</v>
      </c>
      <c r="W259">
        <f>IF(ISBLANK(HLOOKUP(W$1, m_preprocess!$1:$1048576, $D259, FALSE)), "", HLOOKUP(W$1, m_preprocess!$1:$1048576, $D259, FALSE))</f>
        <v>32217.355633074225</v>
      </c>
      <c r="X259">
        <f>IF(ISBLANK(HLOOKUP(X$1, m_preprocess!$1:$1048576, $D259, FALSE)), "", HLOOKUP(X$1, m_preprocess!$1:$1048576, $D259, FALSE))</f>
        <v>140.88</v>
      </c>
      <c r="Y259">
        <f>IF(ISBLANK(HLOOKUP(Y$1, m_preprocess!$1:$1048576, $D259, FALSE)), "", HLOOKUP(Y$1, m_preprocess!$1:$1048576, $D259, FALSE))</f>
        <v>94.9</v>
      </c>
    </row>
    <row r="260" spans="1:25" x14ac:dyDescent="0.25">
      <c r="A260" s="66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192.09140469875376</v>
      </c>
      <c r="F260">
        <f>IF(ISBLANK(HLOOKUP(F$1, m_preprocess!$1:$1048576, $D260, FALSE)), "", HLOOKUP(F$1, m_preprocess!$1:$1048576, $D260, FALSE))</f>
        <v>163.24334541234325</v>
      </c>
      <c r="G260">
        <f>IF(ISBLANK(HLOOKUP(G$1, m_preprocess!$1:$1048576, $D260, FALSE)), "", HLOOKUP(G$1, m_preprocess!$1:$1048576, $D260, FALSE))</f>
        <v>120.44525483404622</v>
      </c>
      <c r="H260">
        <f>IF(ISBLANK(HLOOKUP(H$1, m_preprocess!$1:$1048576, $D260, FALSE)), "", HLOOKUP(H$1, m_preprocess!$1:$1048576, $D260, FALSE))</f>
        <v>247.1966851042213</v>
      </c>
      <c r="I260">
        <f>IF(ISBLANK(HLOOKUP(I$1, m_preprocess!$1:$1048576, $D260, FALSE)), "", HLOOKUP(I$1, m_preprocess!$1:$1048576, $D260, FALSE))</f>
        <v>172.97708960800114</v>
      </c>
      <c r="J260">
        <f>IF(ISBLANK(HLOOKUP(J$1, m_preprocess!$1:$1048576, $D260, FALSE)), "", HLOOKUP(J$1, m_preprocess!$1:$1048576, $D260, FALSE))</f>
        <v>710115.53810329584</v>
      </c>
      <c r="K260">
        <f>IF(ISBLANK(HLOOKUP(K$1, m_preprocess!$1:$1048576, $D260, FALSE)), "", HLOOKUP(K$1, m_preprocess!$1:$1048576, $D260, FALSE))</f>
        <v>136794.08818062022</v>
      </c>
      <c r="L260">
        <f>IF(ISBLANK(HLOOKUP(L$1, m_preprocess!$1:$1048576, $D260, FALSE)), "", HLOOKUP(L$1, m_preprocess!$1:$1048576, $D260, FALSE))</f>
        <v>333666.87105481257</v>
      </c>
      <c r="M260">
        <f>IF(ISBLANK(HLOOKUP(M$1, m_preprocess!$1:$1048576, $D260, FALSE)), "", HLOOKUP(M$1, m_preprocess!$1:$1048576, $D260, FALSE))</f>
        <v>68717.740235563804</v>
      </c>
      <c r="N260">
        <f>IF(ISBLANK(HLOOKUP(N$1, m_preprocess!$1:$1048576, $D260, FALSE)), "", HLOOKUP(N$1, m_preprocess!$1:$1048576, $D260, FALSE))</f>
        <v>170936.83873253121</v>
      </c>
      <c r="O260">
        <f>IF(ISBLANK(HLOOKUP(O$1, m_preprocess!$1:$1048576, $D260, FALSE)), "", HLOOKUP(O$1, m_preprocess!$1:$1048576, $D260, FALSE))</f>
        <v>1025864.7638285316</v>
      </c>
      <c r="P260">
        <f>IF(ISBLANK(HLOOKUP(P$1, m_preprocess!$1:$1048576, $D260, FALSE)), "", HLOOKUP(P$1, m_preprocess!$1:$1048576, $D260, FALSE))</f>
        <v>315639.81942915742</v>
      </c>
      <c r="Q260">
        <f>IF(ISBLANK(HLOOKUP(Q$1, m_preprocess!$1:$1048576, $D260, FALSE)), "", HLOOKUP(Q$1, m_preprocess!$1:$1048576, $D260, FALSE))</f>
        <v>367480.492491999</v>
      </c>
      <c r="R260">
        <f>IF(ISBLANK(HLOOKUP(R$1, m_preprocess!$1:$1048576, $D260, FALSE)), "", HLOOKUP(R$1, m_preprocess!$1:$1048576, $D260, FALSE))</f>
        <v>342744.45190737513</v>
      </c>
      <c r="S260">
        <f>IF(ISBLANK(HLOOKUP(S$1, m_preprocess!$1:$1048576, $D260, FALSE)), "", HLOOKUP(S$1, m_preprocess!$1:$1048576, $D260, FALSE))</f>
        <v>52733065.088515006</v>
      </c>
      <c r="T260">
        <f>IF(ISBLANK(HLOOKUP(T$1, m_preprocess!$1:$1048576, $D260, FALSE)), "", HLOOKUP(T$1, m_preprocess!$1:$1048576, $D260, FALSE))</f>
        <v>57.779968111141677</v>
      </c>
      <c r="U260">
        <f>IF(ISBLANK(HLOOKUP(U$1, m_preprocess!$1:$1048576, $D260, FALSE)), "", HLOOKUP(U$1, m_preprocess!$1:$1048576, $D260, FALSE))</f>
        <v>21354964.490124363</v>
      </c>
      <c r="V260">
        <f>IF(ISBLANK(HLOOKUP(V$1, m_preprocess!$1:$1048576, $D260, FALSE)), "", HLOOKUP(V$1, m_preprocess!$1:$1048576, $D260, FALSE))</f>
        <v>35734103.953913689</v>
      </c>
      <c r="W260">
        <f>IF(ISBLANK(HLOOKUP(W$1, m_preprocess!$1:$1048576, $D260, FALSE)), "", HLOOKUP(W$1, m_preprocess!$1:$1048576, $D260, FALSE))</f>
        <v>38910.876161591565</v>
      </c>
      <c r="X260">
        <f>IF(ISBLANK(HLOOKUP(X$1, m_preprocess!$1:$1048576, $D260, FALSE)), "", HLOOKUP(X$1, m_preprocess!$1:$1048576, $D260, FALSE))</f>
        <v>149.85</v>
      </c>
      <c r="Y260">
        <f>IF(ISBLANK(HLOOKUP(Y$1, m_preprocess!$1:$1048576, $D260, FALSE)), "", HLOOKUP(Y$1, m_preprocess!$1:$1048576, $D260, FALSE))</f>
        <v>104.4</v>
      </c>
    </row>
    <row r="261" spans="1:25" x14ac:dyDescent="0.25">
      <c r="A261" s="66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201.48344011762626</v>
      </c>
      <c r="F261">
        <f>IF(ISBLANK(HLOOKUP(F$1, m_preprocess!$1:$1048576, $D261, FALSE)), "", HLOOKUP(F$1, m_preprocess!$1:$1048576, $D261, FALSE))</f>
        <v>172.19484306853147</v>
      </c>
      <c r="G261">
        <f>IF(ISBLANK(HLOOKUP(G$1, m_preprocess!$1:$1048576, $D261, FALSE)), "", HLOOKUP(G$1, m_preprocess!$1:$1048576, $D261, FALSE))</f>
        <v>122.24298070214343</v>
      </c>
      <c r="H261">
        <f>IF(ISBLANK(HLOOKUP(H$1, m_preprocess!$1:$1048576, $D261, FALSE)), "", HLOOKUP(H$1, m_preprocess!$1:$1048576, $D261, FALSE))</f>
        <v>265.04190797030884</v>
      </c>
      <c r="I261">
        <f>IF(ISBLANK(HLOOKUP(I$1, m_preprocess!$1:$1048576, $D261, FALSE)), "", HLOOKUP(I$1, m_preprocess!$1:$1048576, $D261, FALSE))</f>
        <v>183.19277988155696</v>
      </c>
      <c r="J261">
        <f>IF(ISBLANK(HLOOKUP(J$1, m_preprocess!$1:$1048576, $D261, FALSE)), "", HLOOKUP(J$1, m_preprocess!$1:$1048576, $D261, FALSE))</f>
        <v>711692.38359862776</v>
      </c>
      <c r="K261">
        <f>IF(ISBLANK(HLOOKUP(K$1, m_preprocess!$1:$1048576, $D261, FALSE)), "", HLOOKUP(K$1, m_preprocess!$1:$1048576, $D261, FALSE))</f>
        <v>166387.79956863922</v>
      </c>
      <c r="L261">
        <f>IF(ISBLANK(HLOOKUP(L$1, m_preprocess!$1:$1048576, $D261, FALSE)), "", HLOOKUP(L$1, m_preprocess!$1:$1048576, $D261, FALSE))</f>
        <v>319531.34166498977</v>
      </c>
      <c r="M261">
        <f>IF(ISBLANK(HLOOKUP(M$1, m_preprocess!$1:$1048576, $D261, FALSE)), "", HLOOKUP(M$1, m_preprocess!$1:$1048576, $D261, FALSE))</f>
        <v>59272.029363108639</v>
      </c>
      <c r="N261">
        <f>IF(ISBLANK(HLOOKUP(N$1, m_preprocess!$1:$1048576, $D261, FALSE)), "", HLOOKUP(N$1, m_preprocess!$1:$1048576, $D261, FALSE))</f>
        <v>166501.21327885604</v>
      </c>
      <c r="O261">
        <f>IF(ISBLANK(HLOOKUP(O$1, m_preprocess!$1:$1048576, $D261, FALSE)), "", HLOOKUP(O$1, m_preprocess!$1:$1048576, $D261, FALSE))</f>
        <v>988105.86349353357</v>
      </c>
      <c r="P261">
        <f>IF(ISBLANK(HLOOKUP(P$1, m_preprocess!$1:$1048576, $D261, FALSE)), "", HLOOKUP(P$1, m_preprocess!$1:$1048576, $D261, FALSE))</f>
        <v>288383.70590904803</v>
      </c>
      <c r="Q261">
        <f>IF(ISBLANK(HLOOKUP(Q$1, m_preprocess!$1:$1048576, $D261, FALSE)), "", HLOOKUP(Q$1, m_preprocess!$1:$1048576, $D261, FALSE))</f>
        <v>398448.08032107586</v>
      </c>
      <c r="R261">
        <f>IF(ISBLANK(HLOOKUP(R$1, m_preprocess!$1:$1048576, $D261, FALSE)), "", HLOOKUP(R$1, m_preprocess!$1:$1048576, $D261, FALSE))</f>
        <v>301274.0772634095</v>
      </c>
      <c r="S261">
        <f>IF(ISBLANK(HLOOKUP(S$1, m_preprocess!$1:$1048576, $D261, FALSE)), "", HLOOKUP(S$1, m_preprocess!$1:$1048576, $D261, FALSE))</f>
        <v>53897885.431718066</v>
      </c>
      <c r="T261">
        <f>IF(ISBLANK(HLOOKUP(T$1, m_preprocess!$1:$1048576, $D261, FALSE)), "", HLOOKUP(T$1, m_preprocess!$1:$1048576, $D261, FALSE))</f>
        <v>57.61689256234834</v>
      </c>
      <c r="U261">
        <f>IF(ISBLANK(HLOOKUP(U$1, m_preprocess!$1:$1048576, $D261, FALSE)), "", HLOOKUP(U$1, m_preprocess!$1:$1048576, $D261, FALSE))</f>
        <v>21915194.991189431</v>
      </c>
      <c r="V261">
        <f>IF(ISBLANK(HLOOKUP(V$1, m_preprocess!$1:$1048576, $D261, FALSE)), "", HLOOKUP(V$1, m_preprocess!$1:$1048576, $D261, FALSE))</f>
        <v>36554914.314977974</v>
      </c>
      <c r="W261">
        <f>IF(ISBLANK(HLOOKUP(W$1, m_preprocess!$1:$1048576, $D261, FALSE)), "", HLOOKUP(W$1, m_preprocess!$1:$1048576, $D261, FALSE))</f>
        <v>33055.551095374714</v>
      </c>
      <c r="X261">
        <f>IF(ISBLANK(HLOOKUP(X$1, m_preprocess!$1:$1048576, $D261, FALSE)), "", HLOOKUP(X$1, m_preprocess!$1:$1048576, $D261, FALSE))</f>
        <v>148.27000000000001</v>
      </c>
      <c r="Y261">
        <f>IF(ISBLANK(HLOOKUP(Y$1, m_preprocess!$1:$1048576, $D261, FALSE)), "", HLOOKUP(Y$1, m_preprocess!$1:$1048576, $D261, FALSE))</f>
        <v>106.3</v>
      </c>
    </row>
    <row r="262" spans="1:25" x14ac:dyDescent="0.25">
      <c r="A262" s="66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199.91144460373414</v>
      </c>
      <c r="F262">
        <f>IF(ISBLANK(HLOOKUP(F$1, m_preprocess!$1:$1048576, $D262, FALSE)), "", HLOOKUP(F$1, m_preprocess!$1:$1048576, $D262, FALSE))</f>
        <v>176.80316720166292</v>
      </c>
      <c r="G262">
        <f>IF(ISBLANK(HLOOKUP(G$1, m_preprocess!$1:$1048576, $D262, FALSE)), "", HLOOKUP(G$1, m_preprocess!$1:$1048576, $D262, FALSE))</f>
        <v>126.81002167921426</v>
      </c>
      <c r="H262">
        <f>IF(ISBLANK(HLOOKUP(H$1, m_preprocess!$1:$1048576, $D262, FALSE)), "", HLOOKUP(H$1, m_preprocess!$1:$1048576, $D262, FALSE))</f>
        <v>226.68497759710604</v>
      </c>
      <c r="I262">
        <f>IF(ISBLANK(HLOOKUP(I$1, m_preprocess!$1:$1048576, $D262, FALSE)), "", HLOOKUP(I$1, m_preprocess!$1:$1048576, $D262, FALSE))</f>
        <v>185.83073630793393</v>
      </c>
      <c r="J262">
        <f>IF(ISBLANK(HLOOKUP(J$1, m_preprocess!$1:$1048576, $D262, FALSE)), "", HLOOKUP(J$1, m_preprocess!$1:$1048576, $D262, FALSE))</f>
        <v>710422.56579691416</v>
      </c>
      <c r="K262">
        <f>IF(ISBLANK(HLOOKUP(K$1, m_preprocess!$1:$1048576, $D262, FALSE)), "", HLOOKUP(K$1, m_preprocess!$1:$1048576, $D262, FALSE))</f>
        <v>133718.18803602157</v>
      </c>
      <c r="L262">
        <f>IF(ISBLANK(HLOOKUP(L$1, m_preprocess!$1:$1048576, $D262, FALSE)), "", HLOOKUP(L$1, m_preprocess!$1:$1048576, $D262, FALSE))</f>
        <v>317597.25450589467</v>
      </c>
      <c r="M262">
        <f>IF(ISBLANK(HLOOKUP(M$1, m_preprocess!$1:$1048576, $D262, FALSE)), "", HLOOKUP(M$1, m_preprocess!$1:$1048576, $D262, FALSE))</f>
        <v>66789.979870743977</v>
      </c>
      <c r="N262">
        <f>IF(ISBLANK(HLOOKUP(N$1, m_preprocess!$1:$1048576, $D262, FALSE)), "", HLOOKUP(N$1, m_preprocess!$1:$1048576, $D262, FALSE))</f>
        <v>192317.14338373017</v>
      </c>
      <c r="O262">
        <f>IF(ISBLANK(HLOOKUP(O$1, m_preprocess!$1:$1048576, $D262, FALSE)), "", HLOOKUP(O$1, m_preprocess!$1:$1048576, $D262, FALSE))</f>
        <v>993980.84662002255</v>
      </c>
      <c r="P262">
        <f>IF(ISBLANK(HLOOKUP(P$1, m_preprocess!$1:$1048576, $D262, FALSE)), "", HLOOKUP(P$1, m_preprocess!$1:$1048576, $D262, FALSE))</f>
        <v>318663.20694428956</v>
      </c>
      <c r="Q262">
        <f>IF(ISBLANK(HLOOKUP(Q$1, m_preprocess!$1:$1048576, $D262, FALSE)), "", HLOOKUP(Q$1, m_preprocess!$1:$1048576, $D262, FALSE))</f>
        <v>367195.36586597731</v>
      </c>
      <c r="R262">
        <f>IF(ISBLANK(HLOOKUP(R$1, m_preprocess!$1:$1048576, $D262, FALSE)), "", HLOOKUP(R$1, m_preprocess!$1:$1048576, $D262, FALSE))</f>
        <v>308122.27380975574</v>
      </c>
      <c r="S262">
        <f>IF(ISBLANK(HLOOKUP(S$1, m_preprocess!$1:$1048576, $D262, FALSE)), "", HLOOKUP(S$1, m_preprocess!$1:$1048576, $D262, FALSE))</f>
        <v>56835535.231277533</v>
      </c>
      <c r="T262">
        <f>IF(ISBLANK(HLOOKUP(T$1, m_preprocess!$1:$1048576, $D262, FALSE)), "", HLOOKUP(T$1, m_preprocess!$1:$1048576, $D262, FALSE))</f>
        <v>58.144504149653422</v>
      </c>
      <c r="U262">
        <f>IF(ISBLANK(HLOOKUP(U$1, m_preprocess!$1:$1048576, $D262, FALSE)), "", HLOOKUP(U$1, m_preprocess!$1:$1048576, $D262, FALSE))</f>
        <v>22214412.726872247</v>
      </c>
      <c r="V262">
        <f>IF(ISBLANK(HLOOKUP(V$1, m_preprocess!$1:$1048576, $D262, FALSE)), "", HLOOKUP(V$1, m_preprocess!$1:$1048576, $D262, FALSE))</f>
        <v>36891137.407488994</v>
      </c>
      <c r="W262">
        <f>IF(ISBLANK(HLOOKUP(W$1, m_preprocess!$1:$1048576, $D262, FALSE)), "", HLOOKUP(W$1, m_preprocess!$1:$1048576, $D262, FALSE))</f>
        <v>32593.496566555641</v>
      </c>
      <c r="X262">
        <f>IF(ISBLANK(HLOOKUP(X$1, m_preprocess!$1:$1048576, $D262, FALSE)), "", HLOOKUP(X$1, m_preprocess!$1:$1048576, $D262, FALSE))</f>
        <v>148.12</v>
      </c>
      <c r="Y262">
        <f>IF(ISBLANK(HLOOKUP(Y$1, m_preprocess!$1:$1048576, $D262, FALSE)), "", HLOOKUP(Y$1, m_preprocess!$1:$1048576, $D262, FALSE))</f>
        <v>105.6</v>
      </c>
    </row>
    <row r="263" spans="1:25" x14ac:dyDescent="0.25">
      <c r="A263" s="66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226.75804877107129</v>
      </c>
      <c r="F263">
        <f>IF(ISBLANK(HLOOKUP(F$1, m_preprocess!$1:$1048576, $D263, FALSE)), "", HLOOKUP(F$1, m_preprocess!$1:$1048576, $D263, FALSE))</f>
        <v>182.20547358247217</v>
      </c>
      <c r="G263">
        <f>IF(ISBLANK(HLOOKUP(G$1, m_preprocess!$1:$1048576, $D263, FALSE)), "", HLOOKUP(G$1, m_preprocess!$1:$1048576, $D263, FALSE))</f>
        <v>123.44018382779078</v>
      </c>
      <c r="H263">
        <f>IF(ISBLANK(HLOOKUP(H$1, m_preprocess!$1:$1048576, $D263, FALSE)), "", HLOOKUP(H$1, m_preprocess!$1:$1048576, $D263, FALSE))</f>
        <v>248.0805555954349</v>
      </c>
      <c r="I263">
        <f>IF(ISBLANK(HLOOKUP(I$1, m_preprocess!$1:$1048576, $D263, FALSE)), "", HLOOKUP(I$1, m_preprocess!$1:$1048576, $D263, FALSE))</f>
        <v>205.10672473804459</v>
      </c>
      <c r="J263">
        <f>IF(ISBLANK(HLOOKUP(J$1, m_preprocess!$1:$1048576, $D263, FALSE)), "", HLOOKUP(J$1, m_preprocess!$1:$1048576, $D263, FALSE))</f>
        <v>656759.36567699292</v>
      </c>
      <c r="K263">
        <f>IF(ISBLANK(HLOOKUP(K$1, m_preprocess!$1:$1048576, $D263, FALSE)), "", HLOOKUP(K$1, m_preprocess!$1:$1048576, $D263, FALSE))</f>
        <v>101428.71729805629</v>
      </c>
      <c r="L263">
        <f>IF(ISBLANK(HLOOKUP(L$1, m_preprocess!$1:$1048576, $D263, FALSE)), "", HLOOKUP(L$1, m_preprocess!$1:$1048576, $D263, FALSE))</f>
        <v>322242.76383740309</v>
      </c>
      <c r="M263">
        <f>IF(ISBLANK(HLOOKUP(M$1, m_preprocess!$1:$1048576, $D263, FALSE)), "", HLOOKUP(M$1, m_preprocess!$1:$1048576, $D263, FALSE))</f>
        <v>68616.650908297859</v>
      </c>
      <c r="N263">
        <f>IF(ISBLANK(HLOOKUP(N$1, m_preprocess!$1:$1048576, $D263, FALSE)), "", HLOOKUP(N$1, m_preprocess!$1:$1048576, $D263, FALSE))</f>
        <v>164471.23360675728</v>
      </c>
      <c r="O263">
        <f>IF(ISBLANK(HLOOKUP(O$1, m_preprocess!$1:$1048576, $D263, FALSE)), "", HLOOKUP(O$1, m_preprocess!$1:$1048576, $D263, FALSE))</f>
        <v>1108952.2411547936</v>
      </c>
      <c r="P263">
        <f>IF(ISBLANK(HLOOKUP(P$1, m_preprocess!$1:$1048576, $D263, FALSE)), "", HLOOKUP(P$1, m_preprocess!$1:$1048576, $D263, FALSE))</f>
        <v>374004.41687856498</v>
      </c>
      <c r="Q263">
        <f>IF(ISBLANK(HLOOKUP(Q$1, m_preprocess!$1:$1048576, $D263, FALSE)), "", HLOOKUP(Q$1, m_preprocess!$1:$1048576, $D263, FALSE))</f>
        <v>381186.66091554012</v>
      </c>
      <c r="R263">
        <f>IF(ISBLANK(HLOOKUP(R$1, m_preprocess!$1:$1048576, $D263, FALSE)), "", HLOOKUP(R$1, m_preprocess!$1:$1048576, $D263, FALSE))</f>
        <v>353761.1633606886</v>
      </c>
      <c r="S263">
        <f>IF(ISBLANK(HLOOKUP(S$1, m_preprocess!$1:$1048576, $D263, FALSE)), "", HLOOKUP(S$1, m_preprocess!$1:$1048576, $D263, FALSE))</f>
        <v>59039105.883516476</v>
      </c>
      <c r="T263">
        <f>IF(ISBLANK(HLOOKUP(T$1, m_preprocess!$1:$1048576, $D263, FALSE)), "", HLOOKUP(T$1, m_preprocess!$1:$1048576, $D263, FALSE))</f>
        <v>60.64512889580719</v>
      </c>
      <c r="U263">
        <f>IF(ISBLANK(HLOOKUP(U$1, m_preprocess!$1:$1048576, $D263, FALSE)), "", HLOOKUP(U$1, m_preprocess!$1:$1048576, $D263, FALSE))</f>
        <v>22583273.573626373</v>
      </c>
      <c r="V263">
        <f>IF(ISBLANK(HLOOKUP(V$1, m_preprocess!$1:$1048576, $D263, FALSE)), "", HLOOKUP(V$1, m_preprocess!$1:$1048576, $D263, FALSE))</f>
        <v>37142952.580219783</v>
      </c>
      <c r="W263">
        <f>IF(ISBLANK(HLOOKUP(W$1, m_preprocess!$1:$1048576, $D263, FALSE)), "", HLOOKUP(W$1, m_preprocess!$1:$1048576, $D263, FALSE))</f>
        <v>34096.458944052487</v>
      </c>
      <c r="X263">
        <f>IF(ISBLANK(HLOOKUP(X$1, m_preprocess!$1:$1048576, $D263, FALSE)), "", HLOOKUP(X$1, m_preprocess!$1:$1048576, $D263, FALSE))</f>
        <v>149.69999999999999</v>
      </c>
      <c r="Y263">
        <f>IF(ISBLANK(HLOOKUP(Y$1, m_preprocess!$1:$1048576, $D263, FALSE)), "", HLOOKUP(Y$1, m_preprocess!$1:$1048576, $D263, FALSE))</f>
        <v>109.3</v>
      </c>
    </row>
    <row r="264" spans="1:25" x14ac:dyDescent="0.25">
      <c r="A264" s="66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207.21901439625771</v>
      </c>
      <c r="F264">
        <f>IF(ISBLANK(HLOOKUP(F$1, m_preprocess!$1:$1048576, $D264, FALSE)), "", HLOOKUP(F$1, m_preprocess!$1:$1048576, $D264, FALSE))</f>
        <v>174.1854261378424</v>
      </c>
      <c r="G264">
        <f>IF(ISBLANK(HLOOKUP(G$1, m_preprocess!$1:$1048576, $D264, FALSE)), "", HLOOKUP(G$1, m_preprocess!$1:$1048576, $D264, FALSE))</f>
        <v>134.87614201446968</v>
      </c>
      <c r="H264">
        <f>IF(ISBLANK(HLOOKUP(H$1, m_preprocess!$1:$1048576, $D264, FALSE)), "", HLOOKUP(H$1, m_preprocess!$1:$1048576, $D264, FALSE))</f>
        <v>314.06267342115518</v>
      </c>
      <c r="I264">
        <f>IF(ISBLANK(HLOOKUP(I$1, m_preprocess!$1:$1048576, $D264, FALSE)), "", HLOOKUP(I$1, m_preprocess!$1:$1048576, $D264, FALSE))</f>
        <v>161.38097510334765</v>
      </c>
      <c r="J264">
        <f>IF(ISBLANK(HLOOKUP(J$1, m_preprocess!$1:$1048576, $D264, FALSE)), "", HLOOKUP(J$1, m_preprocess!$1:$1048576, $D264, FALSE))</f>
        <v>535765.91280898487</v>
      </c>
      <c r="K264">
        <f>IF(ISBLANK(HLOOKUP(K$1, m_preprocess!$1:$1048576, $D264, FALSE)), "", HLOOKUP(K$1, m_preprocess!$1:$1048576, $D264, FALSE))</f>
        <v>89727.217519825324</v>
      </c>
      <c r="L264">
        <f>IF(ISBLANK(HLOOKUP(L$1, m_preprocess!$1:$1048576, $D264, FALSE)), "", HLOOKUP(L$1, m_preprocess!$1:$1048576, $D264, FALSE))</f>
        <v>232076.93534923627</v>
      </c>
      <c r="M264">
        <f>IF(ISBLANK(HLOOKUP(M$1, m_preprocess!$1:$1048576, $D264, FALSE)), "", HLOOKUP(M$1, m_preprocess!$1:$1048576, $D264, FALSE))</f>
        <v>59495.364233123852</v>
      </c>
      <c r="N264">
        <f>IF(ISBLANK(HLOOKUP(N$1, m_preprocess!$1:$1048576, $D264, FALSE)), "", HLOOKUP(N$1, m_preprocess!$1:$1048576, $D264, FALSE))</f>
        <v>154466.39571522464</v>
      </c>
      <c r="O264">
        <f>IF(ISBLANK(HLOOKUP(O$1, m_preprocess!$1:$1048576, $D264, FALSE)), "", HLOOKUP(O$1, m_preprocess!$1:$1048576, $D264, FALSE))</f>
        <v>932623.53666340862</v>
      </c>
      <c r="P264">
        <f>IF(ISBLANK(HLOOKUP(P$1, m_preprocess!$1:$1048576, $D264, FALSE)), "", HLOOKUP(P$1, m_preprocess!$1:$1048576, $D264, FALSE))</f>
        <v>312389.37575096072</v>
      </c>
      <c r="Q264">
        <f>IF(ISBLANK(HLOOKUP(Q$1, m_preprocess!$1:$1048576, $D264, FALSE)), "", HLOOKUP(Q$1, m_preprocess!$1:$1048576, $D264, FALSE))</f>
        <v>310265.07116456871</v>
      </c>
      <c r="R264">
        <f>IF(ISBLANK(HLOOKUP(R$1, m_preprocess!$1:$1048576, $D264, FALSE)), "", HLOOKUP(R$1, m_preprocess!$1:$1048576, $D264, FALSE))</f>
        <v>309969.08974787907</v>
      </c>
      <c r="S264">
        <f>IF(ISBLANK(HLOOKUP(S$1, m_preprocess!$1:$1048576, $D264, FALSE)), "", HLOOKUP(S$1, m_preprocess!$1:$1048576, $D264, FALSE))</f>
        <v>59959243.823999994</v>
      </c>
      <c r="T264">
        <f>IF(ISBLANK(HLOOKUP(T$1, m_preprocess!$1:$1048576, $D264, FALSE)), "", HLOOKUP(T$1, m_preprocess!$1:$1048576, $D264, FALSE))</f>
        <v>59.714864672710732</v>
      </c>
      <c r="U264">
        <f>IF(ISBLANK(HLOOKUP(U$1, m_preprocess!$1:$1048576, $D264, FALSE)), "", HLOOKUP(U$1, m_preprocess!$1:$1048576, $D264, FALSE))</f>
        <v>22411946.615999997</v>
      </c>
      <c r="V264">
        <f>IF(ISBLANK(HLOOKUP(V$1, m_preprocess!$1:$1048576, $D264, FALSE)), "", HLOOKUP(V$1, m_preprocess!$1:$1048576, $D264, FALSE))</f>
        <v>37003856.136</v>
      </c>
      <c r="W264">
        <f>IF(ISBLANK(HLOOKUP(W$1, m_preprocess!$1:$1048576, $D264, FALSE)), "", HLOOKUP(W$1, m_preprocess!$1:$1048576, $D264, FALSE))</f>
        <v>35790.659368730681</v>
      </c>
      <c r="X264">
        <f>IF(ISBLANK(HLOOKUP(X$1, m_preprocess!$1:$1048576, $D264, FALSE)), "", HLOOKUP(X$1, m_preprocess!$1:$1048576, $D264, FALSE))</f>
        <v>144.91999999999999</v>
      </c>
      <c r="Y264">
        <f>IF(ISBLANK(HLOOKUP(Y$1, m_preprocess!$1:$1048576, $D264, FALSE)), "", HLOOKUP(Y$1, m_preprocess!$1:$1048576, $D264, FALSE))</f>
        <v>99.8</v>
      </c>
    </row>
    <row r="265" spans="1:25" x14ac:dyDescent="0.25">
      <c r="A265" s="66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231.33408374589325</v>
      </c>
      <c r="F265">
        <f>IF(ISBLANK(HLOOKUP(F$1, m_preprocess!$1:$1048576, $D265, FALSE)), "", HLOOKUP(F$1, m_preprocess!$1:$1048576, $D265, FALSE))</f>
        <v>192.89655751437044</v>
      </c>
      <c r="G265">
        <f>IF(ISBLANK(HLOOKUP(G$1, m_preprocess!$1:$1048576, $D265, FALSE)), "", HLOOKUP(G$1, m_preprocess!$1:$1048576, $D265, FALSE))</f>
        <v>146.40430713592292</v>
      </c>
      <c r="H265">
        <f>IF(ISBLANK(HLOOKUP(H$1, m_preprocess!$1:$1048576, $D265, FALSE)), "", HLOOKUP(H$1, m_preprocess!$1:$1048576, $D265, FALSE))</f>
        <v>293.67592562438756</v>
      </c>
      <c r="I265">
        <f>IF(ISBLANK(HLOOKUP(I$1, m_preprocess!$1:$1048576, $D265, FALSE)), "", HLOOKUP(I$1, m_preprocess!$1:$1048576, $D265, FALSE))</f>
        <v>155.20177772452212</v>
      </c>
      <c r="J265">
        <f>IF(ISBLANK(HLOOKUP(J$1, m_preprocess!$1:$1048576, $D265, FALSE)), "", HLOOKUP(J$1, m_preprocess!$1:$1048576, $D265, FALSE))</f>
        <v>482273.39525811851</v>
      </c>
      <c r="K265">
        <f>IF(ISBLANK(HLOOKUP(K$1, m_preprocess!$1:$1048576, $D265, FALSE)), "", HLOOKUP(K$1, m_preprocess!$1:$1048576, $D265, FALSE))</f>
        <v>60821.519767256941</v>
      </c>
      <c r="L265">
        <f>IF(ISBLANK(HLOOKUP(L$1, m_preprocess!$1:$1048576, $D265, FALSE)), "", HLOOKUP(L$1, m_preprocess!$1:$1048576, $D265, FALSE))</f>
        <v>208301.64166478335</v>
      </c>
      <c r="M265">
        <f>IF(ISBLANK(HLOOKUP(M$1, m_preprocess!$1:$1048576, $D265, FALSE)), "", HLOOKUP(M$1, m_preprocess!$1:$1048576, $D265, FALSE))</f>
        <v>57629.460571282951</v>
      </c>
      <c r="N265">
        <f>IF(ISBLANK(HLOOKUP(N$1, m_preprocess!$1:$1048576, $D265, FALSE)), "", HLOOKUP(N$1, m_preprocess!$1:$1048576, $D265, FALSE))</f>
        <v>155520.7732195326</v>
      </c>
      <c r="O265">
        <f>IF(ISBLANK(HLOOKUP(O$1, m_preprocess!$1:$1048576, $D265, FALSE)), "", HLOOKUP(O$1, m_preprocess!$1:$1048576, $D265, FALSE))</f>
        <v>1024143.526795328</v>
      </c>
      <c r="P265">
        <f>IF(ISBLANK(HLOOKUP(P$1, m_preprocess!$1:$1048576, $D265, FALSE)), "", HLOOKUP(P$1, m_preprocess!$1:$1048576, $D265, FALSE))</f>
        <v>358106.73900186055</v>
      </c>
      <c r="Q265">
        <f>IF(ISBLANK(HLOOKUP(Q$1, m_preprocess!$1:$1048576, $D265, FALSE)), "", HLOOKUP(Q$1, m_preprocess!$1:$1048576, $D265, FALSE))</f>
        <v>336759.63754983473</v>
      </c>
      <c r="R265">
        <f>IF(ISBLANK(HLOOKUP(R$1, m_preprocess!$1:$1048576, $D265, FALSE)), "", HLOOKUP(R$1, m_preprocess!$1:$1048576, $D265, FALSE))</f>
        <v>329277.15024363284</v>
      </c>
      <c r="S265">
        <f>IF(ISBLANK(HLOOKUP(S$1, m_preprocess!$1:$1048576, $D265, FALSE)), "", HLOOKUP(S$1, m_preprocess!$1:$1048576, $D265, FALSE))</f>
        <v>61000827.760288805</v>
      </c>
      <c r="T265">
        <f>IF(ISBLANK(HLOOKUP(T$1, m_preprocess!$1:$1048576, $D265, FALSE)), "", HLOOKUP(T$1, m_preprocess!$1:$1048576, $D265, FALSE))</f>
        <v>57.152995638359428</v>
      </c>
      <c r="U265">
        <f>IF(ISBLANK(HLOOKUP(U$1, m_preprocess!$1:$1048576, $D265, FALSE)), "", HLOOKUP(U$1, m_preprocess!$1:$1048576, $D265, FALSE))</f>
        <v>24898653.181949455</v>
      </c>
      <c r="V265">
        <f>IF(ISBLANK(HLOOKUP(V$1, m_preprocess!$1:$1048576, $D265, FALSE)), "", HLOOKUP(V$1, m_preprocess!$1:$1048576, $D265, FALSE))</f>
        <v>39433357.505415156</v>
      </c>
      <c r="W265">
        <f>IF(ISBLANK(HLOOKUP(W$1, m_preprocess!$1:$1048576, $D265, FALSE)), "", HLOOKUP(W$1, m_preprocess!$1:$1048576, $D265, FALSE))</f>
        <v>51203.773472326677</v>
      </c>
      <c r="X265">
        <f>IF(ISBLANK(HLOOKUP(X$1, m_preprocess!$1:$1048576, $D265, FALSE)), "", HLOOKUP(X$1, m_preprocess!$1:$1048576, $D265, FALSE))</f>
        <v>145.47999999999999</v>
      </c>
      <c r="Y265">
        <f>IF(ISBLANK(HLOOKUP(Y$1, m_preprocess!$1:$1048576, $D265, FALSE)), "", HLOOKUP(Y$1, m_preprocess!$1:$1048576, $D265, FALSE))</f>
        <v>87.7</v>
      </c>
    </row>
    <row r="266" spans="1:25" x14ac:dyDescent="0.25">
      <c r="A266" s="66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209.45417112296448</v>
      </c>
      <c r="F266">
        <f>IF(ISBLANK(HLOOKUP(F$1, m_preprocess!$1:$1048576, $D266, FALSE)), "", HLOOKUP(F$1, m_preprocess!$1:$1048576, $D266, FALSE))</f>
        <v>170.952970828698</v>
      </c>
      <c r="G266">
        <f>IF(ISBLANK(HLOOKUP(G$1, m_preprocess!$1:$1048576, $D266, FALSE)), "", HLOOKUP(G$1, m_preprocess!$1:$1048576, $D266, FALSE))</f>
        <v>119.24921184834766</v>
      </c>
      <c r="H266">
        <f>IF(ISBLANK(HLOOKUP(H$1, m_preprocess!$1:$1048576, $D266, FALSE)), "", HLOOKUP(H$1, m_preprocess!$1:$1048576, $D266, FALSE))</f>
        <v>213.14994731419551</v>
      </c>
      <c r="I266">
        <f>IF(ISBLANK(HLOOKUP(I$1, m_preprocess!$1:$1048576, $D266, FALSE)), "", HLOOKUP(I$1, m_preprocess!$1:$1048576, $D266, FALSE))</f>
        <v>173.3801125834986</v>
      </c>
      <c r="J266">
        <f>IF(ISBLANK(HLOOKUP(J$1, m_preprocess!$1:$1048576, $D266, FALSE)), "", HLOOKUP(J$1, m_preprocess!$1:$1048576, $D266, FALSE))</f>
        <v>743041.499080749</v>
      </c>
      <c r="K266">
        <f>IF(ISBLANK(HLOOKUP(K$1, m_preprocess!$1:$1048576, $D266, FALSE)), "", HLOOKUP(K$1, m_preprocess!$1:$1048576, $D266, FALSE))</f>
        <v>297603.89809567196</v>
      </c>
      <c r="L266">
        <f>IF(ISBLANK(HLOOKUP(L$1, m_preprocess!$1:$1048576, $D266, FALSE)), "", HLOOKUP(L$1, m_preprocess!$1:$1048576, $D266, FALSE))</f>
        <v>218896.2202545887</v>
      </c>
      <c r="M266">
        <f>IF(ISBLANK(HLOOKUP(M$1, m_preprocess!$1:$1048576, $D266, FALSE)), "", HLOOKUP(M$1, m_preprocess!$1:$1048576, $D266, FALSE))</f>
        <v>54030.974325301475</v>
      </c>
      <c r="N266">
        <f>IF(ISBLANK(HLOOKUP(N$1, m_preprocess!$1:$1048576, $D266, FALSE)), "", HLOOKUP(N$1, m_preprocess!$1:$1048576, $D266, FALSE))</f>
        <v>172510.40640518765</v>
      </c>
      <c r="O266">
        <f>IF(ISBLANK(HLOOKUP(O$1, m_preprocess!$1:$1048576, $D266, FALSE)), "", HLOOKUP(O$1, m_preprocess!$1:$1048576, $D266, FALSE))</f>
        <v>904902.12503420643</v>
      </c>
      <c r="P266">
        <f>IF(ISBLANK(HLOOKUP(P$1, m_preprocess!$1:$1048576, $D266, FALSE)), "", HLOOKUP(P$1, m_preprocess!$1:$1048576, $D266, FALSE))</f>
        <v>301766.59309739742</v>
      </c>
      <c r="Q266">
        <f>IF(ISBLANK(HLOOKUP(Q$1, m_preprocess!$1:$1048576, $D266, FALSE)), "", HLOOKUP(Q$1, m_preprocess!$1:$1048576, $D266, FALSE))</f>
        <v>290323.44620739197</v>
      </c>
      <c r="R266">
        <f>IF(ISBLANK(HLOOKUP(R$1, m_preprocess!$1:$1048576, $D266, FALSE)), "", HLOOKUP(R$1, m_preprocess!$1:$1048576, $D266, FALSE))</f>
        <v>312812.0857294171</v>
      </c>
      <c r="S266">
        <f>IF(ISBLANK(HLOOKUP(S$1, m_preprocess!$1:$1048576, $D266, FALSE)), "", HLOOKUP(S$1, m_preprocess!$1:$1048576, $D266, FALSE))</f>
        <v>61932150.385498919</v>
      </c>
      <c r="T266">
        <f>IF(ISBLANK(HLOOKUP(T$1, m_preprocess!$1:$1048576, $D266, FALSE)), "", HLOOKUP(T$1, m_preprocess!$1:$1048576, $D266, FALSE))</f>
        <v>56.49666710917154</v>
      </c>
      <c r="U266">
        <f>IF(ISBLANK(HLOOKUP(U$1, m_preprocess!$1:$1048576, $D266, FALSE)), "", HLOOKUP(U$1, m_preprocess!$1:$1048576, $D266, FALSE))</f>
        <v>24141808.246949028</v>
      </c>
      <c r="V266">
        <f>IF(ISBLANK(HLOOKUP(V$1, m_preprocess!$1:$1048576, $D266, FALSE)), "", HLOOKUP(V$1, m_preprocess!$1:$1048576, $D266, FALSE))</f>
        <v>39025019.418521173</v>
      </c>
      <c r="W266">
        <f>IF(ISBLANK(HLOOKUP(W$1, m_preprocess!$1:$1048576, $D266, FALSE)), "", HLOOKUP(W$1, m_preprocess!$1:$1048576, $D266, FALSE))</f>
        <v>27724.1724869926</v>
      </c>
      <c r="X266">
        <f>IF(ISBLANK(HLOOKUP(X$1, m_preprocess!$1:$1048576, $D266, FALSE)), "", HLOOKUP(X$1, m_preprocess!$1:$1048576, $D266, FALSE))</f>
        <v>139.1</v>
      </c>
      <c r="Y266">
        <f>IF(ISBLANK(HLOOKUP(Y$1, m_preprocess!$1:$1048576, $D266, FALSE)), "", HLOOKUP(Y$1, m_preprocess!$1:$1048576, $D266, FALSE))</f>
        <v>88.1</v>
      </c>
    </row>
    <row r="267" spans="1:25" x14ac:dyDescent="0.25">
      <c r="A267" s="66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206.90929454566668</v>
      </c>
      <c r="F267">
        <f>IF(ISBLANK(HLOOKUP(F$1, m_preprocess!$1:$1048576, $D267, FALSE)), "", HLOOKUP(F$1, m_preprocess!$1:$1048576, $D267, FALSE))</f>
        <v>157.56841966849802</v>
      </c>
      <c r="G267">
        <f>IF(ISBLANK(HLOOKUP(G$1, m_preprocess!$1:$1048576, $D267, FALSE)), "", HLOOKUP(G$1, m_preprocess!$1:$1048576, $D267, FALSE))</f>
        <v>121.36732209255413</v>
      </c>
      <c r="H267">
        <f>IF(ISBLANK(HLOOKUP(H$1, m_preprocess!$1:$1048576, $D267, FALSE)), "", HLOOKUP(H$1, m_preprocess!$1:$1048576, $D267, FALSE))</f>
        <v>242.47867875400064</v>
      </c>
      <c r="I267">
        <f>IF(ISBLANK(HLOOKUP(I$1, m_preprocess!$1:$1048576, $D267, FALSE)), "", HLOOKUP(I$1, m_preprocess!$1:$1048576, $D267, FALSE))</f>
        <v>165.17041976625049</v>
      </c>
      <c r="J267">
        <f>IF(ISBLANK(HLOOKUP(J$1, m_preprocess!$1:$1048576, $D267, FALSE)), "", HLOOKUP(J$1, m_preprocess!$1:$1048576, $D267, FALSE))</f>
        <v>796936.0453565116</v>
      </c>
      <c r="K267">
        <f>IF(ISBLANK(HLOOKUP(K$1, m_preprocess!$1:$1048576, $D267, FALSE)), "", HLOOKUP(K$1, m_preprocess!$1:$1048576, $D267, FALSE))</f>
        <v>332069.15578576195</v>
      </c>
      <c r="L267">
        <f>IF(ISBLANK(HLOOKUP(L$1, m_preprocess!$1:$1048576, $D267, FALSE)), "", HLOOKUP(L$1, m_preprocess!$1:$1048576, $D267, FALSE))</f>
        <v>250062.56615363449</v>
      </c>
      <c r="M267">
        <f>IF(ISBLANK(HLOOKUP(M$1, m_preprocess!$1:$1048576, $D267, FALSE)), "", HLOOKUP(M$1, m_preprocess!$1:$1048576, $D267, FALSE))</f>
        <v>53985.486385415687</v>
      </c>
      <c r="N267">
        <f>IF(ISBLANK(HLOOKUP(N$1, m_preprocess!$1:$1048576, $D267, FALSE)), "", HLOOKUP(N$1, m_preprocess!$1:$1048576, $D267, FALSE))</f>
        <v>160818.8370317005</v>
      </c>
      <c r="O267">
        <f>IF(ISBLANK(HLOOKUP(O$1, m_preprocess!$1:$1048576, $D267, FALSE)), "", HLOOKUP(O$1, m_preprocess!$1:$1048576, $D267, FALSE))</f>
        <v>855113.789841922</v>
      </c>
      <c r="P267">
        <f>IF(ISBLANK(HLOOKUP(P$1, m_preprocess!$1:$1048576, $D267, FALSE)), "", HLOOKUP(P$1, m_preprocess!$1:$1048576, $D267, FALSE))</f>
        <v>260415.71684195363</v>
      </c>
      <c r="Q267">
        <f>IF(ISBLANK(HLOOKUP(Q$1, m_preprocess!$1:$1048576, $D267, FALSE)), "", HLOOKUP(Q$1, m_preprocess!$1:$1048576, $D267, FALSE))</f>
        <v>301657.25661592133</v>
      </c>
      <c r="R267">
        <f>IF(ISBLANK(HLOOKUP(R$1, m_preprocess!$1:$1048576, $D267, FALSE)), "", HLOOKUP(R$1, m_preprocess!$1:$1048576, $D267, FALSE))</f>
        <v>293040.81638404698</v>
      </c>
      <c r="S267">
        <f>IF(ISBLANK(HLOOKUP(S$1, m_preprocess!$1:$1048576, $D267, FALSE)), "", HLOOKUP(S$1, m_preprocess!$1:$1048576, $D267, FALSE))</f>
        <v>62305978.774285711</v>
      </c>
      <c r="T267">
        <f>IF(ISBLANK(HLOOKUP(T$1, m_preprocess!$1:$1048576, $D267, FALSE)), "", HLOOKUP(T$1, m_preprocess!$1:$1048576, $D267, FALSE))</f>
        <v>56.327505292700572</v>
      </c>
      <c r="U267">
        <f>IF(ISBLANK(HLOOKUP(U$1, m_preprocess!$1:$1048576, $D267, FALSE)), "", HLOOKUP(U$1, m_preprocess!$1:$1048576, $D267, FALSE))</f>
        <v>23508001.817142859</v>
      </c>
      <c r="V267">
        <f>IF(ISBLANK(HLOOKUP(V$1, m_preprocess!$1:$1048576, $D267, FALSE)), "", HLOOKUP(V$1, m_preprocess!$1:$1048576, $D267, FALSE))</f>
        <v>39050514.100714281</v>
      </c>
      <c r="W267">
        <f>IF(ISBLANK(HLOOKUP(W$1, m_preprocess!$1:$1048576, $D267, FALSE)), "", HLOOKUP(W$1, m_preprocess!$1:$1048576, $D267, FALSE))</f>
        <v>31255.50561107244</v>
      </c>
      <c r="X267">
        <f>IF(ISBLANK(HLOOKUP(X$1, m_preprocess!$1:$1048576, $D267, FALSE)), "", HLOOKUP(X$1, m_preprocess!$1:$1048576, $D267, FALSE))</f>
        <v>136.82</v>
      </c>
      <c r="Y267">
        <f>IF(ISBLANK(HLOOKUP(Y$1, m_preprocess!$1:$1048576, $D267, FALSE)), "", HLOOKUP(Y$1, m_preprocess!$1:$1048576, $D267, FALSE))</f>
        <v>83.7</v>
      </c>
    </row>
    <row r="268" spans="1:25" x14ac:dyDescent="0.25">
      <c r="A268" s="66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228.18597255817537</v>
      </c>
      <c r="F268">
        <f>IF(ISBLANK(HLOOKUP(F$1, m_preprocess!$1:$1048576, $D268, FALSE)), "", HLOOKUP(F$1, m_preprocess!$1:$1048576, $D268, FALSE))</f>
        <v>161.53674084723667</v>
      </c>
      <c r="G268">
        <f>IF(ISBLANK(HLOOKUP(G$1, m_preprocess!$1:$1048576, $D268, FALSE)), "", HLOOKUP(G$1, m_preprocess!$1:$1048576, $D268, FALSE))</f>
        <v>123.43455899520544</v>
      </c>
      <c r="H268">
        <f>IF(ISBLANK(HLOOKUP(H$1, m_preprocess!$1:$1048576, $D268, FALSE)), "", HLOOKUP(H$1, m_preprocess!$1:$1048576, $D268, FALSE))</f>
        <v>249.78003148165035</v>
      </c>
      <c r="I268">
        <f>IF(ISBLANK(HLOOKUP(I$1, m_preprocess!$1:$1048576, $D268, FALSE)), "", HLOOKUP(I$1, m_preprocess!$1:$1048576, $D268, FALSE))</f>
        <v>149.98477287819037</v>
      </c>
      <c r="J268">
        <f>IF(ISBLANK(HLOOKUP(J$1, m_preprocess!$1:$1048576, $D268, FALSE)), "", HLOOKUP(J$1, m_preprocess!$1:$1048576, $D268, FALSE))</f>
        <v>901762.7098507972</v>
      </c>
      <c r="K268">
        <f>IF(ISBLANK(HLOOKUP(K$1, m_preprocess!$1:$1048576, $D268, FALSE)), "", HLOOKUP(K$1, m_preprocess!$1:$1048576, $D268, FALSE))</f>
        <v>355873.9641282956</v>
      </c>
      <c r="L268">
        <f>IF(ISBLANK(HLOOKUP(L$1, m_preprocess!$1:$1048576, $D268, FALSE)), "", HLOOKUP(L$1, m_preprocess!$1:$1048576, $D268, FALSE))</f>
        <v>296665.50822071108</v>
      </c>
      <c r="M268">
        <f>IF(ISBLANK(HLOOKUP(M$1, m_preprocess!$1:$1048576, $D268, FALSE)), "", HLOOKUP(M$1, m_preprocess!$1:$1048576, $D268, FALSE))</f>
        <v>69834.849771047273</v>
      </c>
      <c r="N268">
        <f>IF(ISBLANK(HLOOKUP(N$1, m_preprocess!$1:$1048576, $D268, FALSE)), "", HLOOKUP(N$1, m_preprocess!$1:$1048576, $D268, FALSE))</f>
        <v>179388.38773074286</v>
      </c>
      <c r="O268">
        <f>IF(ISBLANK(HLOOKUP(O$1, m_preprocess!$1:$1048576, $D268, FALSE)), "", HLOOKUP(O$1, m_preprocess!$1:$1048576, $D268, FALSE))</f>
        <v>916587.72353484086</v>
      </c>
      <c r="P268">
        <f>IF(ISBLANK(HLOOKUP(P$1, m_preprocess!$1:$1048576, $D268, FALSE)), "", HLOOKUP(P$1, m_preprocess!$1:$1048576, $D268, FALSE))</f>
        <v>315569.06686584587</v>
      </c>
      <c r="Q268">
        <f>IF(ISBLANK(HLOOKUP(Q$1, m_preprocess!$1:$1048576, $D268, FALSE)), "", HLOOKUP(Q$1, m_preprocess!$1:$1048576, $D268, FALSE))</f>
        <v>281040.71811562544</v>
      </c>
      <c r="R268">
        <f>IF(ISBLANK(HLOOKUP(R$1, m_preprocess!$1:$1048576, $D268, FALSE)), "", HLOOKUP(R$1, m_preprocess!$1:$1048576, $D268, FALSE))</f>
        <v>319977.9385533696</v>
      </c>
      <c r="S268">
        <f>IF(ISBLANK(HLOOKUP(S$1, m_preprocess!$1:$1048576, $D268, FALSE)), "", HLOOKUP(S$1, m_preprocess!$1:$1048576, $D268, FALSE))</f>
        <v>63403955.386704788</v>
      </c>
      <c r="T268">
        <f>IF(ISBLANK(HLOOKUP(T$1, m_preprocess!$1:$1048576, $D268, FALSE)), "", HLOOKUP(T$1, m_preprocess!$1:$1048576, $D268, FALSE))</f>
        <v>56.23951085533394</v>
      </c>
      <c r="U268">
        <f>IF(ISBLANK(HLOOKUP(U$1, m_preprocess!$1:$1048576, $D268, FALSE)), "", HLOOKUP(U$1, m_preprocess!$1:$1048576, $D268, FALSE))</f>
        <v>23766057.257326659</v>
      </c>
      <c r="V268">
        <f>IF(ISBLANK(HLOOKUP(V$1, m_preprocess!$1:$1048576, $D268, FALSE)), "", HLOOKUP(V$1, m_preprocess!$1:$1048576, $D268, FALSE))</f>
        <v>39119632.421729803</v>
      </c>
      <c r="W268">
        <f>IF(ISBLANK(HLOOKUP(W$1, m_preprocess!$1:$1048576, $D268, FALSE)), "", HLOOKUP(W$1, m_preprocess!$1:$1048576, $D268, FALSE))</f>
        <v>36927.082559265706</v>
      </c>
      <c r="X268">
        <f>IF(ISBLANK(HLOOKUP(X$1, m_preprocess!$1:$1048576, $D268, FALSE)), "", HLOOKUP(X$1, m_preprocess!$1:$1048576, $D268, FALSE))</f>
        <v>150.01</v>
      </c>
      <c r="Y268">
        <f>IF(ISBLANK(HLOOKUP(Y$1, m_preprocess!$1:$1048576, $D268, FALSE)), "", HLOOKUP(Y$1, m_preprocess!$1:$1048576, $D268, FALSE))</f>
        <v>94.3</v>
      </c>
    </row>
    <row r="269" spans="1:25" x14ac:dyDescent="0.25">
      <c r="A269" s="66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202.74825305721606</v>
      </c>
      <c r="F269">
        <f>IF(ISBLANK(HLOOKUP(F$1, m_preprocess!$1:$1048576, $D269, FALSE)), "", HLOOKUP(F$1, m_preprocess!$1:$1048576, $D269, FALSE))</f>
        <v>149.6521793190432</v>
      </c>
      <c r="G269">
        <f>IF(ISBLANK(HLOOKUP(G$1, m_preprocess!$1:$1048576, $D269, FALSE)), "", HLOOKUP(G$1, m_preprocess!$1:$1048576, $D269, FALSE))</f>
        <v>121.67787143472954</v>
      </c>
      <c r="H269">
        <f>IF(ISBLANK(HLOOKUP(H$1, m_preprocess!$1:$1048576, $D269, FALSE)), "", HLOOKUP(H$1, m_preprocess!$1:$1048576, $D269, FALSE))</f>
        <v>235.29820478483478</v>
      </c>
      <c r="I269">
        <f>IF(ISBLANK(HLOOKUP(I$1, m_preprocess!$1:$1048576, $D269, FALSE)), "", HLOOKUP(I$1, m_preprocess!$1:$1048576, $D269, FALSE))</f>
        <v>148.49768641244154</v>
      </c>
      <c r="J269">
        <f>IF(ISBLANK(HLOOKUP(J$1, m_preprocess!$1:$1048576, $D269, FALSE)), "", HLOOKUP(J$1, m_preprocess!$1:$1048576, $D269, FALSE))</f>
        <v>664714.63783766539</v>
      </c>
      <c r="K269">
        <f>IF(ISBLANK(HLOOKUP(K$1, m_preprocess!$1:$1048576, $D269, FALSE)), "", HLOOKUP(K$1, m_preprocess!$1:$1048576, $D269, FALSE))</f>
        <v>214979.17136998134</v>
      </c>
      <c r="L269">
        <f>IF(ISBLANK(HLOOKUP(L$1, m_preprocess!$1:$1048576, $D269, FALSE)), "", HLOOKUP(L$1, m_preprocess!$1:$1048576, $D269, FALSE))</f>
        <v>215929.91269125554</v>
      </c>
      <c r="M269">
        <f>IF(ISBLANK(HLOOKUP(M$1, m_preprocess!$1:$1048576, $D269, FALSE)), "", HLOOKUP(M$1, m_preprocess!$1:$1048576, $D269, FALSE))</f>
        <v>62345.829418393296</v>
      </c>
      <c r="N269">
        <f>IF(ISBLANK(HLOOKUP(N$1, m_preprocess!$1:$1048576, $D269, FALSE)), "", HLOOKUP(N$1, m_preprocess!$1:$1048576, $D269, FALSE))</f>
        <v>171459.72435804023</v>
      </c>
      <c r="O269">
        <f>IF(ISBLANK(HLOOKUP(O$1, m_preprocess!$1:$1048576, $D269, FALSE)), "", HLOOKUP(O$1, m_preprocess!$1:$1048576, $D269, FALSE))</f>
        <v>895836.87939027895</v>
      </c>
      <c r="P269">
        <f>IF(ISBLANK(HLOOKUP(P$1, m_preprocess!$1:$1048576, $D269, FALSE)), "", HLOOKUP(P$1, m_preprocess!$1:$1048576, $D269, FALSE))</f>
        <v>300614.57237454061</v>
      </c>
      <c r="Q269">
        <f>IF(ISBLANK(HLOOKUP(Q$1, m_preprocess!$1:$1048576, $D269, FALSE)), "", HLOOKUP(Q$1, m_preprocess!$1:$1048576, $D269, FALSE))</f>
        <v>292125.04396307864</v>
      </c>
      <c r="R269">
        <f>IF(ISBLANK(HLOOKUP(R$1, m_preprocess!$1:$1048576, $D269, FALSE)), "", HLOOKUP(R$1, m_preprocess!$1:$1048576, $D269, FALSE))</f>
        <v>303097.26305265981</v>
      </c>
      <c r="S269">
        <f>IF(ISBLANK(HLOOKUP(S$1, m_preprocess!$1:$1048576, $D269, FALSE)), "", HLOOKUP(S$1, m_preprocess!$1:$1048576, $D269, FALSE))</f>
        <v>65009857.464566946</v>
      </c>
      <c r="T269">
        <f>IF(ISBLANK(HLOOKUP(T$1, m_preprocess!$1:$1048576, $D269, FALSE)), "", HLOOKUP(T$1, m_preprocess!$1:$1048576, $D269, FALSE))</f>
        <v>59.927761460757864</v>
      </c>
      <c r="U269">
        <f>IF(ISBLANK(HLOOKUP(U$1, m_preprocess!$1:$1048576, $D269, FALSE)), "", HLOOKUP(U$1, m_preprocess!$1:$1048576, $D269, FALSE))</f>
        <v>23991018.992125988</v>
      </c>
      <c r="V269">
        <f>IF(ISBLANK(HLOOKUP(V$1, m_preprocess!$1:$1048576, $D269, FALSE)), "", HLOOKUP(V$1, m_preprocess!$1:$1048576, $D269, FALSE))</f>
        <v>39653272.346456699</v>
      </c>
      <c r="W269">
        <f>IF(ISBLANK(HLOOKUP(W$1, m_preprocess!$1:$1048576, $D269, FALSE)), "", HLOOKUP(W$1, m_preprocess!$1:$1048576, $D269, FALSE))</f>
        <v>38453.883351224002</v>
      </c>
      <c r="X269">
        <f>IF(ISBLANK(HLOOKUP(X$1, m_preprocess!$1:$1048576, $D269, FALSE)), "", HLOOKUP(X$1, m_preprocess!$1:$1048576, $D269, FALSE))</f>
        <v>142.68</v>
      </c>
      <c r="Y269">
        <f>IF(ISBLANK(HLOOKUP(Y$1, m_preprocess!$1:$1048576, $D269, FALSE)), "", HLOOKUP(Y$1, m_preprocess!$1:$1048576, $D269, FALSE))</f>
        <v>88.8</v>
      </c>
    </row>
    <row r="270" spans="1:25" x14ac:dyDescent="0.25">
      <c r="A270" s="66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204.47603895500697</v>
      </c>
      <c r="F270">
        <f>IF(ISBLANK(HLOOKUP(F$1, m_preprocess!$1:$1048576, $D270, FALSE)), "", HLOOKUP(F$1, m_preprocess!$1:$1048576, $D270, FALSE))</f>
        <v>176.79441098740079</v>
      </c>
      <c r="G270">
        <f>IF(ISBLANK(HLOOKUP(G$1, m_preprocess!$1:$1048576, $D270, FALSE)), "", HLOOKUP(G$1, m_preprocess!$1:$1048576, $D270, FALSE))</f>
        <v>126.43897554250694</v>
      </c>
      <c r="H270">
        <f>IF(ISBLANK(HLOOKUP(H$1, m_preprocess!$1:$1048576, $D270, FALSE)), "", HLOOKUP(H$1, m_preprocess!$1:$1048576, $D270, FALSE))</f>
        <v>287.52086220837134</v>
      </c>
      <c r="I270">
        <f>IF(ISBLANK(HLOOKUP(I$1, m_preprocess!$1:$1048576, $D270, FALSE)), "", HLOOKUP(I$1, m_preprocess!$1:$1048576, $D270, FALSE))</f>
        <v>149.96879521721533</v>
      </c>
      <c r="J270">
        <f>IF(ISBLANK(HLOOKUP(J$1, m_preprocess!$1:$1048576, $D270, FALSE)), "", HLOOKUP(J$1, m_preprocess!$1:$1048576, $D270, FALSE))</f>
        <v>699890.53809340426</v>
      </c>
      <c r="K270">
        <f>IF(ISBLANK(HLOOKUP(K$1, m_preprocess!$1:$1048576, $D270, FALSE)), "", HLOOKUP(K$1, m_preprocess!$1:$1048576, $D270, FALSE))</f>
        <v>205290.08073939959</v>
      </c>
      <c r="L270">
        <f>IF(ISBLANK(HLOOKUP(L$1, m_preprocess!$1:$1048576, $D270, FALSE)), "", HLOOKUP(L$1, m_preprocess!$1:$1048576, $D270, FALSE))</f>
        <v>253720.42162952613</v>
      </c>
      <c r="M270">
        <f>IF(ISBLANK(HLOOKUP(M$1, m_preprocess!$1:$1048576, $D270, FALSE)), "", HLOOKUP(M$1, m_preprocess!$1:$1048576, $D270, FALSE))</f>
        <v>57919.387939069602</v>
      </c>
      <c r="N270">
        <f>IF(ISBLANK(HLOOKUP(N$1, m_preprocess!$1:$1048576, $D270, FALSE)), "", HLOOKUP(N$1, m_preprocess!$1:$1048576, $D270, FALSE))</f>
        <v>182960.64778541352</v>
      </c>
      <c r="O270">
        <f>IF(ISBLANK(HLOOKUP(O$1, m_preprocess!$1:$1048576, $D270, FALSE)), "", HLOOKUP(O$1, m_preprocess!$1:$1048576, $D270, FALSE))</f>
        <v>826259.04350752896</v>
      </c>
      <c r="P270">
        <f>IF(ISBLANK(HLOOKUP(P$1, m_preprocess!$1:$1048576, $D270, FALSE)), "", HLOOKUP(P$1, m_preprocess!$1:$1048576, $D270, FALSE))</f>
        <v>272199.9016745002</v>
      </c>
      <c r="Q270">
        <f>IF(ISBLANK(HLOOKUP(Q$1, m_preprocess!$1:$1048576, $D270, FALSE)), "", HLOOKUP(Q$1, m_preprocess!$1:$1048576, $D270, FALSE))</f>
        <v>277362.41086841398</v>
      </c>
      <c r="R270">
        <f>IF(ISBLANK(HLOOKUP(R$1, m_preprocess!$1:$1048576, $D270, FALSE)), "", HLOOKUP(R$1, m_preprocess!$1:$1048576, $D270, FALSE))</f>
        <v>276696.73096461495</v>
      </c>
      <c r="S270">
        <f>IF(ISBLANK(HLOOKUP(S$1, m_preprocess!$1:$1048576, $D270, FALSE)), "", HLOOKUP(S$1, m_preprocess!$1:$1048576, $D270, FALSE))</f>
        <v>64578234.469675601</v>
      </c>
      <c r="T270">
        <f>IF(ISBLANK(HLOOKUP(T$1, m_preprocess!$1:$1048576, $D270, FALSE)), "", HLOOKUP(T$1, m_preprocess!$1:$1048576, $D270, FALSE))</f>
        <v>60.954566724305856</v>
      </c>
      <c r="U270">
        <f>IF(ISBLANK(HLOOKUP(U$1, m_preprocess!$1:$1048576, $D270, FALSE)), "", HLOOKUP(U$1, m_preprocess!$1:$1048576, $D270, FALSE))</f>
        <v>23724769.777150914</v>
      </c>
      <c r="V270">
        <f>IF(ISBLANK(HLOOKUP(V$1, m_preprocess!$1:$1048576, $D270, FALSE)), "", HLOOKUP(V$1, m_preprocess!$1:$1048576, $D270, FALSE))</f>
        <v>39119226.839915372</v>
      </c>
      <c r="W270">
        <f>IF(ISBLANK(HLOOKUP(W$1, m_preprocess!$1:$1048576, $D270, FALSE)), "", HLOOKUP(W$1, m_preprocess!$1:$1048576, $D270, FALSE))</f>
        <v>32748.844910465996</v>
      </c>
      <c r="X270">
        <f>IF(ISBLANK(HLOOKUP(X$1, m_preprocess!$1:$1048576, $D270, FALSE)), "", HLOOKUP(X$1, m_preprocess!$1:$1048576, $D270, FALSE))</f>
        <v>140.12</v>
      </c>
      <c r="Y270">
        <f>IF(ISBLANK(HLOOKUP(Y$1, m_preprocess!$1:$1048576, $D270, FALSE)), "", HLOOKUP(Y$1, m_preprocess!$1:$1048576, $D270, FALSE))</f>
        <v>93.1</v>
      </c>
    </row>
    <row r="271" spans="1:25" x14ac:dyDescent="0.25">
      <c r="A271" s="66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185.43268499866497</v>
      </c>
      <c r="F271">
        <f>IF(ISBLANK(HLOOKUP(F$1, m_preprocess!$1:$1048576, $D271, FALSE)), "", HLOOKUP(F$1, m_preprocess!$1:$1048576, $D271, FALSE))</f>
        <v>174.55047286725662</v>
      </c>
      <c r="G271">
        <f>IF(ISBLANK(HLOOKUP(G$1, m_preprocess!$1:$1048576, $D271, FALSE)), "", HLOOKUP(G$1, m_preprocess!$1:$1048576, $D271, FALSE))</f>
        <v>125.70115025534224</v>
      </c>
      <c r="H271">
        <f>IF(ISBLANK(HLOOKUP(H$1, m_preprocess!$1:$1048576, $D271, FALSE)), "", HLOOKUP(H$1, m_preprocess!$1:$1048576, $D271, FALSE))</f>
        <v>230.48180970515671</v>
      </c>
      <c r="I271">
        <f>IF(ISBLANK(HLOOKUP(I$1, m_preprocess!$1:$1048576, $D271, FALSE)), "", HLOOKUP(I$1, m_preprocess!$1:$1048576, $D271, FALSE))</f>
        <v>168.3440806251848</v>
      </c>
      <c r="J271">
        <f>IF(ISBLANK(HLOOKUP(J$1, m_preprocess!$1:$1048576, $D271, FALSE)), "", HLOOKUP(J$1, m_preprocess!$1:$1048576, $D271, FALSE))</f>
        <v>761630.51297711709</v>
      </c>
      <c r="K271">
        <f>IF(ISBLANK(HLOOKUP(K$1, m_preprocess!$1:$1048576, $D271, FALSE)), "", HLOOKUP(K$1, m_preprocess!$1:$1048576, $D271, FALSE))</f>
        <v>260561.53788654765</v>
      </c>
      <c r="L271">
        <f>IF(ISBLANK(HLOOKUP(L$1, m_preprocess!$1:$1048576, $D271, FALSE)), "", HLOOKUP(L$1, m_preprocess!$1:$1048576, $D271, FALSE))</f>
        <v>251997.74510550287</v>
      </c>
      <c r="M271">
        <f>IF(ISBLANK(HLOOKUP(M$1, m_preprocess!$1:$1048576, $D271, FALSE)), "", HLOOKUP(M$1, m_preprocess!$1:$1048576, $D271, FALSE))</f>
        <v>65491.368075341597</v>
      </c>
      <c r="N271">
        <f>IF(ISBLANK(HLOOKUP(N$1, m_preprocess!$1:$1048576, $D271, FALSE)), "", HLOOKUP(N$1, m_preprocess!$1:$1048576, $D271, FALSE))</f>
        <v>183579.86190972189</v>
      </c>
      <c r="O271">
        <f>IF(ISBLANK(HLOOKUP(O$1, m_preprocess!$1:$1048576, $D271, FALSE)), "", HLOOKUP(O$1, m_preprocess!$1:$1048576, $D271, FALSE))</f>
        <v>887252.51162764174</v>
      </c>
      <c r="P271">
        <f>IF(ISBLANK(HLOOKUP(P$1, m_preprocess!$1:$1048576, $D271, FALSE)), "", HLOOKUP(P$1, m_preprocess!$1:$1048576, $D271, FALSE))</f>
        <v>269231.20112007164</v>
      </c>
      <c r="Q271">
        <f>IF(ISBLANK(HLOOKUP(Q$1, m_preprocess!$1:$1048576, $D271, FALSE)), "", HLOOKUP(Q$1, m_preprocess!$1:$1048576, $D271, FALSE))</f>
        <v>331472.54330869956</v>
      </c>
      <c r="R271">
        <f>IF(ISBLANK(HLOOKUP(R$1, m_preprocess!$1:$1048576, $D271, FALSE)), "", HLOOKUP(R$1, m_preprocess!$1:$1048576, $D271, FALSE))</f>
        <v>286548.76719887072</v>
      </c>
      <c r="S271">
        <f>IF(ISBLANK(HLOOKUP(S$1, m_preprocess!$1:$1048576, $D271, FALSE)), "", HLOOKUP(S$1, m_preprocess!$1:$1048576, $D271, FALSE))</f>
        <v>65692757.340213515</v>
      </c>
      <c r="T271">
        <f>IF(ISBLANK(HLOOKUP(T$1, m_preprocess!$1:$1048576, $D271, FALSE)), "", HLOOKUP(T$1, m_preprocess!$1:$1048576, $D271, FALSE))</f>
        <v>62.052188993463133</v>
      </c>
      <c r="U271">
        <f>IF(ISBLANK(HLOOKUP(U$1, m_preprocess!$1:$1048576, $D271, FALSE)), "", HLOOKUP(U$1, m_preprocess!$1:$1048576, $D271, FALSE))</f>
        <v>23899620.627758007</v>
      </c>
      <c r="V271">
        <f>IF(ISBLANK(HLOOKUP(V$1, m_preprocess!$1:$1048576, $D271, FALSE)), "", HLOOKUP(V$1, m_preprocess!$1:$1048576, $D271, FALSE))</f>
        <v>39410790.777224198</v>
      </c>
      <c r="W271">
        <f>IF(ISBLANK(HLOOKUP(W$1, m_preprocess!$1:$1048576, $D271, FALSE)), "", HLOOKUP(W$1, m_preprocess!$1:$1048576, $D271, FALSE))</f>
        <v>34443.530362088793</v>
      </c>
      <c r="X271">
        <f>IF(ISBLANK(HLOOKUP(X$1, m_preprocess!$1:$1048576, $D271, FALSE)), "", HLOOKUP(X$1, m_preprocess!$1:$1048576, $D271, FALSE))</f>
        <v>139.03</v>
      </c>
      <c r="Y271">
        <f>IF(ISBLANK(HLOOKUP(Y$1, m_preprocess!$1:$1048576, $D271, FALSE)), "", HLOOKUP(Y$1, m_preprocess!$1:$1048576, $D271, FALSE))</f>
        <v>92.5</v>
      </c>
    </row>
    <row r="272" spans="1:25" x14ac:dyDescent="0.25">
      <c r="A272" s="66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196.79051132680161</v>
      </c>
      <c r="F272">
        <f>IF(ISBLANK(HLOOKUP(F$1, m_preprocess!$1:$1048576, $D272, FALSE)), "", HLOOKUP(F$1, m_preprocess!$1:$1048576, $D272, FALSE))</f>
        <v>165.56981514068053</v>
      </c>
      <c r="G272">
        <f>IF(ISBLANK(HLOOKUP(G$1, m_preprocess!$1:$1048576, $D272, FALSE)), "", HLOOKUP(G$1, m_preprocess!$1:$1048576, $D272, FALSE))</f>
        <v>120.97474372456244</v>
      </c>
      <c r="H272">
        <f>IF(ISBLANK(HLOOKUP(H$1, m_preprocess!$1:$1048576, $D272, FALSE)), "", HLOOKUP(H$1, m_preprocess!$1:$1048576, $D272, FALSE))</f>
        <v>255.04060784777792</v>
      </c>
      <c r="I272">
        <f>IF(ISBLANK(HLOOKUP(I$1, m_preprocess!$1:$1048576, $D272, FALSE)), "", HLOOKUP(I$1, m_preprocess!$1:$1048576, $D272, FALSE))</f>
        <v>159.97227407684943</v>
      </c>
      <c r="J272">
        <f>IF(ISBLANK(HLOOKUP(J$1, m_preprocess!$1:$1048576, $D272, FALSE)), "", HLOOKUP(J$1, m_preprocess!$1:$1048576, $D272, FALSE))</f>
        <v>757529.79042611201</v>
      </c>
      <c r="K272">
        <f>IF(ISBLANK(HLOOKUP(K$1, m_preprocess!$1:$1048576, $D272, FALSE)), "", HLOOKUP(K$1, m_preprocess!$1:$1048576, $D272, FALSE))</f>
        <v>183639.68088880071</v>
      </c>
      <c r="L272">
        <f>IF(ISBLANK(HLOOKUP(L$1, m_preprocess!$1:$1048576, $D272, FALSE)), "", HLOOKUP(L$1, m_preprocess!$1:$1048576, $D272, FALSE))</f>
        <v>310842.72106531431</v>
      </c>
      <c r="M272">
        <f>IF(ISBLANK(HLOOKUP(M$1, m_preprocess!$1:$1048576, $D272, FALSE)), "", HLOOKUP(M$1, m_preprocess!$1:$1048576, $D272, FALSE))</f>
        <v>67572.690624688999</v>
      </c>
      <c r="N272">
        <f>IF(ISBLANK(HLOOKUP(N$1, m_preprocess!$1:$1048576, $D272, FALSE)), "", HLOOKUP(N$1, m_preprocess!$1:$1048576, $D272, FALSE))</f>
        <v>195474.69784731237</v>
      </c>
      <c r="O272">
        <f>IF(ISBLANK(HLOOKUP(O$1, m_preprocess!$1:$1048576, $D272, FALSE)), "", HLOOKUP(O$1, m_preprocess!$1:$1048576, $D272, FALSE))</f>
        <v>952972.35879113106</v>
      </c>
      <c r="P272">
        <f>IF(ISBLANK(HLOOKUP(P$1, m_preprocess!$1:$1048576, $D272, FALSE)), "", HLOOKUP(P$1, m_preprocess!$1:$1048576, $D272, FALSE))</f>
        <v>291571.68282161775</v>
      </c>
      <c r="Q272">
        <f>IF(ISBLANK(HLOOKUP(Q$1, m_preprocess!$1:$1048576, $D272, FALSE)), "", HLOOKUP(Q$1, m_preprocess!$1:$1048576, $D272, FALSE))</f>
        <v>350434.93905366329</v>
      </c>
      <c r="R272">
        <f>IF(ISBLANK(HLOOKUP(R$1, m_preprocess!$1:$1048576, $D272, FALSE)), "", HLOOKUP(R$1, m_preprocess!$1:$1048576, $D272, FALSE))</f>
        <v>310965.73691584996</v>
      </c>
      <c r="S272">
        <f>IF(ISBLANK(HLOOKUP(S$1, m_preprocess!$1:$1048576, $D272, FALSE)), "", HLOOKUP(S$1, m_preprocess!$1:$1048576, $D272, FALSE))</f>
        <v>65602526.512711868</v>
      </c>
      <c r="T272">
        <f>IF(ISBLANK(HLOOKUP(T$1, m_preprocess!$1:$1048576, $D272, FALSE)), "", HLOOKUP(T$1, m_preprocess!$1:$1048576, $D272, FALSE))</f>
        <v>61.106628337352795</v>
      </c>
      <c r="U272">
        <f>IF(ISBLANK(HLOOKUP(U$1, m_preprocess!$1:$1048576, $D272, FALSE)), "", HLOOKUP(U$1, m_preprocess!$1:$1048576, $D272, FALSE))</f>
        <v>23783032.904661018</v>
      </c>
      <c r="V272">
        <f>IF(ISBLANK(HLOOKUP(V$1, m_preprocess!$1:$1048576, $D272, FALSE)), "", HLOOKUP(V$1, m_preprocess!$1:$1048576, $D272, FALSE))</f>
        <v>39230485.762711868</v>
      </c>
      <c r="W272">
        <f>IF(ISBLANK(HLOOKUP(W$1, m_preprocess!$1:$1048576, $D272, FALSE)), "", HLOOKUP(W$1, m_preprocess!$1:$1048576, $D272, FALSE))</f>
        <v>45747.449330841082</v>
      </c>
      <c r="X272">
        <f>IF(ISBLANK(HLOOKUP(X$1, m_preprocess!$1:$1048576, $D272, FALSE)), "", HLOOKUP(X$1, m_preprocess!$1:$1048576, $D272, FALSE))</f>
        <v>143.59</v>
      </c>
      <c r="Y272">
        <f>IF(ISBLANK(HLOOKUP(Y$1, m_preprocess!$1:$1048576, $D272, FALSE)), "", HLOOKUP(Y$1, m_preprocess!$1:$1048576, $D272, FALSE))</f>
        <v>95.5</v>
      </c>
    </row>
    <row r="273" spans="1:25" x14ac:dyDescent="0.25">
      <c r="A273" s="66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204.31735108415108</v>
      </c>
      <c r="F273">
        <f>IF(ISBLANK(HLOOKUP(F$1, m_preprocess!$1:$1048576, $D273, FALSE)), "", HLOOKUP(F$1, m_preprocess!$1:$1048576, $D273, FALSE))</f>
        <v>179.75914797874219</v>
      </c>
      <c r="G273">
        <f>IF(ISBLANK(HLOOKUP(G$1, m_preprocess!$1:$1048576, $D273, FALSE)), "", HLOOKUP(G$1, m_preprocess!$1:$1048576, $D273, FALSE))</f>
        <v>123.82262160656953</v>
      </c>
      <c r="H273">
        <f>IF(ISBLANK(HLOOKUP(H$1, m_preprocess!$1:$1048576, $D273, FALSE)), "", HLOOKUP(H$1, m_preprocess!$1:$1048576, $D273, FALSE))</f>
        <v>275.47330626818274</v>
      </c>
      <c r="I273">
        <f>IF(ISBLANK(HLOOKUP(I$1, m_preprocess!$1:$1048576, $D273, FALSE)), "", HLOOKUP(I$1, m_preprocess!$1:$1048576, $D273, FALSE))</f>
        <v>204.32314248814683</v>
      </c>
      <c r="J273">
        <f>IF(ISBLANK(HLOOKUP(J$1, m_preprocess!$1:$1048576, $D273, FALSE)), "", HLOOKUP(J$1, m_preprocess!$1:$1048576, $D273, FALSE))</f>
        <v>674066.39088839642</v>
      </c>
      <c r="K273">
        <f>IF(ISBLANK(HLOOKUP(K$1, m_preprocess!$1:$1048576, $D273, FALSE)), "", HLOOKUP(K$1, m_preprocess!$1:$1048576, $D273, FALSE))</f>
        <v>160681.76043707971</v>
      </c>
      <c r="L273">
        <f>IF(ISBLANK(HLOOKUP(L$1, m_preprocess!$1:$1048576, $D273, FALSE)), "", HLOOKUP(L$1, m_preprocess!$1:$1048576, $D273, FALSE))</f>
        <v>265191.82534234127</v>
      </c>
      <c r="M273">
        <f>IF(ISBLANK(HLOOKUP(M$1, m_preprocess!$1:$1048576, $D273, FALSE)), "", HLOOKUP(M$1, m_preprocess!$1:$1048576, $D273, FALSE))</f>
        <v>57958.06884601825</v>
      </c>
      <c r="N273">
        <f>IF(ISBLANK(HLOOKUP(N$1, m_preprocess!$1:$1048576, $D273, FALSE)), "", HLOOKUP(N$1, m_preprocess!$1:$1048576, $D273, FALSE))</f>
        <v>190234.73626296292</v>
      </c>
      <c r="O273">
        <f>IF(ISBLANK(HLOOKUP(O$1, m_preprocess!$1:$1048576, $D273, FALSE)), "", HLOOKUP(O$1, m_preprocess!$1:$1048576, $D273, FALSE))</f>
        <v>929175.38195867359</v>
      </c>
      <c r="P273">
        <f>IF(ISBLANK(HLOOKUP(P$1, m_preprocess!$1:$1048576, $D273, FALSE)), "", HLOOKUP(P$1, m_preprocess!$1:$1048576, $D273, FALSE))</f>
        <v>294252.9687852186</v>
      </c>
      <c r="Q273">
        <f>IF(ISBLANK(HLOOKUP(Q$1, m_preprocess!$1:$1048576, $D273, FALSE)), "", HLOOKUP(Q$1, m_preprocess!$1:$1048576, $D273, FALSE))</f>
        <v>347374.88465697522</v>
      </c>
      <c r="R273">
        <f>IF(ISBLANK(HLOOKUP(R$1, m_preprocess!$1:$1048576, $D273, FALSE)), "", HLOOKUP(R$1, m_preprocess!$1:$1048576, $D273, FALSE))</f>
        <v>287547.52851647971</v>
      </c>
      <c r="S273">
        <f>IF(ISBLANK(HLOOKUP(S$1, m_preprocess!$1:$1048576, $D273, FALSE)), "", HLOOKUP(S$1, m_preprocess!$1:$1048576, $D273, FALSE))</f>
        <v>67880535.481272072</v>
      </c>
      <c r="T273">
        <f>IF(ISBLANK(HLOOKUP(T$1, m_preprocess!$1:$1048576, $D273, FALSE)), "", HLOOKUP(T$1, m_preprocess!$1:$1048576, $D273, FALSE))</f>
        <v>61.44231959866039</v>
      </c>
      <c r="U273">
        <f>IF(ISBLANK(HLOOKUP(U$1, m_preprocess!$1:$1048576, $D273, FALSE)), "", HLOOKUP(U$1, m_preprocess!$1:$1048576, $D273, FALSE))</f>
        <v>23349184.772438161</v>
      </c>
      <c r="V273">
        <f>IF(ISBLANK(HLOOKUP(V$1, m_preprocess!$1:$1048576, $D273, FALSE)), "", HLOOKUP(V$1, m_preprocess!$1:$1048576, $D273, FALSE))</f>
        <v>38795023.793639578</v>
      </c>
      <c r="W273">
        <f>IF(ISBLANK(HLOOKUP(W$1, m_preprocess!$1:$1048576, $D273, FALSE)), "", HLOOKUP(W$1, m_preprocess!$1:$1048576, $D273, FALSE))</f>
        <v>37648.503201165942</v>
      </c>
      <c r="X273">
        <f>IF(ISBLANK(HLOOKUP(X$1, m_preprocess!$1:$1048576, $D273, FALSE)), "", HLOOKUP(X$1, m_preprocess!$1:$1048576, $D273, FALSE))</f>
        <v>141.13</v>
      </c>
      <c r="Y273">
        <f>IF(ISBLANK(HLOOKUP(Y$1, m_preprocess!$1:$1048576, $D273, FALSE)), "", HLOOKUP(Y$1, m_preprocess!$1:$1048576, $D273, FALSE))</f>
        <v>97.6</v>
      </c>
    </row>
    <row r="274" spans="1:25" x14ac:dyDescent="0.25">
      <c r="A274" s="66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204.68997712183756</v>
      </c>
      <c r="F274">
        <f>IF(ISBLANK(HLOOKUP(F$1, m_preprocess!$1:$1048576, $D274, FALSE)), "", HLOOKUP(F$1, m_preprocess!$1:$1048576, $D274, FALSE))</f>
        <v>179.27004741553228</v>
      </c>
      <c r="G274">
        <f>IF(ISBLANK(HLOOKUP(G$1, m_preprocess!$1:$1048576, $D274, FALSE)), "", HLOOKUP(G$1, m_preprocess!$1:$1048576, $D274, FALSE))</f>
        <v>128.4217424160307</v>
      </c>
      <c r="H274">
        <f>IF(ISBLANK(HLOOKUP(H$1, m_preprocess!$1:$1048576, $D274, FALSE)), "", HLOOKUP(H$1, m_preprocess!$1:$1048576, $D274, FALSE))</f>
        <v>210.34363246127182</v>
      </c>
      <c r="I274">
        <f>IF(ISBLANK(HLOOKUP(I$1, m_preprocess!$1:$1048576, $D274, FALSE)), "", HLOOKUP(I$1, m_preprocess!$1:$1048576, $D274, FALSE))</f>
        <v>181.56685874711118</v>
      </c>
      <c r="J274">
        <f>IF(ISBLANK(HLOOKUP(J$1, m_preprocess!$1:$1048576, $D274, FALSE)), "", HLOOKUP(J$1, m_preprocess!$1:$1048576, $D274, FALSE))</f>
        <v>682684.7730345556</v>
      </c>
      <c r="K274">
        <f>IF(ISBLANK(HLOOKUP(K$1, m_preprocess!$1:$1048576, $D274, FALSE)), "", HLOOKUP(K$1, m_preprocess!$1:$1048576, $D274, FALSE))</f>
        <v>169525.81313327086</v>
      </c>
      <c r="L274">
        <f>IF(ISBLANK(HLOOKUP(L$1, m_preprocess!$1:$1048576, $D274, FALSE)), "", HLOOKUP(L$1, m_preprocess!$1:$1048576, $D274, FALSE))</f>
        <v>266835.69266571949</v>
      </c>
      <c r="M274">
        <f>IF(ISBLANK(HLOOKUP(M$1, m_preprocess!$1:$1048576, $D274, FALSE)), "", HLOOKUP(M$1, m_preprocess!$1:$1048576, $D274, FALSE))</f>
        <v>63589.137680316278</v>
      </c>
      <c r="N274">
        <f>IF(ISBLANK(HLOOKUP(N$1, m_preprocess!$1:$1048576, $D274, FALSE)), "", HLOOKUP(N$1, m_preprocess!$1:$1048576, $D274, FALSE))</f>
        <v>182734.12955524871</v>
      </c>
      <c r="O274">
        <f>IF(ISBLANK(HLOOKUP(O$1, m_preprocess!$1:$1048576, $D274, FALSE)), "", HLOOKUP(O$1, m_preprocess!$1:$1048576, $D274, FALSE))</f>
        <v>878694.95183634409</v>
      </c>
      <c r="P274">
        <f>IF(ISBLANK(HLOOKUP(P$1, m_preprocess!$1:$1048576, $D274, FALSE)), "", HLOOKUP(P$1, m_preprocess!$1:$1048576, $D274, FALSE))</f>
        <v>299942.71715765988</v>
      </c>
      <c r="Q274">
        <f>IF(ISBLANK(HLOOKUP(Q$1, m_preprocess!$1:$1048576, $D274, FALSE)), "", HLOOKUP(Q$1, m_preprocess!$1:$1048576, $D274, FALSE))</f>
        <v>329008.85658575594</v>
      </c>
      <c r="R274">
        <f>IF(ISBLANK(HLOOKUP(R$1, m_preprocess!$1:$1048576, $D274, FALSE)), "", HLOOKUP(R$1, m_preprocess!$1:$1048576, $D274, FALSE))</f>
        <v>249743.37809292832</v>
      </c>
      <c r="S274">
        <f>IF(ISBLANK(HLOOKUP(S$1, m_preprocess!$1:$1048576, $D274, FALSE)), "", HLOOKUP(S$1, m_preprocess!$1:$1048576, $D274, FALSE))</f>
        <v>70437414.760084912</v>
      </c>
      <c r="T274">
        <f>IF(ISBLANK(HLOOKUP(T$1, m_preprocess!$1:$1048576, $D274, FALSE)), "", HLOOKUP(T$1, m_preprocess!$1:$1048576, $D274, FALSE))</f>
        <v>64.533514437039244</v>
      </c>
      <c r="U274">
        <f>IF(ISBLANK(HLOOKUP(U$1, m_preprocess!$1:$1048576, $D274, FALSE)), "", HLOOKUP(U$1, m_preprocess!$1:$1048576, $D274, FALSE))</f>
        <v>23120280.61358811</v>
      </c>
      <c r="V274">
        <f>IF(ISBLANK(HLOOKUP(V$1, m_preprocess!$1:$1048576, $D274, FALSE)), "", HLOOKUP(V$1, m_preprocess!$1:$1048576, $D274, FALSE))</f>
        <v>38631410.110403396</v>
      </c>
      <c r="W274">
        <f>IF(ISBLANK(HLOOKUP(W$1, m_preprocess!$1:$1048576, $D274, FALSE)), "", HLOOKUP(W$1, m_preprocess!$1:$1048576, $D274, FALSE))</f>
        <v>35462.155749588812</v>
      </c>
      <c r="X274">
        <f>IF(ISBLANK(HLOOKUP(X$1, m_preprocess!$1:$1048576, $D274, FALSE)), "", HLOOKUP(X$1, m_preprocess!$1:$1048576, $D274, FALSE))</f>
        <v>138.58000000000001</v>
      </c>
      <c r="Y274">
        <f>IF(ISBLANK(HLOOKUP(Y$1, m_preprocess!$1:$1048576, $D274, FALSE)), "", HLOOKUP(Y$1, m_preprocess!$1:$1048576, $D274, FALSE))</f>
        <v>94.3</v>
      </c>
    </row>
    <row r="275" spans="1:25" x14ac:dyDescent="0.25">
      <c r="A275" s="66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226.31732138191452</v>
      </c>
      <c r="F275">
        <f>IF(ISBLANK(HLOOKUP(F$1, m_preprocess!$1:$1048576, $D275, FALSE)), "", HLOOKUP(F$1, m_preprocess!$1:$1048576, $D275, FALSE))</f>
        <v>177.8803485052776</v>
      </c>
      <c r="G275">
        <f>IF(ISBLANK(HLOOKUP(G$1, m_preprocess!$1:$1048576, $D275, FALSE)), "", HLOOKUP(G$1, m_preprocess!$1:$1048576, $D275, FALSE))</f>
        <v>127.6148697877255</v>
      </c>
      <c r="H275">
        <f>IF(ISBLANK(HLOOKUP(H$1, m_preprocess!$1:$1048576, $D275, FALSE)), "", HLOOKUP(H$1, m_preprocess!$1:$1048576, $D275, FALSE))</f>
        <v>227.3009797320052</v>
      </c>
      <c r="I275">
        <f>IF(ISBLANK(HLOOKUP(I$1, m_preprocess!$1:$1048576, $D275, FALSE)), "", HLOOKUP(I$1, m_preprocess!$1:$1048576, $D275, FALSE))</f>
        <v>188.68457846337949</v>
      </c>
      <c r="J275">
        <f>IF(ISBLANK(HLOOKUP(J$1, m_preprocess!$1:$1048576, $D275, FALSE)), "", HLOOKUP(J$1, m_preprocess!$1:$1048576, $D275, FALSE))</f>
        <v>754218.87911853369</v>
      </c>
      <c r="K275">
        <f>IF(ISBLANK(HLOOKUP(K$1, m_preprocess!$1:$1048576, $D275, FALSE)), "", HLOOKUP(K$1, m_preprocess!$1:$1048576, $D275, FALSE))</f>
        <v>177066.46308656986</v>
      </c>
      <c r="L275">
        <f>IF(ISBLANK(HLOOKUP(L$1, m_preprocess!$1:$1048576, $D275, FALSE)), "", HLOOKUP(L$1, m_preprocess!$1:$1048576, $D275, FALSE))</f>
        <v>303167.19880015717</v>
      </c>
      <c r="M275">
        <f>IF(ISBLANK(HLOOKUP(M$1, m_preprocess!$1:$1048576, $D275, FALSE)), "", HLOOKUP(M$1, m_preprocess!$1:$1048576, $D275, FALSE))</f>
        <v>83566.714737754854</v>
      </c>
      <c r="N275">
        <f>IF(ISBLANK(HLOOKUP(N$1, m_preprocess!$1:$1048576, $D275, FALSE)), "", HLOOKUP(N$1, m_preprocess!$1:$1048576, $D275, FALSE))</f>
        <v>190418.50249404385</v>
      </c>
      <c r="O275">
        <f>IF(ISBLANK(HLOOKUP(O$1, m_preprocess!$1:$1048576, $D275, FALSE)), "", HLOOKUP(O$1, m_preprocess!$1:$1048576, $D275, FALSE))</f>
        <v>866038.09281218564</v>
      </c>
      <c r="P275">
        <f>IF(ISBLANK(HLOOKUP(P$1, m_preprocess!$1:$1048576, $D275, FALSE)), "", HLOOKUP(P$1, m_preprocess!$1:$1048576, $D275, FALSE))</f>
        <v>321205.71539785119</v>
      </c>
      <c r="Q275">
        <f>IF(ISBLANK(HLOOKUP(Q$1, m_preprocess!$1:$1048576, $D275, FALSE)), "", HLOOKUP(Q$1, m_preprocess!$1:$1048576, $D275, FALSE))</f>
        <v>279840.39588531695</v>
      </c>
      <c r="R275">
        <f>IF(ISBLANK(HLOOKUP(R$1, m_preprocess!$1:$1048576, $D275, FALSE)), "", HLOOKUP(R$1, m_preprocess!$1:$1048576, $D275, FALSE))</f>
        <v>264991.98152901733</v>
      </c>
      <c r="S275">
        <f>IF(ISBLANK(HLOOKUP(S$1, m_preprocess!$1:$1048576, $D275, FALSE)), "", HLOOKUP(S$1, m_preprocess!$1:$1048576, $D275, FALSE))</f>
        <v>71263699.030518085</v>
      </c>
      <c r="T275">
        <f>IF(ISBLANK(HLOOKUP(T$1, m_preprocess!$1:$1048576, $D275, FALSE)), "", HLOOKUP(T$1, m_preprocess!$1:$1048576, $D275, FALSE))</f>
        <v>67.120817158133661</v>
      </c>
      <c r="U275">
        <f>IF(ISBLANK(HLOOKUP(U$1, m_preprocess!$1:$1048576, $D275, FALSE)), "", HLOOKUP(U$1, m_preprocess!$1:$1048576, $D275, FALSE))</f>
        <v>22981485.125621006</v>
      </c>
      <c r="V275">
        <f>IF(ISBLANK(HLOOKUP(V$1, m_preprocess!$1:$1048576, $D275, FALSE)), "", HLOOKUP(V$1, m_preprocess!$1:$1048576, $D275, FALSE))</f>
        <v>38602476.843151167</v>
      </c>
      <c r="W275">
        <f>IF(ISBLANK(HLOOKUP(W$1, m_preprocess!$1:$1048576, $D275, FALSE)), "", HLOOKUP(W$1, m_preprocess!$1:$1048576, $D275, FALSE))</f>
        <v>38309.01253079396</v>
      </c>
      <c r="X275">
        <f>IF(ISBLANK(HLOOKUP(X$1, m_preprocess!$1:$1048576, $D275, FALSE)), "", HLOOKUP(X$1, m_preprocess!$1:$1048576, $D275, FALSE))</f>
        <v>140.43</v>
      </c>
      <c r="Y275">
        <f>IF(ISBLANK(HLOOKUP(Y$1, m_preprocess!$1:$1048576, $D275, FALSE)), "", HLOOKUP(Y$1, m_preprocess!$1:$1048576, $D275, FALSE))</f>
        <v>97.2</v>
      </c>
    </row>
    <row r="276" spans="1:25" x14ac:dyDescent="0.25">
      <c r="A276" s="66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212.19773897947275</v>
      </c>
      <c r="F276">
        <f>IF(ISBLANK(HLOOKUP(F$1, m_preprocess!$1:$1048576, $D276, FALSE)), "", HLOOKUP(F$1, m_preprocess!$1:$1048576, $D276, FALSE))</f>
        <v>173.24901079406675</v>
      </c>
      <c r="G276">
        <f>IF(ISBLANK(HLOOKUP(G$1, m_preprocess!$1:$1048576, $D276, FALSE)), "", HLOOKUP(G$1, m_preprocess!$1:$1048576, $D276, FALSE))</f>
        <v>137.15320046334804</v>
      </c>
      <c r="H276">
        <f>IF(ISBLANK(HLOOKUP(H$1, m_preprocess!$1:$1048576, $D276, FALSE)), "", HLOOKUP(H$1, m_preprocess!$1:$1048576, $D276, FALSE))</f>
        <v>220.94885538065901</v>
      </c>
      <c r="I276">
        <f>IF(ISBLANK(HLOOKUP(I$1, m_preprocess!$1:$1048576, $D276, FALSE)), "", HLOOKUP(I$1, m_preprocess!$1:$1048576, $D276, FALSE))</f>
        <v>166.05968669052146</v>
      </c>
      <c r="J276">
        <f>IF(ISBLANK(HLOOKUP(J$1, m_preprocess!$1:$1048576, $D276, FALSE)), "", HLOOKUP(J$1, m_preprocess!$1:$1048576, $D276, FALSE))</f>
        <v>667742.20335485297</v>
      </c>
      <c r="K276">
        <f>IF(ISBLANK(HLOOKUP(K$1, m_preprocess!$1:$1048576, $D276, FALSE)), "", HLOOKUP(K$1, m_preprocess!$1:$1048576, $D276, FALSE))</f>
        <v>133962.98055611982</v>
      </c>
      <c r="L276">
        <f>IF(ISBLANK(HLOOKUP(L$1, m_preprocess!$1:$1048576, $D276, FALSE)), "", HLOOKUP(L$1, m_preprocess!$1:$1048576, $D276, FALSE))</f>
        <v>253888.36431078074</v>
      </c>
      <c r="M276">
        <f>IF(ISBLANK(HLOOKUP(M$1, m_preprocess!$1:$1048576, $D276, FALSE)), "", HLOOKUP(M$1, m_preprocess!$1:$1048576, $D276, FALSE))</f>
        <v>91510.190242345387</v>
      </c>
      <c r="N276">
        <f>IF(ISBLANK(HLOOKUP(N$1, m_preprocess!$1:$1048576, $D276, FALSE)), "", HLOOKUP(N$1, m_preprocess!$1:$1048576, $D276, FALSE))</f>
        <v>188380.66824561119</v>
      </c>
      <c r="O276">
        <f>IF(ISBLANK(HLOOKUP(O$1, m_preprocess!$1:$1048576, $D276, FALSE)), "", HLOOKUP(O$1, m_preprocess!$1:$1048576, $D276, FALSE))</f>
        <v>859768.27333039348</v>
      </c>
      <c r="P276">
        <f>IF(ISBLANK(HLOOKUP(P$1, m_preprocess!$1:$1048576, $D276, FALSE)), "", HLOOKUP(P$1, m_preprocess!$1:$1048576, $D276, FALSE))</f>
        <v>298197.25845230801</v>
      </c>
      <c r="Q276">
        <f>IF(ISBLANK(HLOOKUP(Q$1, m_preprocess!$1:$1048576, $D276, FALSE)), "", HLOOKUP(Q$1, m_preprocess!$1:$1048576, $D276, FALSE))</f>
        <v>263093.91242107237</v>
      </c>
      <c r="R276">
        <f>IF(ISBLANK(HLOOKUP(R$1, m_preprocess!$1:$1048576, $D276, FALSE)), "", HLOOKUP(R$1, m_preprocess!$1:$1048576, $D276, FALSE))</f>
        <v>298477.10245701304</v>
      </c>
      <c r="S276">
        <f>IF(ISBLANK(HLOOKUP(S$1, m_preprocess!$1:$1048576, $D276, FALSE)), "", HLOOKUP(S$1, m_preprocess!$1:$1048576, $D276, FALSE))</f>
        <v>71846192.567491159</v>
      </c>
      <c r="T276">
        <f>IF(ISBLANK(HLOOKUP(T$1, m_preprocess!$1:$1048576, $D276, FALSE)), "", HLOOKUP(T$1, m_preprocess!$1:$1048576, $D276, FALSE))</f>
        <v>65.585275224059956</v>
      </c>
      <c r="U276">
        <f>IF(ISBLANK(HLOOKUP(U$1, m_preprocess!$1:$1048576, $D276, FALSE)), "", HLOOKUP(U$1, m_preprocess!$1:$1048576, $D276, FALSE))</f>
        <v>23112792.642402828</v>
      </c>
      <c r="V276">
        <f>IF(ISBLANK(HLOOKUP(V$1, m_preprocess!$1:$1048576, $D276, FALSE)), "", HLOOKUP(V$1, m_preprocess!$1:$1048576, $D276, FALSE))</f>
        <v>38450672.198586576</v>
      </c>
      <c r="W276">
        <f>IF(ISBLANK(HLOOKUP(W$1, m_preprocess!$1:$1048576, $D276, FALSE)), "", HLOOKUP(W$1, m_preprocess!$1:$1048576, $D276, FALSE))</f>
        <v>39339.655483899696</v>
      </c>
      <c r="X276">
        <f>IF(ISBLANK(HLOOKUP(X$1, m_preprocess!$1:$1048576, $D276, FALSE)), "", HLOOKUP(X$1, m_preprocess!$1:$1048576, $D276, FALSE))</f>
        <v>136.11000000000001</v>
      </c>
      <c r="Y276">
        <f>IF(ISBLANK(HLOOKUP(Y$1, m_preprocess!$1:$1048576, $D276, FALSE)), "", HLOOKUP(Y$1, m_preprocess!$1:$1048576, $D276, FALSE))</f>
        <v>87.6</v>
      </c>
    </row>
    <row r="277" spans="1:25" x14ac:dyDescent="0.25">
      <c r="A277" s="66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232.74065818417176</v>
      </c>
      <c r="F277">
        <f>IF(ISBLANK(HLOOKUP(F$1, m_preprocess!$1:$1048576, $D277, FALSE)), "", HLOOKUP(F$1, m_preprocess!$1:$1048576, $D277, FALSE))</f>
        <v>185.84628887904367</v>
      </c>
      <c r="G277">
        <f>IF(ISBLANK(HLOOKUP(G$1, m_preprocess!$1:$1048576, $D277, FALSE)), "", HLOOKUP(G$1, m_preprocess!$1:$1048576, $D277, FALSE))</f>
        <v>146.98719556861448</v>
      </c>
      <c r="H277">
        <f>IF(ISBLANK(HLOOKUP(H$1, m_preprocess!$1:$1048576, $D277, FALSE)), "", HLOOKUP(H$1, m_preprocess!$1:$1048576, $D277, FALSE))</f>
        <v>251.06477354603189</v>
      </c>
      <c r="I277">
        <f>IF(ISBLANK(HLOOKUP(I$1, m_preprocess!$1:$1048576, $D277, FALSE)), "", HLOOKUP(I$1, m_preprocess!$1:$1048576, $D277, FALSE))</f>
        <v>133.21705817748833</v>
      </c>
      <c r="J277">
        <f>IF(ISBLANK(HLOOKUP(J$1, m_preprocess!$1:$1048576, $D277, FALSE)), "", HLOOKUP(J$1, m_preprocess!$1:$1048576, $D277, FALSE))</f>
        <v>577580.01024436485</v>
      </c>
      <c r="K277">
        <f>IF(ISBLANK(HLOOKUP(K$1, m_preprocess!$1:$1048576, $D277, FALSE)), "", HLOOKUP(K$1, m_preprocess!$1:$1048576, $D277, FALSE))</f>
        <v>91829.499088872311</v>
      </c>
      <c r="L277">
        <f>IF(ISBLANK(HLOOKUP(L$1, m_preprocess!$1:$1048576, $D277, FALSE)), "", HLOOKUP(L$1, m_preprocess!$1:$1048576, $D277, FALSE))</f>
        <v>242752.34895385537</v>
      </c>
      <c r="M277">
        <f>IF(ISBLANK(HLOOKUP(M$1, m_preprocess!$1:$1048576, $D277, FALSE)), "", HLOOKUP(M$1, m_preprocess!$1:$1048576, $D277, FALSE))</f>
        <v>57783.30103777047</v>
      </c>
      <c r="N277">
        <f>IF(ISBLANK(HLOOKUP(N$1, m_preprocess!$1:$1048576, $D277, FALSE)), "", HLOOKUP(N$1, m_preprocess!$1:$1048576, $D277, FALSE))</f>
        <v>185214.8611638704</v>
      </c>
      <c r="O277">
        <f>IF(ISBLANK(HLOOKUP(O$1, m_preprocess!$1:$1048576, $D277, FALSE)), "", HLOOKUP(O$1, m_preprocess!$1:$1048576, $D277, FALSE))</f>
        <v>908419.40955945209</v>
      </c>
      <c r="P277">
        <f>IF(ISBLANK(HLOOKUP(P$1, m_preprocess!$1:$1048576, $D277, FALSE)), "", HLOOKUP(P$1, m_preprocess!$1:$1048576, $D277, FALSE))</f>
        <v>315450.7173595035</v>
      </c>
      <c r="Q277">
        <f>IF(ISBLANK(HLOOKUP(Q$1, m_preprocess!$1:$1048576, $D277, FALSE)), "", HLOOKUP(Q$1, m_preprocess!$1:$1048576, $D277, FALSE))</f>
        <v>308801.40412407229</v>
      </c>
      <c r="R277">
        <f>IF(ISBLANK(HLOOKUP(R$1, m_preprocess!$1:$1048576, $D277, FALSE)), "", HLOOKUP(R$1, m_preprocess!$1:$1048576, $D277, FALSE))</f>
        <v>284167.28807587625</v>
      </c>
      <c r="S277">
        <f>IF(ISBLANK(HLOOKUP(S$1, m_preprocess!$1:$1048576, $D277, FALSE)), "", HLOOKUP(S$1, m_preprocess!$1:$1048576, $D277, FALSE))</f>
        <v>72735716.636554614</v>
      </c>
      <c r="T277">
        <f>IF(ISBLANK(HLOOKUP(T$1, m_preprocess!$1:$1048576, $D277, FALSE)), "", HLOOKUP(T$1, m_preprocess!$1:$1048576, $D277, FALSE))</f>
        <v>65.933352447494769</v>
      </c>
      <c r="U277">
        <f>IF(ISBLANK(HLOOKUP(U$1, m_preprocess!$1:$1048576, $D277, FALSE)), "", HLOOKUP(U$1, m_preprocess!$1:$1048576, $D277, FALSE))</f>
        <v>25048115.62184874</v>
      </c>
      <c r="V277">
        <f>IF(ISBLANK(HLOOKUP(V$1, m_preprocess!$1:$1048576, $D277, FALSE)), "", HLOOKUP(V$1, m_preprocess!$1:$1048576, $D277, FALSE))</f>
        <v>40456875.943277314</v>
      </c>
      <c r="W277">
        <f>IF(ISBLANK(HLOOKUP(W$1, m_preprocess!$1:$1048576, $D277, FALSE)), "", HLOOKUP(W$1, m_preprocess!$1:$1048576, $D277, FALSE))</f>
        <v>63360.733702407029</v>
      </c>
      <c r="X277">
        <f>IF(ISBLANK(HLOOKUP(X$1, m_preprocess!$1:$1048576, $D277, FALSE)), "", HLOOKUP(X$1, m_preprocess!$1:$1048576, $D277, FALSE))</f>
        <v>136.38999999999999</v>
      </c>
      <c r="Y277">
        <f>IF(ISBLANK(HLOOKUP(Y$1, m_preprocess!$1:$1048576, $D277, FALSE)), "", HLOOKUP(Y$1, m_preprocess!$1:$1048576, $D277, FALSE))</f>
        <v>77.2</v>
      </c>
    </row>
    <row r="278" spans="1:25" x14ac:dyDescent="0.25">
      <c r="A278" s="66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213.6336226114289</v>
      </c>
      <c r="F278">
        <f>IF(ISBLANK(HLOOKUP(F$1, m_preprocess!$1:$1048576, $D278, FALSE)), "", HLOOKUP(F$1, m_preprocess!$1:$1048576, $D278, FALSE))</f>
        <v>167.79388185872799</v>
      </c>
      <c r="G278">
        <f>IF(ISBLANK(HLOOKUP(G$1, m_preprocess!$1:$1048576, $D278, FALSE)), "", HLOOKUP(G$1, m_preprocess!$1:$1048576, $D278, FALSE))</f>
        <v>121.33782669699933</v>
      </c>
      <c r="H278">
        <f>IF(ISBLANK(HLOOKUP(H$1, m_preprocess!$1:$1048576, $D278, FALSE)), "", HLOOKUP(H$1, m_preprocess!$1:$1048576, $D278, FALSE))</f>
        <v>180.42970790232397</v>
      </c>
      <c r="I278">
        <f>IF(ISBLANK(HLOOKUP(I$1, m_preprocess!$1:$1048576, $D278, FALSE)), "", HLOOKUP(I$1, m_preprocess!$1:$1048576, $D278, FALSE))</f>
        <v>156.80581129974848</v>
      </c>
      <c r="J278">
        <f>IF(ISBLANK(HLOOKUP(J$1, m_preprocess!$1:$1048576, $D278, FALSE)), "", HLOOKUP(J$1, m_preprocess!$1:$1048576, $D278, FALSE))</f>
        <v>726949.25871831237</v>
      </c>
      <c r="K278">
        <f>IF(ISBLANK(HLOOKUP(K$1, m_preprocess!$1:$1048576, $D278, FALSE)), "", HLOOKUP(K$1, m_preprocess!$1:$1048576, $D278, FALSE))</f>
        <v>286368.24244165618</v>
      </c>
      <c r="L278">
        <f>IF(ISBLANK(HLOOKUP(L$1, m_preprocess!$1:$1048576, $D278, FALSE)), "", HLOOKUP(L$1, m_preprocess!$1:$1048576, $D278, FALSE))</f>
        <v>200085.11333487532</v>
      </c>
      <c r="M278">
        <f>IF(ISBLANK(HLOOKUP(M$1, m_preprocess!$1:$1048576, $D278, FALSE)), "", HLOOKUP(M$1, m_preprocess!$1:$1048576, $D278, FALSE))</f>
        <v>51652.625665870233</v>
      </c>
      <c r="N278">
        <f>IF(ISBLANK(HLOOKUP(N$1, m_preprocess!$1:$1048576, $D278, FALSE)), "", HLOOKUP(N$1, m_preprocess!$1:$1048576, $D278, FALSE))</f>
        <v>188843.26365814704</v>
      </c>
      <c r="O278">
        <f>IF(ISBLANK(HLOOKUP(O$1, m_preprocess!$1:$1048576, $D278, FALSE)), "", HLOOKUP(O$1, m_preprocess!$1:$1048576, $D278, FALSE))</f>
        <v>784398.74658319412</v>
      </c>
      <c r="P278">
        <f>IF(ISBLANK(HLOOKUP(P$1, m_preprocess!$1:$1048576, $D278, FALSE)), "", HLOOKUP(P$1, m_preprocess!$1:$1048576, $D278, FALSE))</f>
        <v>264784.1139552524</v>
      </c>
      <c r="Q278">
        <f>IF(ISBLANK(HLOOKUP(Q$1, m_preprocess!$1:$1048576, $D278, FALSE)), "", HLOOKUP(Q$1, m_preprocess!$1:$1048576, $D278, FALSE))</f>
        <v>259390.58577374608</v>
      </c>
      <c r="R278">
        <f>IF(ISBLANK(HLOOKUP(R$1, m_preprocess!$1:$1048576, $D278, FALSE)), "", HLOOKUP(R$1, m_preprocess!$1:$1048576, $D278, FALSE))</f>
        <v>260223.90806530498</v>
      </c>
      <c r="S278">
        <f>IF(ISBLANK(HLOOKUP(S$1, m_preprocess!$1:$1048576, $D278, FALSE)), "", HLOOKUP(S$1, m_preprocess!$1:$1048576, $D278, FALSE))</f>
        <v>71553800.121501699</v>
      </c>
      <c r="T278">
        <f>IF(ISBLANK(HLOOKUP(T$1, m_preprocess!$1:$1048576, $D278, FALSE)), "", HLOOKUP(T$1, m_preprocess!$1:$1048576, $D278, FALSE))</f>
        <v>64.454726073990187</v>
      </c>
      <c r="U278">
        <f>IF(ISBLANK(HLOOKUP(U$1, m_preprocess!$1:$1048576, $D278, FALSE)), "", HLOOKUP(U$1, m_preprocess!$1:$1048576, $D278, FALSE))</f>
        <v>23324110.568600681</v>
      </c>
      <c r="V278">
        <f>IF(ISBLANK(HLOOKUP(V$1, m_preprocess!$1:$1048576, $D278, FALSE)), "", HLOOKUP(V$1, m_preprocess!$1:$1048576, $D278, FALSE))</f>
        <v>38611215.458703071</v>
      </c>
      <c r="W278">
        <f>IF(ISBLANK(HLOOKUP(W$1, m_preprocess!$1:$1048576, $D278, FALSE)), "", HLOOKUP(W$1, m_preprocess!$1:$1048576, $D278, FALSE))</f>
        <v>30916.995320722737</v>
      </c>
      <c r="X278">
        <f>IF(ISBLANK(HLOOKUP(X$1, m_preprocess!$1:$1048576, $D278, FALSE)), "", HLOOKUP(X$1, m_preprocess!$1:$1048576, $D278, FALSE))</f>
        <v>128.6</v>
      </c>
      <c r="Y278">
        <f>IF(ISBLANK(HLOOKUP(Y$1, m_preprocess!$1:$1048576, $D278, FALSE)), "", HLOOKUP(Y$1, m_preprocess!$1:$1048576, $D278, FALSE))</f>
        <v>76.3</v>
      </c>
    </row>
    <row r="279" spans="1:25" x14ac:dyDescent="0.25">
      <c r="A279" s="66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212.52902374508619</v>
      </c>
      <c r="F279">
        <f>IF(ISBLANK(HLOOKUP(F$1, m_preprocess!$1:$1048576, $D279, FALSE)), "", HLOOKUP(F$1, m_preprocess!$1:$1048576, $D279, FALSE))</f>
        <v>161.72674270671587</v>
      </c>
      <c r="G279">
        <f>IF(ISBLANK(HLOOKUP(G$1, m_preprocess!$1:$1048576, $D279, FALSE)), "", HLOOKUP(G$1, m_preprocess!$1:$1048576, $D279, FALSE))</f>
        <v>123.72974333995809</v>
      </c>
      <c r="H279">
        <f>IF(ISBLANK(HLOOKUP(H$1, m_preprocess!$1:$1048576, $D279, FALSE)), "", HLOOKUP(H$1, m_preprocess!$1:$1048576, $D279, FALSE))</f>
        <v>225.7562190829658</v>
      </c>
      <c r="I279">
        <f>IF(ISBLANK(HLOOKUP(I$1, m_preprocess!$1:$1048576, $D279, FALSE)), "", HLOOKUP(I$1, m_preprocess!$1:$1048576, $D279, FALSE))</f>
        <v>149.18552837687275</v>
      </c>
      <c r="J279">
        <f>IF(ISBLANK(HLOOKUP(J$1, m_preprocess!$1:$1048576, $D279, FALSE)), "", HLOOKUP(J$1, m_preprocess!$1:$1048576, $D279, FALSE))</f>
        <v>827432.25475922949</v>
      </c>
      <c r="K279">
        <f>IF(ISBLANK(HLOOKUP(K$1, m_preprocess!$1:$1048576, $D279, FALSE)), "", HLOOKUP(K$1, m_preprocess!$1:$1048576, $D279, FALSE))</f>
        <v>337802.98281390098</v>
      </c>
      <c r="L279">
        <f>IF(ISBLANK(HLOOKUP(L$1, m_preprocess!$1:$1048576, $D279, FALSE)), "", HLOOKUP(L$1, m_preprocess!$1:$1048576, $D279, FALSE))</f>
        <v>246771.4464981198</v>
      </c>
      <c r="M279">
        <f>IF(ISBLANK(HLOOKUP(M$1, m_preprocess!$1:$1048576, $D279, FALSE)), "", HLOOKUP(M$1, m_preprocess!$1:$1048576, $D279, FALSE))</f>
        <v>53859.461765101674</v>
      </c>
      <c r="N279">
        <f>IF(ISBLANK(HLOOKUP(N$1, m_preprocess!$1:$1048576, $D279, FALSE)), "", HLOOKUP(N$1, m_preprocess!$1:$1048576, $D279, FALSE))</f>
        <v>188998.36742149363</v>
      </c>
      <c r="O279">
        <f>IF(ISBLANK(HLOOKUP(O$1, m_preprocess!$1:$1048576, $D279, FALSE)), "", HLOOKUP(O$1, m_preprocess!$1:$1048576, $D279, FALSE))</f>
        <v>770052.82078002777</v>
      </c>
      <c r="P279">
        <f>IF(ISBLANK(HLOOKUP(P$1, m_preprocess!$1:$1048576, $D279, FALSE)), "", HLOOKUP(P$1, m_preprocess!$1:$1048576, $D279, FALSE))</f>
        <v>255334.80814807658</v>
      </c>
      <c r="Q279">
        <f>IF(ISBLANK(HLOOKUP(Q$1, m_preprocess!$1:$1048576, $D279, FALSE)), "", HLOOKUP(Q$1, m_preprocess!$1:$1048576, $D279, FALSE))</f>
        <v>234878.07269365789</v>
      </c>
      <c r="R279">
        <f>IF(ISBLANK(HLOOKUP(R$1, m_preprocess!$1:$1048576, $D279, FALSE)), "", HLOOKUP(R$1, m_preprocess!$1:$1048576, $D279, FALSE))</f>
        <v>279839.58370702597</v>
      </c>
      <c r="S279">
        <f>IF(ISBLANK(HLOOKUP(S$1, m_preprocess!$1:$1048576, $D279, FALSE)), "", HLOOKUP(S$1, m_preprocess!$1:$1048576, $D279, FALSE))</f>
        <v>69795800.788043484</v>
      </c>
      <c r="T279">
        <f>IF(ISBLANK(HLOOKUP(T$1, m_preprocess!$1:$1048576, $D279, FALSE)), "", HLOOKUP(T$1, m_preprocess!$1:$1048576, $D279, FALSE))</f>
        <v>63.536712380675041</v>
      </c>
      <c r="U279">
        <f>IF(ISBLANK(HLOOKUP(U$1, m_preprocess!$1:$1048576, $D279, FALSE)), "", HLOOKUP(U$1, m_preprocess!$1:$1048576, $D279, FALSE))</f>
        <v>22803080.168478265</v>
      </c>
      <c r="V279">
        <f>IF(ISBLANK(HLOOKUP(V$1, m_preprocess!$1:$1048576, $D279, FALSE)), "", HLOOKUP(V$1, m_preprocess!$1:$1048576, $D279, FALSE))</f>
        <v>38018257.40625</v>
      </c>
      <c r="W279">
        <f>IF(ISBLANK(HLOOKUP(W$1, m_preprocess!$1:$1048576, $D279, FALSE)), "", HLOOKUP(W$1, m_preprocess!$1:$1048576, $D279, FALSE))</f>
        <v>37086.89740654311</v>
      </c>
      <c r="X279">
        <f>IF(ISBLANK(HLOOKUP(X$1, m_preprocess!$1:$1048576, $D279, FALSE)), "", HLOOKUP(X$1, m_preprocess!$1:$1048576, $D279, FALSE))</f>
        <v>131.12</v>
      </c>
      <c r="Y279">
        <f>IF(ISBLANK(HLOOKUP(Y$1, m_preprocess!$1:$1048576, $D279, FALSE)), "", HLOOKUP(Y$1, m_preprocess!$1:$1048576, $D279, FALSE))</f>
        <v>75.8</v>
      </c>
    </row>
    <row r="280" spans="1:25" x14ac:dyDescent="0.25">
      <c r="A280" s="66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226.90695379454544</v>
      </c>
      <c r="F280">
        <f>IF(ISBLANK(HLOOKUP(F$1, m_preprocess!$1:$1048576, $D280, FALSE)), "", HLOOKUP(F$1, m_preprocess!$1:$1048576, $D280, FALSE))</f>
        <v>164.08785317652567</v>
      </c>
      <c r="G280">
        <f>IF(ISBLANK(HLOOKUP(G$1, m_preprocess!$1:$1048576, $D280, FALSE)), "", HLOOKUP(G$1, m_preprocess!$1:$1048576, $D280, FALSE))</f>
        <v>125.34520854643004</v>
      </c>
      <c r="H280">
        <f>IF(ISBLANK(HLOOKUP(H$1, m_preprocess!$1:$1048576, $D280, FALSE)), "", HLOOKUP(H$1, m_preprocess!$1:$1048576, $D280, FALSE))</f>
        <v>228.77712416247297</v>
      </c>
      <c r="I280">
        <f>IF(ISBLANK(HLOOKUP(I$1, m_preprocess!$1:$1048576, $D280, FALSE)), "", HLOOKUP(I$1, m_preprocess!$1:$1048576, $D280, FALSE))</f>
        <v>134.137081686714</v>
      </c>
      <c r="J280">
        <f>IF(ISBLANK(HLOOKUP(J$1, m_preprocess!$1:$1048576, $D280, FALSE)), "", HLOOKUP(J$1, m_preprocess!$1:$1048576, $D280, FALSE))</f>
        <v>921954.28024071536</v>
      </c>
      <c r="K280">
        <f>IF(ISBLANK(HLOOKUP(K$1, m_preprocess!$1:$1048576, $D280, FALSE)), "", HLOOKUP(K$1, m_preprocess!$1:$1048576, $D280, FALSE))</f>
        <v>391186.27242775162</v>
      </c>
      <c r="L280">
        <f>IF(ISBLANK(HLOOKUP(L$1, m_preprocess!$1:$1048576, $D280, FALSE)), "", HLOOKUP(L$1, m_preprocess!$1:$1048576, $D280, FALSE))</f>
        <v>258750.70454196003</v>
      </c>
      <c r="M280">
        <f>IF(ISBLANK(HLOOKUP(M$1, m_preprocess!$1:$1048576, $D280, FALSE)), "", HLOOKUP(M$1, m_preprocess!$1:$1048576, $D280, FALSE))</f>
        <v>75906.366557312023</v>
      </c>
      <c r="N280">
        <f>IF(ISBLANK(HLOOKUP(N$1, m_preprocess!$1:$1048576, $D280, FALSE)), "", HLOOKUP(N$1, m_preprocess!$1:$1048576, $D280, FALSE))</f>
        <v>196110.9379391894</v>
      </c>
      <c r="O280">
        <f>IF(ISBLANK(HLOOKUP(O$1, m_preprocess!$1:$1048576, $D280, FALSE)), "", HLOOKUP(O$1, m_preprocess!$1:$1048576, $D280, FALSE))</f>
        <v>806932.46801279846</v>
      </c>
      <c r="P280">
        <f>IF(ISBLANK(HLOOKUP(P$1, m_preprocess!$1:$1048576, $D280, FALSE)), "", HLOOKUP(P$1, m_preprocess!$1:$1048576, $D280, FALSE))</f>
        <v>301990.59166602738</v>
      </c>
      <c r="Q280">
        <f>IF(ISBLANK(HLOOKUP(Q$1, m_preprocess!$1:$1048576, $D280, FALSE)), "", HLOOKUP(Q$1, m_preprocess!$1:$1048576, $D280, FALSE))</f>
        <v>215315.66876957173</v>
      </c>
      <c r="R280">
        <f>IF(ISBLANK(HLOOKUP(R$1, m_preprocess!$1:$1048576, $D280, FALSE)), "", HLOOKUP(R$1, m_preprocess!$1:$1048576, $D280, FALSE))</f>
        <v>289627.0278937681</v>
      </c>
      <c r="S280">
        <f>IF(ISBLANK(HLOOKUP(S$1, m_preprocess!$1:$1048576, $D280, FALSE)), "", HLOOKUP(S$1, m_preprocess!$1:$1048576, $D280, FALSE))</f>
        <v>69421805.049829349</v>
      </c>
      <c r="T280">
        <f>IF(ISBLANK(HLOOKUP(T$1, m_preprocess!$1:$1048576, $D280, FALSE)), "", HLOOKUP(T$1, m_preprocess!$1:$1048576, $D280, FALSE))</f>
        <v>63.753219946048134</v>
      </c>
      <c r="U280">
        <f>IF(ISBLANK(HLOOKUP(U$1, m_preprocess!$1:$1048576, $D280, FALSE)), "", HLOOKUP(U$1, m_preprocess!$1:$1048576, $D280, FALSE))</f>
        <v>23135346.987030715</v>
      </c>
      <c r="V280">
        <f>IF(ISBLANK(HLOOKUP(V$1, m_preprocess!$1:$1048576, $D280, FALSE)), "", HLOOKUP(V$1, m_preprocess!$1:$1048576, $D280, FALSE))</f>
        <v>38269874.766552903</v>
      </c>
      <c r="W280">
        <f>IF(ISBLANK(HLOOKUP(W$1, m_preprocess!$1:$1048576, $D280, FALSE)), "", HLOOKUP(W$1, m_preprocess!$1:$1048576, $D280, FALSE))</f>
        <v>45412.23086972491</v>
      </c>
      <c r="X280">
        <f>IF(ISBLANK(HLOOKUP(X$1, m_preprocess!$1:$1048576, $D280, FALSE)), "", HLOOKUP(X$1, m_preprocess!$1:$1048576, $D280, FALSE))</f>
        <v>140.9</v>
      </c>
      <c r="Y280">
        <f>IF(ISBLANK(HLOOKUP(Y$1, m_preprocess!$1:$1048576, $D280, FALSE)), "", HLOOKUP(Y$1, m_preprocess!$1:$1048576, $D280, FALSE))</f>
        <v>83.7</v>
      </c>
    </row>
    <row r="281" spans="1:25" x14ac:dyDescent="0.25">
      <c r="A281" s="66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217.09090638907617</v>
      </c>
      <c r="F281">
        <f>IF(ISBLANK(HLOOKUP(F$1, m_preprocess!$1:$1048576, $D281, FALSE)), "", HLOOKUP(F$1, m_preprocess!$1:$1048576, $D281, FALSE))</f>
        <v>155.42831238352514</v>
      </c>
      <c r="G281">
        <f>IF(ISBLANK(HLOOKUP(G$1, m_preprocess!$1:$1048576, $D281, FALSE)), "", HLOOKUP(G$1, m_preprocess!$1:$1048576, $D281, FALSE))</f>
        <v>123.26347699253915</v>
      </c>
      <c r="H281">
        <f>IF(ISBLANK(HLOOKUP(H$1, m_preprocess!$1:$1048576, $D281, FALSE)), "", HLOOKUP(H$1, m_preprocess!$1:$1048576, $D281, FALSE))</f>
        <v>240.45627924745511</v>
      </c>
      <c r="I281">
        <f>IF(ISBLANK(HLOOKUP(I$1, m_preprocess!$1:$1048576, $D281, FALSE)), "", HLOOKUP(I$1, m_preprocess!$1:$1048576, $D281, FALSE))</f>
        <v>150.55955799703156</v>
      </c>
      <c r="J281">
        <f>IF(ISBLANK(HLOOKUP(J$1, m_preprocess!$1:$1048576, $D281, FALSE)), "", HLOOKUP(J$1, m_preprocess!$1:$1048576, $D281, FALSE))</f>
        <v>845295.92325259547</v>
      </c>
      <c r="K281">
        <f>IF(ISBLANK(HLOOKUP(K$1, m_preprocess!$1:$1048576, $D281, FALSE)), "", HLOOKUP(K$1, m_preprocess!$1:$1048576, $D281, FALSE))</f>
        <v>324246.23599983595</v>
      </c>
      <c r="L281">
        <f>IF(ISBLANK(HLOOKUP(L$1, m_preprocess!$1:$1048576, $D281, FALSE)), "", HLOOKUP(L$1, m_preprocess!$1:$1048576, $D281, FALSE))</f>
        <v>267618.48795453727</v>
      </c>
      <c r="M281">
        <f>IF(ISBLANK(HLOOKUP(M$1, m_preprocess!$1:$1048576, $D281, FALSE)), "", HLOOKUP(M$1, m_preprocess!$1:$1048576, $D281, FALSE))</f>
        <v>59523.525728721128</v>
      </c>
      <c r="N281">
        <f>IF(ISBLANK(HLOOKUP(N$1, m_preprocess!$1:$1048576, $D281, FALSE)), "", HLOOKUP(N$1, m_preprocess!$1:$1048576, $D281, FALSE))</f>
        <v>193907.67071872385</v>
      </c>
      <c r="O281">
        <f>IF(ISBLANK(HLOOKUP(O$1, m_preprocess!$1:$1048576, $D281, FALSE)), "", HLOOKUP(O$1, m_preprocess!$1:$1048576, $D281, FALSE))</f>
        <v>759334.01468522556</v>
      </c>
      <c r="P281">
        <f>IF(ISBLANK(HLOOKUP(P$1, m_preprocess!$1:$1048576, $D281, FALSE)), "", HLOOKUP(P$1, m_preprocess!$1:$1048576, $D281, FALSE))</f>
        <v>256501.95050536355</v>
      </c>
      <c r="Q281">
        <f>IF(ISBLANK(HLOOKUP(Q$1, m_preprocess!$1:$1048576, $D281, FALSE)), "", HLOOKUP(Q$1, m_preprocess!$1:$1048576, $D281, FALSE))</f>
        <v>224521.92251257302</v>
      </c>
      <c r="R281">
        <f>IF(ISBLANK(HLOOKUP(R$1, m_preprocess!$1:$1048576, $D281, FALSE)), "", HLOOKUP(R$1, m_preprocess!$1:$1048576, $D281, FALSE))</f>
        <v>278309.26654837275</v>
      </c>
      <c r="S281">
        <f>IF(ISBLANK(HLOOKUP(S$1, m_preprocess!$1:$1048576, $D281, FALSE)), "", HLOOKUP(S$1, m_preprocess!$1:$1048576, $D281, FALSE))</f>
        <v>68897062.360273972</v>
      </c>
      <c r="T281">
        <f>IF(ISBLANK(HLOOKUP(T$1, m_preprocess!$1:$1048576, $D281, FALSE)), "", HLOOKUP(T$1, m_preprocess!$1:$1048576, $D281, FALSE))</f>
        <v>63.896115159106891</v>
      </c>
      <c r="U281">
        <f>IF(ISBLANK(HLOOKUP(U$1, m_preprocess!$1:$1048576, $D281, FALSE)), "", HLOOKUP(U$1, m_preprocess!$1:$1048576, $D281, FALSE))</f>
        <v>22922175.883561645</v>
      </c>
      <c r="V281">
        <f>IF(ISBLANK(HLOOKUP(V$1, m_preprocess!$1:$1048576, $D281, FALSE)), "", HLOOKUP(V$1, m_preprocess!$1:$1048576, $D281, FALSE))</f>
        <v>38359116.347260274</v>
      </c>
      <c r="W281">
        <f>IF(ISBLANK(HLOOKUP(W$1, m_preprocess!$1:$1048576, $D281, FALSE)), "", HLOOKUP(W$1, m_preprocess!$1:$1048576, $D281, FALSE))</f>
        <v>42533.842604134516</v>
      </c>
      <c r="X281">
        <f>IF(ISBLANK(HLOOKUP(X$1, m_preprocess!$1:$1048576, $D281, FALSE)), "", HLOOKUP(X$1, m_preprocess!$1:$1048576, $D281, FALSE))</f>
        <v>136.46</v>
      </c>
      <c r="Y281">
        <f>IF(ISBLANK(HLOOKUP(Y$1, m_preprocess!$1:$1048576, $D281, FALSE)), "", HLOOKUP(Y$1, m_preprocess!$1:$1048576, $D281, FALSE))</f>
        <v>83</v>
      </c>
    </row>
    <row r="282" spans="1:25" x14ac:dyDescent="0.25">
      <c r="A282" s="66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217.19748822433425</v>
      </c>
      <c r="F282">
        <f>IF(ISBLANK(HLOOKUP(F$1, m_preprocess!$1:$1048576, $D282, FALSE)), "", HLOOKUP(F$1, m_preprocess!$1:$1048576, $D282, FALSE))</f>
        <v>188.41219698913338</v>
      </c>
      <c r="G282">
        <f>IF(ISBLANK(HLOOKUP(G$1, m_preprocess!$1:$1048576, $D282, FALSE)), "", HLOOKUP(G$1, m_preprocess!$1:$1048576, $D282, FALSE))</f>
        <v>129.22264584351461</v>
      </c>
      <c r="H282">
        <f>IF(ISBLANK(HLOOKUP(H$1, m_preprocess!$1:$1048576, $D282, FALSE)), "", HLOOKUP(H$1, m_preprocess!$1:$1048576, $D282, FALSE))</f>
        <v>267.9289600653164</v>
      </c>
      <c r="I282">
        <f>IF(ISBLANK(HLOOKUP(I$1, m_preprocess!$1:$1048576, $D282, FALSE)), "", HLOOKUP(I$1, m_preprocess!$1:$1048576, $D282, FALSE))</f>
        <v>154.66302262970964</v>
      </c>
      <c r="J282">
        <f>IF(ISBLANK(HLOOKUP(J$1, m_preprocess!$1:$1048576, $D282, FALSE)), "", HLOOKUP(J$1, m_preprocess!$1:$1048576, $D282, FALSE))</f>
        <v>811723.25742747041</v>
      </c>
      <c r="K282">
        <f>IF(ISBLANK(HLOOKUP(K$1, m_preprocess!$1:$1048576, $D282, FALSE)), "", HLOOKUP(K$1, m_preprocess!$1:$1048576, $D282, FALSE))</f>
        <v>282545.4514654302</v>
      </c>
      <c r="L282">
        <f>IF(ISBLANK(HLOOKUP(L$1, m_preprocess!$1:$1048576, $D282, FALSE)), "", HLOOKUP(L$1, m_preprocess!$1:$1048576, $D282, FALSE))</f>
        <v>271786.10256675072</v>
      </c>
      <c r="M282">
        <f>IF(ISBLANK(HLOOKUP(M$1, m_preprocess!$1:$1048576, $D282, FALSE)), "", HLOOKUP(M$1, m_preprocess!$1:$1048576, $D282, FALSE))</f>
        <v>63992.464522095761</v>
      </c>
      <c r="N282">
        <f>IF(ISBLANK(HLOOKUP(N$1, m_preprocess!$1:$1048576, $D282, FALSE)), "", HLOOKUP(N$1, m_preprocess!$1:$1048576, $D282, FALSE))</f>
        <v>193399.24202505357</v>
      </c>
      <c r="O282">
        <f>IF(ISBLANK(HLOOKUP(O$1, m_preprocess!$1:$1048576, $D282, FALSE)), "", HLOOKUP(O$1, m_preprocess!$1:$1048576, $D282, FALSE))</f>
        <v>814067.16811331012</v>
      </c>
      <c r="P282">
        <f>IF(ISBLANK(HLOOKUP(P$1, m_preprocess!$1:$1048576, $D282, FALSE)), "", HLOOKUP(P$1, m_preprocess!$1:$1048576, $D282, FALSE))</f>
        <v>286776.48805768922</v>
      </c>
      <c r="Q282">
        <f>IF(ISBLANK(HLOOKUP(Q$1, m_preprocess!$1:$1048576, $D282, FALSE)), "", HLOOKUP(Q$1, m_preprocess!$1:$1048576, $D282, FALSE))</f>
        <v>228091.76804983185</v>
      </c>
      <c r="R282">
        <f>IF(ISBLANK(HLOOKUP(R$1, m_preprocess!$1:$1048576, $D282, FALSE)), "", HLOOKUP(R$1, m_preprocess!$1:$1048576, $D282, FALSE))</f>
        <v>299198.66201828758</v>
      </c>
      <c r="S282">
        <f>IF(ISBLANK(HLOOKUP(S$1, m_preprocess!$1:$1048576, $D282, FALSE)), "", HLOOKUP(S$1, m_preprocess!$1:$1048576, $D282, FALSE))</f>
        <v>68860277.744376272</v>
      </c>
      <c r="T282">
        <f>IF(ISBLANK(HLOOKUP(T$1, m_preprocess!$1:$1048576, $D282, FALSE)), "", HLOOKUP(T$1, m_preprocess!$1:$1048576, $D282, FALSE))</f>
        <v>63.92097212434151</v>
      </c>
      <c r="U282">
        <f>IF(ISBLANK(HLOOKUP(U$1, m_preprocess!$1:$1048576, $D282, FALSE)), "", HLOOKUP(U$1, m_preprocess!$1:$1048576, $D282, FALSE))</f>
        <v>23015265.740286298</v>
      </c>
      <c r="V282">
        <f>IF(ISBLANK(HLOOKUP(V$1, m_preprocess!$1:$1048576, $D282, FALSE)), "", HLOOKUP(V$1, m_preprocess!$1:$1048576, $D282, FALSE))</f>
        <v>38345018.817995913</v>
      </c>
      <c r="W282">
        <f>IF(ISBLANK(HLOOKUP(W$1, m_preprocess!$1:$1048576, $D282, FALSE)), "", HLOOKUP(W$1, m_preprocess!$1:$1048576, $D282, FALSE))</f>
        <v>48594.806698038323</v>
      </c>
      <c r="X282">
        <f>IF(ISBLANK(HLOOKUP(X$1, m_preprocess!$1:$1048576, $D282, FALSE)), "", HLOOKUP(X$1, m_preprocess!$1:$1048576, $D282, FALSE))</f>
        <v>134.04</v>
      </c>
      <c r="Y282">
        <f>IF(ISBLANK(HLOOKUP(Y$1, m_preprocess!$1:$1048576, $D282, FALSE)), "", HLOOKUP(Y$1, m_preprocess!$1:$1048576, $D282, FALSE))</f>
        <v>86.3</v>
      </c>
    </row>
    <row r="283" spans="1:25" x14ac:dyDescent="0.25">
      <c r="A283" s="66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198.27156806972675</v>
      </c>
      <c r="F283">
        <f>IF(ISBLANK(HLOOKUP(F$1, m_preprocess!$1:$1048576, $D283, FALSE)), "", HLOOKUP(F$1, m_preprocess!$1:$1048576, $D283, FALSE))</f>
        <v>182.23983071530037</v>
      </c>
      <c r="G283">
        <f>IF(ISBLANK(HLOOKUP(G$1, m_preprocess!$1:$1048576, $D283, FALSE)), "", HLOOKUP(G$1, m_preprocess!$1:$1048576, $D283, FALSE))</f>
        <v>125.94757856568643</v>
      </c>
      <c r="H283">
        <f>IF(ISBLANK(HLOOKUP(H$1, m_preprocess!$1:$1048576, $D283, FALSE)), "", HLOOKUP(H$1, m_preprocess!$1:$1048576, $D283, FALSE))</f>
        <v>234.92048498462282</v>
      </c>
      <c r="I283">
        <f>IF(ISBLANK(HLOOKUP(I$1, m_preprocess!$1:$1048576, $D283, FALSE)), "", HLOOKUP(I$1, m_preprocess!$1:$1048576, $D283, FALSE))</f>
        <v>172.23306961937567</v>
      </c>
      <c r="J283">
        <f>IF(ISBLANK(HLOOKUP(J$1, m_preprocess!$1:$1048576, $D283, FALSE)), "", HLOOKUP(J$1, m_preprocess!$1:$1048576, $D283, FALSE))</f>
        <v>840545.43217632105</v>
      </c>
      <c r="K283">
        <f>IF(ISBLANK(HLOOKUP(K$1, m_preprocess!$1:$1048576, $D283, FALSE)), "", HLOOKUP(K$1, m_preprocess!$1:$1048576, $D283, FALSE))</f>
        <v>300505.66794607486</v>
      </c>
      <c r="L283">
        <f>IF(ISBLANK(HLOOKUP(L$1, m_preprocess!$1:$1048576, $D283, FALSE)), "", HLOOKUP(L$1, m_preprocess!$1:$1048576, $D283, FALSE))</f>
        <v>283988.62380174216</v>
      </c>
      <c r="M283">
        <f>IF(ISBLANK(HLOOKUP(M$1, m_preprocess!$1:$1048576, $D283, FALSE)), "", HLOOKUP(M$1, m_preprocess!$1:$1048576, $D283, FALSE))</f>
        <v>62618.581796106526</v>
      </c>
      <c r="N283">
        <f>IF(ISBLANK(HLOOKUP(N$1, m_preprocess!$1:$1048576, $D283, FALSE)), "", HLOOKUP(N$1, m_preprocess!$1:$1048576, $D283, FALSE))</f>
        <v>193432.55453482171</v>
      </c>
      <c r="O283">
        <f>IF(ISBLANK(HLOOKUP(O$1, m_preprocess!$1:$1048576, $D283, FALSE)), "", HLOOKUP(O$1, m_preprocess!$1:$1048576, $D283, FALSE))</f>
        <v>815450.13567412656</v>
      </c>
      <c r="P283">
        <f>IF(ISBLANK(HLOOKUP(P$1, m_preprocess!$1:$1048576, $D283, FALSE)), "", HLOOKUP(P$1, m_preprocess!$1:$1048576, $D283, FALSE))</f>
        <v>277333.3197937808</v>
      </c>
      <c r="Q283">
        <f>IF(ISBLANK(HLOOKUP(Q$1, m_preprocess!$1:$1048576, $D283, FALSE)), "", HLOOKUP(Q$1, m_preprocess!$1:$1048576, $D283, FALSE))</f>
        <v>243248.5595291495</v>
      </c>
      <c r="R283">
        <f>IF(ISBLANK(HLOOKUP(R$1, m_preprocess!$1:$1048576, $D283, FALSE)), "", HLOOKUP(R$1, m_preprocess!$1:$1048576, $D283, FALSE))</f>
        <v>294868.12512185995</v>
      </c>
      <c r="S283">
        <f>IF(ISBLANK(HLOOKUP(S$1, m_preprocess!$1:$1048576, $D283, FALSE)), "", HLOOKUP(S$1, m_preprocess!$1:$1048576, $D283, FALSE))</f>
        <v>67635996.401767507</v>
      </c>
      <c r="T283">
        <f>IF(ISBLANK(HLOOKUP(T$1, m_preprocess!$1:$1048576, $D283, FALSE)), "", HLOOKUP(T$1, m_preprocess!$1:$1048576, $D283, FALSE))</f>
        <v>64.071989602788818</v>
      </c>
      <c r="U283">
        <f>IF(ISBLANK(HLOOKUP(U$1, m_preprocess!$1:$1048576, $D283, FALSE)), "", HLOOKUP(U$1, m_preprocess!$1:$1048576, $D283, FALSE))</f>
        <v>22715076.132562883</v>
      </c>
      <c r="V283">
        <f>IF(ISBLANK(HLOOKUP(V$1, m_preprocess!$1:$1048576, $D283, FALSE)), "", HLOOKUP(V$1, m_preprocess!$1:$1048576, $D283, FALSE))</f>
        <v>38243998.121685922</v>
      </c>
      <c r="W283">
        <f>IF(ISBLANK(HLOOKUP(W$1, m_preprocess!$1:$1048576, $D283, FALSE)), "", HLOOKUP(W$1, m_preprocess!$1:$1048576, $D283, FALSE))</f>
        <v>39657.176215162101</v>
      </c>
      <c r="X283">
        <f>IF(ISBLANK(HLOOKUP(X$1, m_preprocess!$1:$1048576, $D283, FALSE)), "", HLOOKUP(X$1, m_preprocess!$1:$1048576, $D283, FALSE))</f>
        <v>135.91999999999999</v>
      </c>
      <c r="Y283">
        <f>IF(ISBLANK(HLOOKUP(Y$1, m_preprocess!$1:$1048576, $D283, FALSE)), "", HLOOKUP(Y$1, m_preprocess!$1:$1048576, $D283, FALSE))</f>
        <v>87.7</v>
      </c>
    </row>
    <row r="284" spans="1:25" x14ac:dyDescent="0.25">
      <c r="A284" s="66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208.15278938983147</v>
      </c>
      <c r="F284">
        <f>IF(ISBLANK(HLOOKUP(F$1, m_preprocess!$1:$1048576, $D284, FALSE)), "", HLOOKUP(F$1, m_preprocess!$1:$1048576, $D284, FALSE))</f>
        <v>170.57313885330248</v>
      </c>
      <c r="G284">
        <f>IF(ISBLANK(HLOOKUP(G$1, m_preprocess!$1:$1048576, $D284, FALSE)), "", HLOOKUP(G$1, m_preprocess!$1:$1048576, $D284, FALSE))</f>
        <v>131.00856079873245</v>
      </c>
      <c r="H284">
        <f>IF(ISBLANK(HLOOKUP(H$1, m_preprocess!$1:$1048576, $D284, FALSE)), "", HLOOKUP(H$1, m_preprocess!$1:$1048576, $D284, FALSE))</f>
        <v>282.64490973591217</v>
      </c>
      <c r="I284">
        <f>IF(ISBLANK(HLOOKUP(I$1, m_preprocess!$1:$1048576, $D284, FALSE)), "", HLOOKUP(I$1, m_preprocess!$1:$1048576, $D284, FALSE))</f>
        <v>165.6835775920685</v>
      </c>
      <c r="J284">
        <f>IF(ISBLANK(HLOOKUP(J$1, m_preprocess!$1:$1048576, $D284, FALSE)), "", HLOOKUP(J$1, m_preprocess!$1:$1048576, $D284, FALSE))</f>
        <v>828727.20098740514</v>
      </c>
      <c r="K284">
        <f>IF(ISBLANK(HLOOKUP(K$1, m_preprocess!$1:$1048576, $D284, FALSE)), "", HLOOKUP(K$1, m_preprocess!$1:$1048576, $D284, FALSE))</f>
        <v>275960.15447909525</v>
      </c>
      <c r="L284">
        <f>IF(ISBLANK(HLOOKUP(L$1, m_preprocess!$1:$1048576, $D284, FALSE)), "", HLOOKUP(L$1, m_preprocess!$1:$1048576, $D284, FALSE))</f>
        <v>286409.09163307573</v>
      </c>
      <c r="M284">
        <f>IF(ISBLANK(HLOOKUP(M$1, m_preprocess!$1:$1048576, $D284, FALSE)), "", HLOOKUP(M$1, m_preprocess!$1:$1048576, $D284, FALSE))</f>
        <v>67090.558752333396</v>
      </c>
      <c r="N284">
        <f>IF(ISBLANK(HLOOKUP(N$1, m_preprocess!$1:$1048576, $D284, FALSE)), "", HLOOKUP(N$1, m_preprocess!$1:$1048576, $D284, FALSE))</f>
        <v>199267.39508451126</v>
      </c>
      <c r="O284">
        <f>IF(ISBLANK(HLOOKUP(O$1, m_preprocess!$1:$1048576, $D284, FALSE)), "", HLOOKUP(O$1, m_preprocess!$1:$1048576, $D284, FALSE))</f>
        <v>811057.69590210705</v>
      </c>
      <c r="P284">
        <f>IF(ISBLANK(HLOOKUP(P$1, m_preprocess!$1:$1048576, $D284, FALSE)), "", HLOOKUP(P$1, m_preprocess!$1:$1048576, $D284, FALSE))</f>
        <v>274502.42843202833</v>
      </c>
      <c r="Q284">
        <f>IF(ISBLANK(HLOOKUP(Q$1, m_preprocess!$1:$1048576, $D284, FALSE)), "", HLOOKUP(Q$1, m_preprocess!$1:$1048576, $D284, FALSE))</f>
        <v>268190.26697752735</v>
      </c>
      <c r="R284">
        <f>IF(ISBLANK(HLOOKUP(R$1, m_preprocess!$1:$1048576, $D284, FALSE)), "", HLOOKUP(R$1, m_preprocess!$1:$1048576, $D284, FALSE))</f>
        <v>268365.17287139496</v>
      </c>
      <c r="S284">
        <f>IF(ISBLANK(HLOOKUP(S$1, m_preprocess!$1:$1048576, $D284, FALSE)), "", HLOOKUP(S$1, m_preprocess!$1:$1048576, $D284, FALSE))</f>
        <v>68072838.580645174</v>
      </c>
      <c r="T284">
        <f>IF(ISBLANK(HLOOKUP(T$1, m_preprocess!$1:$1048576, $D284, FALSE)), "", HLOOKUP(T$1, m_preprocess!$1:$1048576, $D284, FALSE))</f>
        <v>63.469755057983605</v>
      </c>
      <c r="U284">
        <f>IF(ISBLANK(HLOOKUP(U$1, m_preprocess!$1:$1048576, $D284, FALSE)), "", HLOOKUP(U$1, m_preprocess!$1:$1048576, $D284, FALSE))</f>
        <v>23128025.516129032</v>
      </c>
      <c r="V284">
        <f>IF(ISBLANK(HLOOKUP(V$1, m_preprocess!$1:$1048576, $D284, FALSE)), "", HLOOKUP(V$1, m_preprocess!$1:$1048576, $D284, FALSE))</f>
        <v>38823819.774193548</v>
      </c>
      <c r="W284">
        <f>IF(ISBLANK(HLOOKUP(W$1, m_preprocess!$1:$1048576, $D284, FALSE)), "", HLOOKUP(W$1, m_preprocess!$1:$1048576, $D284, FALSE))</f>
        <v>47639.839238043598</v>
      </c>
      <c r="X284">
        <f>IF(ISBLANK(HLOOKUP(X$1, m_preprocess!$1:$1048576, $D284, FALSE)), "", HLOOKUP(X$1, m_preprocess!$1:$1048576, $D284, FALSE))</f>
        <v>136.97999999999999</v>
      </c>
      <c r="Y284">
        <f>IF(ISBLANK(HLOOKUP(Y$1, m_preprocess!$1:$1048576, $D284, FALSE)), "", HLOOKUP(Y$1, m_preprocess!$1:$1048576, $D284, FALSE))</f>
        <v>89.6</v>
      </c>
    </row>
    <row r="285" spans="1:25" x14ac:dyDescent="0.25">
      <c r="A285" s="66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213.88069936019531</v>
      </c>
      <c r="F285">
        <f>IF(ISBLANK(HLOOKUP(F$1, m_preprocess!$1:$1048576, $D285, FALSE)), "", HLOOKUP(F$1, m_preprocess!$1:$1048576, $D285, FALSE))</f>
        <v>186.06315312314919</v>
      </c>
      <c r="G285">
        <f>IF(ISBLANK(HLOOKUP(G$1, m_preprocess!$1:$1048576, $D285, FALSE)), "", HLOOKUP(G$1, m_preprocess!$1:$1048576, $D285, FALSE))</f>
        <v>125.01150904234669</v>
      </c>
      <c r="H285">
        <f>IF(ISBLANK(HLOOKUP(H$1, m_preprocess!$1:$1048576, $D285, FALSE)), "", HLOOKUP(H$1, m_preprocess!$1:$1048576, $D285, FALSE))</f>
        <v>267.1450573737954</v>
      </c>
      <c r="I285">
        <f>IF(ISBLANK(HLOOKUP(I$1, m_preprocess!$1:$1048576, $D285, FALSE)), "", HLOOKUP(I$1, m_preprocess!$1:$1048576, $D285, FALSE))</f>
        <v>195.17532234226846</v>
      </c>
      <c r="J285">
        <f>IF(ISBLANK(HLOOKUP(J$1, m_preprocess!$1:$1048576, $D285, FALSE)), "", HLOOKUP(J$1, m_preprocess!$1:$1048576, $D285, FALSE))</f>
        <v>766894.50977276452</v>
      </c>
      <c r="K285">
        <f>IF(ISBLANK(HLOOKUP(K$1, m_preprocess!$1:$1048576, $D285, FALSE)), "", HLOOKUP(K$1, m_preprocess!$1:$1048576, $D285, FALSE))</f>
        <v>188304.32649926678</v>
      </c>
      <c r="L285">
        <f>IF(ISBLANK(HLOOKUP(L$1, m_preprocess!$1:$1048576, $D285, FALSE)), "", HLOOKUP(L$1, m_preprocess!$1:$1048576, $D285, FALSE))</f>
        <v>314151.01606021583</v>
      </c>
      <c r="M285">
        <f>IF(ISBLANK(HLOOKUP(M$1, m_preprocess!$1:$1048576, $D285, FALSE)), "", HLOOKUP(M$1, m_preprocess!$1:$1048576, $D285, FALSE))</f>
        <v>63415.692188980189</v>
      </c>
      <c r="N285">
        <f>IF(ISBLANK(HLOOKUP(N$1, m_preprocess!$1:$1048576, $D285, FALSE)), "", HLOOKUP(N$1, m_preprocess!$1:$1048576, $D285, FALSE))</f>
        <v>201023.47932933146</v>
      </c>
      <c r="O285">
        <f>IF(ISBLANK(HLOOKUP(O$1, m_preprocess!$1:$1048576, $D285, FALSE)), "", HLOOKUP(O$1, m_preprocess!$1:$1048576, $D285, FALSE))</f>
        <v>1029967.097352062</v>
      </c>
      <c r="P285">
        <f>IF(ISBLANK(HLOOKUP(P$1, m_preprocess!$1:$1048576, $D285, FALSE)), "", HLOOKUP(P$1, m_preprocess!$1:$1048576, $D285, FALSE))</f>
        <v>338335.75732930476</v>
      </c>
      <c r="Q285">
        <f>IF(ISBLANK(HLOOKUP(Q$1, m_preprocess!$1:$1048576, $D285, FALSE)), "", HLOOKUP(Q$1, m_preprocess!$1:$1048576, $D285, FALSE))</f>
        <v>336814.65721292613</v>
      </c>
      <c r="R285">
        <f>IF(ISBLANK(HLOOKUP(R$1, m_preprocess!$1:$1048576, $D285, FALSE)), "", HLOOKUP(R$1, m_preprocess!$1:$1048576, $D285, FALSE))</f>
        <v>354816.88162537967</v>
      </c>
      <c r="S285">
        <f>IF(ISBLANK(HLOOKUP(S$1, m_preprocess!$1:$1048576, $D285, FALSE)), "", HLOOKUP(S$1, m_preprocess!$1:$1048576, $D285, FALSE))</f>
        <v>67995964.292465761</v>
      </c>
      <c r="T285">
        <f>IF(ISBLANK(HLOOKUP(T$1, m_preprocess!$1:$1048576, $D285, FALSE)), "", HLOOKUP(T$1, m_preprocess!$1:$1048576, $D285, FALSE))</f>
        <v>63.195870118653872</v>
      </c>
      <c r="U285">
        <f>IF(ISBLANK(HLOOKUP(U$1, m_preprocess!$1:$1048576, $D285, FALSE)), "", HLOOKUP(U$1, m_preprocess!$1:$1048576, $D285, FALSE))</f>
        <v>23336747.560273971</v>
      </c>
      <c r="V285">
        <f>IF(ISBLANK(HLOOKUP(V$1, m_preprocess!$1:$1048576, $D285, FALSE)), "", HLOOKUP(V$1, m_preprocess!$1:$1048576, $D285, FALSE))</f>
        <v>39074671.259589046</v>
      </c>
      <c r="W285">
        <f>IF(ISBLANK(HLOOKUP(W$1, m_preprocess!$1:$1048576, $D285, FALSE)), "", HLOOKUP(W$1, m_preprocess!$1:$1048576, $D285, FALSE))</f>
        <v>46454.570694623093</v>
      </c>
      <c r="X285">
        <f>IF(ISBLANK(HLOOKUP(X$1, m_preprocess!$1:$1048576, $D285, FALSE)), "", HLOOKUP(X$1, m_preprocess!$1:$1048576, $D285, FALSE))</f>
        <v>138.52000000000001</v>
      </c>
      <c r="Y285">
        <f>IF(ISBLANK(HLOOKUP(Y$1, m_preprocess!$1:$1048576, $D285, FALSE)), "", HLOOKUP(Y$1, m_preprocess!$1:$1048576, $D285, FALSE))</f>
        <v>93</v>
      </c>
    </row>
    <row r="286" spans="1:25" x14ac:dyDescent="0.25">
      <c r="A286" s="66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218.07813282077626</v>
      </c>
      <c r="F286">
        <f>IF(ISBLANK(HLOOKUP(F$1, m_preprocess!$1:$1048576, $D286, FALSE)), "", HLOOKUP(F$1, m_preprocess!$1:$1048576, $D286, FALSE))</f>
        <v>186.97968071804542</v>
      </c>
      <c r="G286">
        <f>IF(ISBLANK(HLOOKUP(G$1, m_preprocess!$1:$1048576, $D286, FALSE)), "", HLOOKUP(G$1, m_preprocess!$1:$1048576, $D286, FALSE))</f>
        <v>132.52255157725872</v>
      </c>
      <c r="H286">
        <f>IF(ISBLANK(HLOOKUP(H$1, m_preprocess!$1:$1048576, $D286, FALSE)), "", HLOOKUP(H$1, m_preprocess!$1:$1048576, $D286, FALSE))</f>
        <v>218.46882973305227</v>
      </c>
      <c r="I286">
        <f>IF(ISBLANK(HLOOKUP(I$1, m_preprocess!$1:$1048576, $D286, FALSE)), "", HLOOKUP(I$1, m_preprocess!$1:$1048576, $D286, FALSE))</f>
        <v>180.13433239869013</v>
      </c>
      <c r="J286">
        <f>IF(ISBLANK(HLOOKUP(J$1, m_preprocess!$1:$1048576, $D286, FALSE)), "", HLOOKUP(J$1, m_preprocess!$1:$1048576, $D286, FALSE))</f>
        <v>777416.30039495544</v>
      </c>
      <c r="K286">
        <f>IF(ISBLANK(HLOOKUP(K$1, m_preprocess!$1:$1048576, $D286, FALSE)), "", HLOOKUP(K$1, m_preprocess!$1:$1048576, $D286, FALSE))</f>
        <v>186250.40905626846</v>
      </c>
      <c r="L286">
        <f>IF(ISBLANK(HLOOKUP(L$1, m_preprocess!$1:$1048576, $D286, FALSE)), "", HLOOKUP(L$1, m_preprocess!$1:$1048576, $D286, FALSE))</f>
        <v>309550.38582192338</v>
      </c>
      <c r="M286">
        <f>IF(ISBLANK(HLOOKUP(M$1, m_preprocess!$1:$1048576, $D286, FALSE)), "", HLOOKUP(M$1, m_preprocess!$1:$1048576, $D286, FALSE))</f>
        <v>80594.51212659938</v>
      </c>
      <c r="N286">
        <f>IF(ISBLANK(HLOOKUP(N$1, m_preprocess!$1:$1048576, $D286, FALSE)), "", HLOOKUP(N$1, m_preprocess!$1:$1048576, $D286, FALSE))</f>
        <v>201020.98908330096</v>
      </c>
      <c r="O286">
        <f>IF(ISBLANK(HLOOKUP(O$1, m_preprocess!$1:$1048576, $D286, FALSE)), "", HLOOKUP(O$1, m_preprocess!$1:$1048576, $D286, FALSE))</f>
        <v>1044109.3725392168</v>
      </c>
      <c r="P286">
        <f>IF(ISBLANK(HLOOKUP(P$1, m_preprocess!$1:$1048576, $D286, FALSE)), "", HLOOKUP(P$1, m_preprocess!$1:$1048576, $D286, FALSE))</f>
        <v>356648.23703343095</v>
      </c>
      <c r="Q286">
        <f>IF(ISBLANK(HLOOKUP(Q$1, m_preprocess!$1:$1048576, $D286, FALSE)), "", HLOOKUP(Q$1, m_preprocess!$1:$1048576, $D286, FALSE))</f>
        <v>332965.5933166527</v>
      </c>
      <c r="R286">
        <f>IF(ISBLANK(HLOOKUP(R$1, m_preprocess!$1:$1048576, $D286, FALSE)), "", HLOOKUP(R$1, m_preprocess!$1:$1048576, $D286, FALSE))</f>
        <v>354496.16106441588</v>
      </c>
      <c r="S286">
        <f>IF(ISBLANK(HLOOKUP(S$1, m_preprocess!$1:$1048576, $D286, FALSE)), "", HLOOKUP(S$1, m_preprocess!$1:$1048576, $D286, FALSE))</f>
        <v>68293738.015037596</v>
      </c>
      <c r="T286">
        <f>IF(ISBLANK(HLOOKUP(T$1, m_preprocess!$1:$1048576, $D286, FALSE)), "", HLOOKUP(T$1, m_preprocess!$1:$1048576, $D286, FALSE))</f>
        <v>63.772248030721087</v>
      </c>
      <c r="U286">
        <f>IF(ISBLANK(HLOOKUP(U$1, m_preprocess!$1:$1048576, $D286, FALSE)), "", HLOOKUP(U$1, m_preprocess!$1:$1048576, $D286, FALSE))</f>
        <v>23452694.323308267</v>
      </c>
      <c r="V286">
        <f>IF(ISBLANK(HLOOKUP(V$1, m_preprocess!$1:$1048576, $D286, FALSE)), "", HLOOKUP(V$1, m_preprocess!$1:$1048576, $D286, FALSE))</f>
        <v>39332377.240601502</v>
      </c>
      <c r="W286">
        <f>IF(ISBLANK(HLOOKUP(W$1, m_preprocess!$1:$1048576, $D286, FALSE)), "", HLOOKUP(W$1, m_preprocess!$1:$1048576, $D286, FALSE))</f>
        <v>48676.424191237587</v>
      </c>
      <c r="X286">
        <f>IF(ISBLANK(HLOOKUP(X$1, m_preprocess!$1:$1048576, $D286, FALSE)), "", HLOOKUP(X$1, m_preprocess!$1:$1048576, $D286, FALSE))</f>
        <v>134.5</v>
      </c>
      <c r="Y286">
        <f>IF(ISBLANK(HLOOKUP(Y$1, m_preprocess!$1:$1048576, $D286, FALSE)), "", HLOOKUP(Y$1, m_preprocess!$1:$1048576, $D286, FALSE))</f>
        <v>90.7</v>
      </c>
    </row>
    <row r="287" spans="1:25" x14ac:dyDescent="0.25">
      <c r="A287" s="66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224.60655828299861</v>
      </c>
      <c r="F287">
        <f>IF(ISBLANK(HLOOKUP(F$1, m_preprocess!$1:$1048576, $D287, FALSE)), "", HLOOKUP(F$1, m_preprocess!$1:$1048576, $D287, FALSE))</f>
        <v>176.17975768124555</v>
      </c>
      <c r="G287">
        <f>IF(ISBLANK(HLOOKUP(G$1, m_preprocess!$1:$1048576, $D287, FALSE)), "", HLOOKUP(G$1, m_preprocess!$1:$1048576, $D287, FALSE))</f>
        <v>136.41863201009551</v>
      </c>
      <c r="H287">
        <f>IF(ISBLANK(HLOOKUP(H$1, m_preprocess!$1:$1048576, $D287, FALSE)), "", HLOOKUP(H$1, m_preprocess!$1:$1048576, $D287, FALSE))</f>
        <v>247.03485403592668</v>
      </c>
      <c r="I287">
        <f>IF(ISBLANK(HLOOKUP(I$1, m_preprocess!$1:$1048576, $D287, FALSE)), "", HLOOKUP(I$1, m_preprocess!$1:$1048576, $D287, FALSE))</f>
        <v>169.72530618114399</v>
      </c>
      <c r="J287">
        <f>IF(ISBLANK(HLOOKUP(J$1, m_preprocess!$1:$1048576, $D287, FALSE)), "", HLOOKUP(J$1, m_preprocess!$1:$1048576, $D287, FALSE))</f>
        <v>665315.49779364956</v>
      </c>
      <c r="K287">
        <f>IF(ISBLANK(HLOOKUP(K$1, m_preprocess!$1:$1048576, $D287, FALSE)), "", HLOOKUP(K$1, m_preprocess!$1:$1048576, $D287, FALSE))</f>
        <v>132365.05887505284</v>
      </c>
      <c r="L287">
        <f>IF(ISBLANK(HLOOKUP(L$1, m_preprocess!$1:$1048576, $D287, FALSE)), "", HLOOKUP(L$1, m_preprocess!$1:$1048576, $D287, FALSE))</f>
        <v>268812.11343424791</v>
      </c>
      <c r="M287">
        <f>IF(ISBLANK(HLOOKUP(M$1, m_preprocess!$1:$1048576, $D287, FALSE)), "", HLOOKUP(M$1, m_preprocess!$1:$1048576, $D287, FALSE))</f>
        <v>72071.976718485501</v>
      </c>
      <c r="N287">
        <f>IF(ISBLANK(HLOOKUP(N$1, m_preprocess!$1:$1048576, $D287, FALSE)), "", HLOOKUP(N$1, m_preprocess!$1:$1048576, $D287, FALSE))</f>
        <v>192066.35307816477</v>
      </c>
      <c r="O287">
        <f>IF(ISBLANK(HLOOKUP(O$1, m_preprocess!$1:$1048576, $D287, FALSE)), "", HLOOKUP(O$1, m_preprocess!$1:$1048576, $D287, FALSE))</f>
        <v>929827.23632059677</v>
      </c>
      <c r="P287">
        <f>IF(ISBLANK(HLOOKUP(P$1, m_preprocess!$1:$1048576, $D287, FALSE)), "", HLOOKUP(P$1, m_preprocess!$1:$1048576, $D287, FALSE))</f>
        <v>331146.66193890525</v>
      </c>
      <c r="Q287">
        <f>IF(ISBLANK(HLOOKUP(Q$1, m_preprocess!$1:$1048576, $D287, FALSE)), "", HLOOKUP(Q$1, m_preprocess!$1:$1048576, $D287, FALSE))</f>
        <v>303508.2823044947</v>
      </c>
      <c r="R287">
        <f>IF(ISBLANK(HLOOKUP(R$1, m_preprocess!$1:$1048576, $D287, FALSE)), "", HLOOKUP(R$1, m_preprocess!$1:$1048576, $D287, FALSE))</f>
        <v>295171.56070622278</v>
      </c>
      <c r="S287">
        <f>IF(ISBLANK(HLOOKUP(S$1, m_preprocess!$1:$1048576, $D287, FALSE)), "", HLOOKUP(S$1, m_preprocess!$1:$1048576, $D287, FALSE))</f>
        <v>69622704.084246576</v>
      </c>
      <c r="T287">
        <f>IF(ISBLANK(HLOOKUP(T$1, m_preprocess!$1:$1048576, $D287, FALSE)), "", HLOOKUP(T$1, m_preprocess!$1:$1048576, $D287, FALSE))</f>
        <v>64.656834126068446</v>
      </c>
      <c r="U287">
        <f>IF(ISBLANK(HLOOKUP(U$1, m_preprocess!$1:$1048576, $D287, FALSE)), "", HLOOKUP(U$1, m_preprocess!$1:$1048576, $D287, FALSE))</f>
        <v>23811609.581506848</v>
      </c>
      <c r="V287">
        <f>IF(ISBLANK(HLOOKUP(V$1, m_preprocess!$1:$1048576, $D287, FALSE)), "", HLOOKUP(V$1, m_preprocess!$1:$1048576, $D287, FALSE))</f>
        <v>39696772.047945201</v>
      </c>
      <c r="W287">
        <f>IF(ISBLANK(HLOOKUP(W$1, m_preprocess!$1:$1048576, $D287, FALSE)), "", HLOOKUP(W$1, m_preprocess!$1:$1048576, $D287, FALSE))</f>
        <v>46889.58168073876</v>
      </c>
      <c r="X287">
        <f>IF(ISBLANK(HLOOKUP(X$1, m_preprocess!$1:$1048576, $D287, FALSE)), "", HLOOKUP(X$1, m_preprocess!$1:$1048576, $D287, FALSE))</f>
        <v>133.06</v>
      </c>
      <c r="Y287">
        <f>IF(ISBLANK(HLOOKUP(Y$1, m_preprocess!$1:$1048576, $D287, FALSE)), "", HLOOKUP(Y$1, m_preprocess!$1:$1048576, $D287, FALSE))</f>
        <v>90.2</v>
      </c>
    </row>
    <row r="288" spans="1:25" x14ac:dyDescent="0.25">
      <c r="A288" s="66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222.53596499213148</v>
      </c>
      <c r="F288">
        <f>IF(ISBLANK(HLOOKUP(F$1, m_preprocess!$1:$1048576, $D288, FALSE)), "", HLOOKUP(F$1, m_preprocess!$1:$1048576, $D288, FALSE))</f>
        <v>187.7187924431403</v>
      </c>
      <c r="G288">
        <f>IF(ISBLANK(HLOOKUP(G$1, m_preprocess!$1:$1048576, $D288, FALSE)), "", HLOOKUP(G$1, m_preprocess!$1:$1048576, $D288, FALSE))</f>
        <v>146.26146232915511</v>
      </c>
      <c r="H288">
        <f>IF(ISBLANK(HLOOKUP(H$1, m_preprocess!$1:$1048576, $D288, FALSE)), "", HLOOKUP(H$1, m_preprocess!$1:$1048576, $D288, FALSE))</f>
        <v>230.44374039634806</v>
      </c>
      <c r="I288">
        <f>IF(ISBLANK(HLOOKUP(I$1, m_preprocess!$1:$1048576, $D288, FALSE)), "", HLOOKUP(I$1, m_preprocess!$1:$1048576, $D288, FALSE))</f>
        <v>176.97380090635824</v>
      </c>
      <c r="J288">
        <f>IF(ISBLANK(HLOOKUP(J$1, m_preprocess!$1:$1048576, $D288, FALSE)), "", HLOOKUP(J$1, m_preprocess!$1:$1048576, $D288, FALSE))</f>
        <v>620164.20031573274</v>
      </c>
      <c r="K288">
        <f>IF(ISBLANK(HLOOKUP(K$1, m_preprocess!$1:$1048576, $D288, FALSE)), "", HLOOKUP(K$1, m_preprocess!$1:$1048576, $D288, FALSE))</f>
        <v>95107.062765779323</v>
      </c>
      <c r="L288">
        <f>IF(ISBLANK(HLOOKUP(L$1, m_preprocess!$1:$1048576, $D288, FALSE)), "", HLOOKUP(L$1, m_preprocess!$1:$1048576, $D288, FALSE))</f>
        <v>255942.08522778202</v>
      </c>
      <c r="M288">
        <f>IF(ISBLANK(HLOOKUP(M$1, m_preprocess!$1:$1048576, $D288, FALSE)), "", HLOOKUP(M$1, m_preprocess!$1:$1048576, $D288, FALSE))</f>
        <v>82893.511751457088</v>
      </c>
      <c r="N288">
        <f>IF(ISBLANK(HLOOKUP(N$1, m_preprocess!$1:$1048576, $D288, FALSE)), "", HLOOKUP(N$1, m_preprocess!$1:$1048576, $D288, FALSE))</f>
        <v>186221.53628148767</v>
      </c>
      <c r="O288">
        <f>IF(ISBLANK(HLOOKUP(O$1, m_preprocess!$1:$1048576, $D288, FALSE)), "", HLOOKUP(O$1, m_preprocess!$1:$1048576, $D288, FALSE))</f>
        <v>1038514.6883855888</v>
      </c>
      <c r="P288">
        <f>IF(ISBLANK(HLOOKUP(P$1, m_preprocess!$1:$1048576, $D288, FALSE)), "", HLOOKUP(P$1, m_preprocess!$1:$1048576, $D288, FALSE))</f>
        <v>398087.6761344992</v>
      </c>
      <c r="Q288">
        <f>IF(ISBLANK(HLOOKUP(Q$1, m_preprocess!$1:$1048576, $D288, FALSE)), "", HLOOKUP(Q$1, m_preprocess!$1:$1048576, $D288, FALSE))</f>
        <v>305085.11401547847</v>
      </c>
      <c r="R288">
        <f>IF(ISBLANK(HLOOKUP(R$1, m_preprocess!$1:$1048576, $D288, FALSE)), "", HLOOKUP(R$1, m_preprocess!$1:$1048576, $D288, FALSE))</f>
        <v>335342.30029652343</v>
      </c>
      <c r="S288">
        <f>IF(ISBLANK(HLOOKUP(S$1, m_preprocess!$1:$1048576, $D288, FALSE)), "", HLOOKUP(S$1, m_preprocess!$1:$1048576, $D288, FALSE))</f>
        <v>70225680.628474563</v>
      </c>
      <c r="T288">
        <f>IF(ISBLANK(HLOOKUP(T$1, m_preprocess!$1:$1048576, $D288, FALSE)), "", HLOOKUP(T$1, m_preprocess!$1:$1048576, $D288, FALSE))</f>
        <v>64.612923911261348</v>
      </c>
      <c r="U288">
        <f>IF(ISBLANK(HLOOKUP(U$1, m_preprocess!$1:$1048576, $D288, FALSE)), "", HLOOKUP(U$1, m_preprocess!$1:$1048576, $D288, FALSE))</f>
        <v>23998527.31118644</v>
      </c>
      <c r="V288">
        <f>IF(ISBLANK(HLOOKUP(V$1, m_preprocess!$1:$1048576, $D288, FALSE)), "", HLOOKUP(V$1, m_preprocess!$1:$1048576, $D288, FALSE))</f>
        <v>39867780.972203389</v>
      </c>
      <c r="W288">
        <f>IF(ISBLANK(HLOOKUP(W$1, m_preprocess!$1:$1048576, $D288, FALSE)), "", HLOOKUP(W$1, m_preprocess!$1:$1048576, $D288, FALSE))</f>
        <v>49159.600729645659</v>
      </c>
      <c r="X288">
        <f>IF(ISBLANK(HLOOKUP(X$1, m_preprocess!$1:$1048576, $D288, FALSE)), "", HLOOKUP(X$1, m_preprocess!$1:$1048576, $D288, FALSE))</f>
        <v>132.80000000000001</v>
      </c>
      <c r="Y288">
        <f>IF(ISBLANK(HLOOKUP(Y$1, m_preprocess!$1:$1048576, $D288, FALSE)), "", HLOOKUP(Y$1, m_preprocess!$1:$1048576, $D288, FALSE))</f>
        <v>86.5</v>
      </c>
    </row>
    <row r="289" spans="1:25" x14ac:dyDescent="0.25">
      <c r="A289" s="66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247.65015704627581</v>
      </c>
      <c r="F289">
        <f>IF(ISBLANK(HLOOKUP(F$1, m_preprocess!$1:$1048576, $D289, FALSE)), "", HLOOKUP(F$1, m_preprocess!$1:$1048576, $D289, FALSE))</f>
        <v>201.47118274843558</v>
      </c>
      <c r="G289">
        <f>IF(ISBLANK(HLOOKUP(G$1, m_preprocess!$1:$1048576, $D289, FALSE)), "", HLOOKUP(G$1, m_preprocess!$1:$1048576, $D289, FALSE))</f>
        <v>158.48014665399509</v>
      </c>
      <c r="H289">
        <f>IF(ISBLANK(HLOOKUP(H$1, m_preprocess!$1:$1048576, $D289, FALSE)), "", HLOOKUP(H$1, m_preprocess!$1:$1048576, $D289, FALSE))</f>
        <v>282.84413776992716</v>
      </c>
      <c r="I289">
        <f>IF(ISBLANK(HLOOKUP(I$1, m_preprocess!$1:$1048576, $D289, FALSE)), "", HLOOKUP(I$1, m_preprocess!$1:$1048576, $D289, FALSE))</f>
        <v>170.57959946700308</v>
      </c>
      <c r="J289">
        <f>IF(ISBLANK(HLOOKUP(J$1, m_preprocess!$1:$1048576, $D289, FALSE)), "", HLOOKUP(J$1, m_preprocess!$1:$1048576, $D289, FALSE))</f>
        <v>519442.43417476525</v>
      </c>
      <c r="K289">
        <f>IF(ISBLANK(HLOOKUP(K$1, m_preprocess!$1:$1048576, $D289, FALSE)), "", HLOOKUP(K$1, m_preprocess!$1:$1048576, $D289, FALSE))</f>
        <v>69483.415868308904</v>
      </c>
      <c r="L289">
        <f>IF(ISBLANK(HLOOKUP(L$1, m_preprocess!$1:$1048576, $D289, FALSE)), "", HLOOKUP(L$1, m_preprocess!$1:$1048576, $D289, FALSE))</f>
        <v>189525.17137804767</v>
      </c>
      <c r="M289">
        <f>IF(ISBLANK(HLOOKUP(M$1, m_preprocess!$1:$1048576, $D289, FALSE)), "", HLOOKUP(M$1, m_preprocess!$1:$1048576, $D289, FALSE))</f>
        <v>70947.175290175772</v>
      </c>
      <c r="N289">
        <f>IF(ISBLANK(HLOOKUP(N$1, m_preprocess!$1:$1048576, $D289, FALSE)), "", HLOOKUP(N$1, m_preprocess!$1:$1048576, $D289, FALSE))</f>
        <v>189486.67592180776</v>
      </c>
      <c r="O289">
        <f>IF(ISBLANK(HLOOKUP(O$1, m_preprocess!$1:$1048576, $D289, FALSE)), "", HLOOKUP(O$1, m_preprocess!$1:$1048576, $D289, FALSE))</f>
        <v>1080893.2444830446</v>
      </c>
      <c r="P289">
        <f>IF(ISBLANK(HLOOKUP(P$1, m_preprocess!$1:$1048576, $D289, FALSE)), "", HLOOKUP(P$1, m_preprocess!$1:$1048576, $D289, FALSE))</f>
        <v>397050.7533177117</v>
      </c>
      <c r="Q289">
        <f>IF(ISBLANK(HLOOKUP(Q$1, m_preprocess!$1:$1048576, $D289, FALSE)), "", HLOOKUP(Q$1, m_preprocess!$1:$1048576, $D289, FALSE))</f>
        <v>342179.19820614555</v>
      </c>
      <c r="R289">
        <f>IF(ISBLANK(HLOOKUP(R$1, m_preprocess!$1:$1048576, $D289, FALSE)), "", HLOOKUP(R$1, m_preprocess!$1:$1048576, $D289, FALSE))</f>
        <v>341663.42318706977</v>
      </c>
      <c r="S289">
        <f>IF(ISBLANK(HLOOKUP(S$1, m_preprocess!$1:$1048576, $D289, FALSE)), "", HLOOKUP(S$1, m_preprocess!$1:$1048576, $D289, FALSE))</f>
        <v>70318912.958894879</v>
      </c>
      <c r="T289">
        <f>IF(ISBLANK(HLOOKUP(T$1, m_preprocess!$1:$1048576, $D289, FALSE)), "", HLOOKUP(T$1, m_preprocess!$1:$1048576, $D289, FALSE))</f>
        <v>63.953127527675782</v>
      </c>
      <c r="U289">
        <f>IF(ISBLANK(HLOOKUP(U$1, m_preprocess!$1:$1048576, $D289, FALSE)), "", HLOOKUP(U$1, m_preprocess!$1:$1048576, $D289, FALSE))</f>
        <v>25958542.477762803</v>
      </c>
      <c r="V289">
        <f>IF(ISBLANK(HLOOKUP(V$1, m_preprocess!$1:$1048576, $D289, FALSE)), "", HLOOKUP(V$1, m_preprocess!$1:$1048576, $D289, FALSE))</f>
        <v>42086770.659703508</v>
      </c>
      <c r="W289">
        <f>IF(ISBLANK(HLOOKUP(W$1, m_preprocess!$1:$1048576, $D289, FALSE)), "", HLOOKUP(W$1, m_preprocess!$1:$1048576, $D289, FALSE))</f>
        <v>64356.909169853032</v>
      </c>
      <c r="X289">
        <f>IF(ISBLANK(HLOOKUP(X$1, m_preprocess!$1:$1048576, $D289, FALSE)), "", HLOOKUP(X$1, m_preprocess!$1:$1048576, $D289, FALSE))</f>
        <v>133.69</v>
      </c>
      <c r="Y289">
        <f>IF(ISBLANK(HLOOKUP(Y$1, m_preprocess!$1:$1048576, $D289, FALSE)), "", HLOOKUP(Y$1, m_preprocess!$1:$1048576, $D289, FALSE))</f>
        <v>77.2</v>
      </c>
    </row>
    <row r="290" spans="1:25" x14ac:dyDescent="0.25">
      <c r="A290" s="66">
        <v>42736</v>
      </c>
      <c r="B290">
        <f t="shared" ref="B290:B301" si="0">B278+1</f>
        <v>2017</v>
      </c>
      <c r="C290">
        <f t="shared" ref="C290:C325" si="1">C278</f>
        <v>1</v>
      </c>
      <c r="D290">
        <v>290</v>
      </c>
      <c r="E290">
        <f>IF(ISBLANK(HLOOKUP(E$1, m_preprocess!$1:$1048576, $D290, FALSE)), "", HLOOKUP(E$1, m_preprocess!$1:$1048576, $D290, FALSE))</f>
        <v>229.36823958033693</v>
      </c>
      <c r="F290">
        <f>IF(ISBLANK(HLOOKUP(F$1, m_preprocess!$1:$1048576, $D290, FALSE)), "", HLOOKUP(F$1, m_preprocess!$1:$1048576, $D290, FALSE))</f>
        <v>183.77555122293947</v>
      </c>
      <c r="G290">
        <f>IF(ISBLANK(HLOOKUP(G$1, m_preprocess!$1:$1048576, $D290, FALSE)), "", HLOOKUP(G$1, m_preprocess!$1:$1048576, $D290, FALSE))</f>
        <v>133.86398038690226</v>
      </c>
      <c r="H290">
        <f>IF(ISBLANK(HLOOKUP(H$1, m_preprocess!$1:$1048576, $D290, FALSE)), "", HLOOKUP(H$1, m_preprocess!$1:$1048576, $D290, FALSE))</f>
        <v>229.18670400029563</v>
      </c>
      <c r="I290">
        <f>IF(ISBLANK(HLOOKUP(I$1, m_preprocess!$1:$1048576, $D290, FALSE)), "", HLOOKUP(I$1, m_preprocess!$1:$1048576, $D290, FALSE))</f>
        <v>193.32105748948462</v>
      </c>
      <c r="J290">
        <f>IF(ISBLANK(HLOOKUP(J$1, m_preprocess!$1:$1048576, $D290, FALSE)), "", HLOOKUP(J$1, m_preprocess!$1:$1048576, $D290, FALSE))</f>
        <v>626156.64423911006</v>
      </c>
      <c r="K290">
        <f>IF(ISBLANK(HLOOKUP(K$1, m_preprocess!$1:$1048576, $D290, FALSE)), "", HLOOKUP(K$1, m_preprocess!$1:$1048576, $D290, FALSE))</f>
        <v>186053.58954334611</v>
      </c>
      <c r="L290">
        <f>IF(ISBLANK(HLOOKUP(L$1, m_preprocess!$1:$1048576, $D290, FALSE)), "", HLOOKUP(L$1, m_preprocess!$1:$1048576, $D290, FALSE))</f>
        <v>198340.56549594959</v>
      </c>
      <c r="M290">
        <f>IF(ISBLANK(HLOOKUP(M$1, m_preprocess!$1:$1048576, $D290, FALSE)), "", HLOOKUP(M$1, m_preprocess!$1:$1048576, $D290, FALSE))</f>
        <v>62907.336448043541</v>
      </c>
      <c r="N290">
        <f>IF(ISBLANK(HLOOKUP(N$1, m_preprocess!$1:$1048576, $D290, FALSE)), "", HLOOKUP(N$1, m_preprocess!$1:$1048576, $D290, FALSE))</f>
        <v>178854.70056977801</v>
      </c>
      <c r="O290">
        <f>IF(ISBLANK(HLOOKUP(O$1, m_preprocess!$1:$1048576, $D290, FALSE)), "", HLOOKUP(O$1, m_preprocess!$1:$1048576, $D290, FALSE))</f>
        <v>920976.94962555193</v>
      </c>
      <c r="P290">
        <f>IF(ISBLANK(HLOOKUP(P$1, m_preprocess!$1:$1048576, $D290, FALSE)), "", HLOOKUP(P$1, m_preprocess!$1:$1048576, $D290, FALSE))</f>
        <v>310432.20686554158</v>
      </c>
      <c r="Q290">
        <f>IF(ISBLANK(HLOOKUP(Q$1, m_preprocess!$1:$1048576, $D290, FALSE)), "", HLOOKUP(Q$1, m_preprocess!$1:$1048576, $D290, FALSE))</f>
        <v>266572.44876939023</v>
      </c>
      <c r="R290">
        <f>IF(ISBLANK(HLOOKUP(R$1, m_preprocess!$1:$1048576, $D290, FALSE)), "", HLOOKUP(R$1, m_preprocess!$1:$1048576, $D290, FALSE))</f>
        <v>343972.29399062012</v>
      </c>
      <c r="S290">
        <f>IF(ISBLANK(HLOOKUP(S$1, m_preprocess!$1:$1048576, $D290, FALSE)), "", HLOOKUP(S$1, m_preprocess!$1:$1048576, $D290, FALSE))</f>
        <v>69555080.141995981</v>
      </c>
      <c r="T290">
        <f>IF(ISBLANK(HLOOKUP(T$1, m_preprocess!$1:$1048576, $D290, FALSE)), "", HLOOKUP(T$1, m_preprocess!$1:$1048576, $D290, FALSE))</f>
        <v>63.948576420778672</v>
      </c>
      <c r="U290">
        <f>IF(ISBLANK(HLOOKUP(U$1, m_preprocess!$1:$1048576, $D290, FALSE)), "", HLOOKUP(U$1, m_preprocess!$1:$1048576, $D290, FALSE))</f>
        <v>25291414.223710649</v>
      </c>
      <c r="V290">
        <f>IF(ISBLANK(HLOOKUP(V$1, m_preprocess!$1:$1048576, $D290, FALSE)), "", HLOOKUP(V$1, m_preprocess!$1:$1048576, $D290, FALSE))</f>
        <v>41526051.188881442</v>
      </c>
      <c r="W290">
        <f>IF(ISBLANK(HLOOKUP(W$1, m_preprocess!$1:$1048576, $D290, FALSE)), "", HLOOKUP(W$1, m_preprocess!$1:$1048576, $D290, FALSE))</f>
        <v>41527.880940076895</v>
      </c>
      <c r="X290">
        <f>IF(ISBLANK(HLOOKUP(X$1, m_preprocess!$1:$1048576, $D290, FALSE)), "", HLOOKUP(X$1, m_preprocess!$1:$1048576, $D290, FALSE))</f>
        <v>129.22999999999999</v>
      </c>
      <c r="Y290">
        <f>IF(ISBLANK(HLOOKUP(Y$1, m_preprocess!$1:$1048576, $D290, FALSE)), "", HLOOKUP(Y$1, m_preprocess!$1:$1048576, $D290, FALSE))</f>
        <v>77.8</v>
      </c>
    </row>
    <row r="291" spans="1:25" x14ac:dyDescent="0.25">
      <c r="A291" s="66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224.59605560931217</v>
      </c>
      <c r="F291">
        <f>IF(ISBLANK(HLOOKUP(F$1, m_preprocess!$1:$1048576, $D291, FALSE)), "", HLOOKUP(F$1, m_preprocess!$1:$1048576, $D291, FALSE))</f>
        <v>172.3541865343341</v>
      </c>
      <c r="G291">
        <f>IF(ISBLANK(HLOOKUP(G$1, m_preprocess!$1:$1048576, $D291, FALSE)), "", HLOOKUP(G$1, m_preprocess!$1:$1048576, $D291, FALSE))</f>
        <v>132.91952231302653</v>
      </c>
      <c r="H291">
        <f>IF(ISBLANK(HLOOKUP(H$1, m_preprocess!$1:$1048576, $D291, FALSE)), "", HLOOKUP(H$1, m_preprocess!$1:$1048576, $D291, FALSE))</f>
        <v>264.72446655620098</v>
      </c>
      <c r="I291">
        <f>IF(ISBLANK(HLOOKUP(I$1, m_preprocess!$1:$1048576, $D291, FALSE)), "", HLOOKUP(I$1, m_preprocess!$1:$1048576, $D291, FALSE))</f>
        <v>175.23693905177296</v>
      </c>
      <c r="J291">
        <f>IF(ISBLANK(HLOOKUP(J$1, m_preprocess!$1:$1048576, $D291, FALSE)), "", HLOOKUP(J$1, m_preprocess!$1:$1048576, $D291, FALSE))</f>
        <v>880505.84312509256</v>
      </c>
      <c r="K291">
        <f>IF(ISBLANK(HLOOKUP(K$1, m_preprocess!$1:$1048576, $D291, FALSE)), "", HLOOKUP(K$1, m_preprocess!$1:$1048576, $D291, FALSE))</f>
        <v>448110.32853389235</v>
      </c>
      <c r="L291">
        <f>IF(ISBLANK(HLOOKUP(L$1, m_preprocess!$1:$1048576, $D291, FALSE)), "", HLOOKUP(L$1, m_preprocess!$1:$1048576, $D291, FALSE))</f>
        <v>193505.36787046812</v>
      </c>
      <c r="M291">
        <f>IF(ISBLANK(HLOOKUP(M$1, m_preprocess!$1:$1048576, $D291, FALSE)), "", HLOOKUP(M$1, m_preprocess!$1:$1048576, $D291, FALSE))</f>
        <v>62875.874501701583</v>
      </c>
      <c r="N291">
        <f>IF(ISBLANK(HLOOKUP(N$1, m_preprocess!$1:$1048576, $D291, FALSE)), "", HLOOKUP(N$1, m_preprocess!$1:$1048576, $D291, FALSE))</f>
        <v>176014.37882108611</v>
      </c>
      <c r="O291">
        <f>IF(ISBLANK(HLOOKUP(O$1, m_preprocess!$1:$1048576, $D291, FALSE)), "", HLOOKUP(O$1, m_preprocess!$1:$1048576, $D291, FALSE))</f>
        <v>848267.96208696428</v>
      </c>
      <c r="P291">
        <f>IF(ISBLANK(HLOOKUP(P$1, m_preprocess!$1:$1048576, $D291, FALSE)), "", HLOOKUP(P$1, m_preprocess!$1:$1048576, $D291, FALSE))</f>
        <v>289347.5225475296</v>
      </c>
      <c r="Q291">
        <f>IF(ISBLANK(HLOOKUP(Q$1, m_preprocess!$1:$1048576, $D291, FALSE)), "", HLOOKUP(Q$1, m_preprocess!$1:$1048576, $D291, FALSE))</f>
        <v>262074.24178264028</v>
      </c>
      <c r="R291">
        <f>IF(ISBLANK(HLOOKUP(R$1, m_preprocess!$1:$1048576, $D291, FALSE)), "", HLOOKUP(R$1, m_preprocess!$1:$1048576, $D291, FALSE))</f>
        <v>296846.19775679451</v>
      </c>
      <c r="S291">
        <f>IF(ISBLANK(HLOOKUP(S$1, m_preprocess!$1:$1048576, $D291, FALSE)), "", HLOOKUP(S$1, m_preprocess!$1:$1048576, $D291, FALSE))</f>
        <v>66727104.492031872</v>
      </c>
      <c r="T291">
        <f>IF(ISBLANK(HLOOKUP(T$1, m_preprocess!$1:$1048576, $D291, FALSE)), "", HLOOKUP(T$1, m_preprocess!$1:$1048576, $D291, FALSE))</f>
        <v>62.876266033219551</v>
      </c>
      <c r="U291">
        <f>IF(ISBLANK(HLOOKUP(U$1, m_preprocess!$1:$1048576, $D291, FALSE)), "", HLOOKUP(U$1, m_preprocess!$1:$1048576, $D291, FALSE))</f>
        <v>24609481.157370519</v>
      </c>
      <c r="V291">
        <f>IF(ISBLANK(HLOOKUP(V$1, m_preprocess!$1:$1048576, $D291, FALSE)), "", HLOOKUP(V$1, m_preprocess!$1:$1048576, $D291, FALSE))</f>
        <v>40964417.758964151</v>
      </c>
      <c r="W291">
        <f>IF(ISBLANK(HLOOKUP(W$1, m_preprocess!$1:$1048576, $D291, FALSE)), "", HLOOKUP(W$1, m_preprocess!$1:$1048576, $D291, FALSE))</f>
        <v>52729.399922637975</v>
      </c>
      <c r="X291">
        <f>IF(ISBLANK(HLOOKUP(X$1, m_preprocess!$1:$1048576, $D291, FALSE)), "", HLOOKUP(X$1, m_preprocess!$1:$1048576, $D291, FALSE))</f>
        <v>130.35</v>
      </c>
      <c r="Y291">
        <f>IF(ISBLANK(HLOOKUP(Y$1, m_preprocess!$1:$1048576, $D291, FALSE)), "", HLOOKUP(Y$1, m_preprocess!$1:$1048576, $D291, FALSE))</f>
        <v>75.7</v>
      </c>
    </row>
    <row r="292" spans="1:25" x14ac:dyDescent="0.25">
      <c r="A292" s="66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250.97719882025419</v>
      </c>
      <c r="F292">
        <f>IF(ISBLANK(HLOOKUP(F$1, m_preprocess!$1:$1048576, $D292, FALSE)), "", HLOOKUP(F$1, m_preprocess!$1:$1048576, $D292, FALSE))</f>
        <v>189.32394466647594</v>
      </c>
      <c r="G292">
        <f>IF(ISBLANK(HLOOKUP(G$1, m_preprocess!$1:$1048576, $D292, FALSE)), "", HLOOKUP(G$1, m_preprocess!$1:$1048576, $D292, FALSE))</f>
        <v>135.38012141209671</v>
      </c>
      <c r="H292">
        <f>IF(ISBLANK(HLOOKUP(H$1, m_preprocess!$1:$1048576, $D292, FALSE)), "", HLOOKUP(H$1, m_preprocess!$1:$1048576, $D292, FALSE))</f>
        <v>263.64362868712749</v>
      </c>
      <c r="I292">
        <f>IF(ISBLANK(HLOOKUP(I$1, m_preprocess!$1:$1048576, $D292, FALSE)), "", HLOOKUP(I$1, m_preprocess!$1:$1048576, $D292, FALSE))</f>
        <v>178.82639864186976</v>
      </c>
      <c r="J292">
        <f>IF(ISBLANK(HLOOKUP(J$1, m_preprocess!$1:$1048576, $D292, FALSE)), "", HLOOKUP(J$1, m_preprocess!$1:$1048576, $D292, FALSE))</f>
        <v>1095637.5713488155</v>
      </c>
      <c r="K292">
        <f>IF(ISBLANK(HLOOKUP(K$1, m_preprocess!$1:$1048576, $D292, FALSE)), "", HLOOKUP(K$1, m_preprocess!$1:$1048576, $D292, FALSE))</f>
        <v>450592.31272609934</v>
      </c>
      <c r="L292">
        <f>IF(ISBLANK(HLOOKUP(L$1, m_preprocess!$1:$1048576, $D292, FALSE)), "", HLOOKUP(L$1, m_preprocess!$1:$1048576, $D292, FALSE))</f>
        <v>318150.58870967955</v>
      </c>
      <c r="M292">
        <f>IF(ISBLANK(HLOOKUP(M$1, m_preprocess!$1:$1048576, $D292, FALSE)), "", HLOOKUP(M$1, m_preprocess!$1:$1048576, $D292, FALSE))</f>
        <v>138242.97104699793</v>
      </c>
      <c r="N292">
        <f>IF(ISBLANK(HLOOKUP(N$1, m_preprocess!$1:$1048576, $D292, FALSE)), "", HLOOKUP(N$1, m_preprocess!$1:$1048576, $D292, FALSE))</f>
        <v>188651.69886603844</v>
      </c>
      <c r="O292">
        <f>IF(ISBLANK(HLOOKUP(O$1, m_preprocess!$1:$1048576, $D292, FALSE)), "", HLOOKUP(O$1, m_preprocess!$1:$1048576, $D292, FALSE))</f>
        <v>1036651.0595979558</v>
      </c>
      <c r="P292">
        <f>IF(ISBLANK(HLOOKUP(P$1, m_preprocess!$1:$1048576, $D292, FALSE)), "", HLOOKUP(P$1, m_preprocess!$1:$1048576, $D292, FALSE))</f>
        <v>375356.20914157364</v>
      </c>
      <c r="Q292">
        <f>IF(ISBLANK(HLOOKUP(Q$1, m_preprocess!$1:$1048576, $D292, FALSE)), "", HLOOKUP(Q$1, m_preprocess!$1:$1048576, $D292, FALSE))</f>
        <v>279966.80044168123</v>
      </c>
      <c r="R292">
        <f>IF(ISBLANK(HLOOKUP(R$1, m_preprocess!$1:$1048576, $D292, FALSE)), "", HLOOKUP(R$1, m_preprocess!$1:$1048576, $D292, FALSE))</f>
        <v>381328.05001470086</v>
      </c>
      <c r="S292">
        <f>IF(ISBLANK(HLOOKUP(S$1, m_preprocess!$1:$1048576, $D292, FALSE)), "", HLOOKUP(S$1, m_preprocess!$1:$1048576, $D292, FALSE))</f>
        <v>67621363.099601597</v>
      </c>
      <c r="T292">
        <f>IF(ISBLANK(HLOOKUP(T$1, m_preprocess!$1:$1048576, $D292, FALSE)), "", HLOOKUP(T$1, m_preprocess!$1:$1048576, $D292, FALSE))</f>
        <v>61.107055747837727</v>
      </c>
      <c r="U292">
        <f>IF(ISBLANK(HLOOKUP(U$1, m_preprocess!$1:$1048576, $D292, FALSE)), "", HLOOKUP(U$1, m_preprocess!$1:$1048576, $D292, FALSE))</f>
        <v>25337679.776892431</v>
      </c>
      <c r="V292">
        <f>IF(ISBLANK(HLOOKUP(V$1, m_preprocess!$1:$1048576, $D292, FALSE)), "", HLOOKUP(V$1, m_preprocess!$1:$1048576, $D292, FALSE))</f>
        <v>41669497.621513948</v>
      </c>
      <c r="W292">
        <f>IF(ISBLANK(HLOOKUP(W$1, m_preprocess!$1:$1048576, $D292, FALSE)), "", HLOOKUP(W$1, m_preprocess!$1:$1048576, $D292, FALSE))</f>
        <v>55494.79726253316</v>
      </c>
      <c r="X292">
        <f>IF(ISBLANK(HLOOKUP(X$1, m_preprocess!$1:$1048576, $D292, FALSE)), "", HLOOKUP(X$1, m_preprocess!$1:$1048576, $D292, FALSE))</f>
        <v>143.19999999999999</v>
      </c>
      <c r="Y292">
        <f>IF(ISBLANK(HLOOKUP(Y$1, m_preprocess!$1:$1048576, $D292, FALSE)), "", HLOOKUP(Y$1, m_preprocess!$1:$1048576, $D292, FALSE))</f>
        <v>85.3</v>
      </c>
    </row>
    <row r="293" spans="1:25" x14ac:dyDescent="0.25">
      <c r="A293" s="66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213.78098746038262</v>
      </c>
      <c r="F293">
        <f>IF(ISBLANK(HLOOKUP(F$1, m_preprocess!$1:$1048576, $D293, FALSE)), "", HLOOKUP(F$1, m_preprocess!$1:$1048576, $D293, FALSE))</f>
        <v>155.30101628983675</v>
      </c>
      <c r="G293">
        <f>IF(ISBLANK(HLOOKUP(G$1, m_preprocess!$1:$1048576, $D293, FALSE)), "", HLOOKUP(G$1, m_preprocess!$1:$1048576, $D293, FALSE))</f>
        <v>134.87733701658706</v>
      </c>
      <c r="H293">
        <f>IF(ISBLANK(HLOOKUP(H$1, m_preprocess!$1:$1048576, $D293, FALSE)), "", HLOOKUP(H$1, m_preprocess!$1:$1048576, $D293, FALSE))</f>
        <v>251.80933193516529</v>
      </c>
      <c r="I293">
        <f>IF(ISBLANK(HLOOKUP(I$1, m_preprocess!$1:$1048576, $D293, FALSE)), "", HLOOKUP(I$1, m_preprocess!$1:$1048576, $D293, FALSE))</f>
        <v>136.99760573857674</v>
      </c>
      <c r="J293">
        <f>IF(ISBLANK(HLOOKUP(J$1, m_preprocess!$1:$1048576, $D293, FALSE)), "", HLOOKUP(J$1, m_preprocess!$1:$1048576, $D293, FALSE))</f>
        <v>799967.14140476123</v>
      </c>
      <c r="K293">
        <f>IF(ISBLANK(HLOOKUP(K$1, m_preprocess!$1:$1048576, $D293, FALSE)), "", HLOOKUP(K$1, m_preprocess!$1:$1048576, $D293, FALSE))</f>
        <v>293224.76383340335</v>
      </c>
      <c r="L293">
        <f>IF(ISBLANK(HLOOKUP(L$1, m_preprocess!$1:$1048576, $D293, FALSE)), "", HLOOKUP(L$1, m_preprocess!$1:$1048576, $D293, FALSE))</f>
        <v>248818.85361854165</v>
      </c>
      <c r="M293">
        <f>IF(ISBLANK(HLOOKUP(M$1, m_preprocess!$1:$1048576, $D293, FALSE)), "", HLOOKUP(M$1, m_preprocess!$1:$1048576, $D293, FALSE))</f>
        <v>67114.331851577197</v>
      </c>
      <c r="N293">
        <f>IF(ISBLANK(HLOOKUP(N$1, m_preprocess!$1:$1048576, $D293, FALSE)), "", HLOOKUP(N$1, m_preprocess!$1:$1048576, $D293, FALSE))</f>
        <v>190809.19444319941</v>
      </c>
      <c r="O293">
        <f>IF(ISBLANK(HLOOKUP(O$1, m_preprocess!$1:$1048576, $D293, FALSE)), "", HLOOKUP(O$1, m_preprocess!$1:$1048576, $D293, FALSE))</f>
        <v>906666.50325980224</v>
      </c>
      <c r="P293">
        <f>IF(ISBLANK(HLOOKUP(P$1, m_preprocess!$1:$1048576, $D293, FALSE)), "", HLOOKUP(P$1, m_preprocess!$1:$1048576, $D293, FALSE))</f>
        <v>303260.91761993582</v>
      </c>
      <c r="Q293">
        <f>IF(ISBLANK(HLOOKUP(Q$1, m_preprocess!$1:$1048576, $D293, FALSE)), "", HLOOKUP(Q$1, m_preprocess!$1:$1048576, $D293, FALSE))</f>
        <v>268729.57622470165</v>
      </c>
      <c r="R293">
        <f>IF(ISBLANK(HLOOKUP(R$1, m_preprocess!$1:$1048576, $D293, FALSE)), "", HLOOKUP(R$1, m_preprocess!$1:$1048576, $D293, FALSE))</f>
        <v>334676.00941516482</v>
      </c>
      <c r="S293">
        <f>IF(ISBLANK(HLOOKUP(S$1, m_preprocess!$1:$1048576, $D293, FALSE)), "", HLOOKUP(S$1, m_preprocess!$1:$1048576, $D293, FALSE))</f>
        <v>66909321.957699932</v>
      </c>
      <c r="T293">
        <f>IF(ISBLANK(HLOOKUP(T$1, m_preprocess!$1:$1048576, $D293, FALSE)), "", HLOOKUP(T$1, m_preprocess!$1:$1048576, $D293, FALSE))</f>
        <v>62.121691213681054</v>
      </c>
      <c r="U293">
        <f>IF(ISBLANK(HLOOKUP(U$1, m_preprocess!$1:$1048576, $D293, FALSE)), "", HLOOKUP(U$1, m_preprocess!$1:$1048576, $D293, FALSE))</f>
        <v>25220495.264375411</v>
      </c>
      <c r="V293">
        <f>IF(ISBLANK(HLOOKUP(V$1, m_preprocess!$1:$1048576, $D293, FALSE)), "", HLOOKUP(V$1, m_preprocess!$1:$1048576, $D293, FALSE))</f>
        <v>41709725.726371445</v>
      </c>
      <c r="W293">
        <f>IF(ISBLANK(HLOOKUP(W$1, m_preprocess!$1:$1048576, $D293, FALSE)), "", HLOOKUP(W$1, m_preprocess!$1:$1048576, $D293, FALSE))</f>
        <v>45765.586084822062</v>
      </c>
      <c r="X293">
        <f>IF(ISBLANK(HLOOKUP(X$1, m_preprocess!$1:$1048576, $D293, FALSE)), "", HLOOKUP(X$1, m_preprocess!$1:$1048576, $D293, FALSE))</f>
        <v>134.44999999999999</v>
      </c>
      <c r="Y293">
        <f>IF(ISBLANK(HLOOKUP(Y$1, m_preprocess!$1:$1048576, $D293, FALSE)), "", HLOOKUP(Y$1, m_preprocess!$1:$1048576, $D293, FALSE))</f>
        <v>79.400000000000006</v>
      </c>
    </row>
    <row r="294" spans="1:25" x14ac:dyDescent="0.25">
      <c r="A294" s="66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229.08885897842379</v>
      </c>
      <c r="F294">
        <f>IF(ISBLANK(HLOOKUP(F$1, m_preprocess!$1:$1048576, $D294, FALSE)), "", HLOOKUP(F$1, m_preprocess!$1:$1048576, $D294, FALSE))</f>
        <v>202.79587719082781</v>
      </c>
      <c r="G294">
        <f>IF(ISBLANK(HLOOKUP(G$1, m_preprocess!$1:$1048576, $D294, FALSE)), "", HLOOKUP(G$1, m_preprocess!$1:$1048576, $D294, FALSE))</f>
        <v>138.38797094904663</v>
      </c>
      <c r="H294">
        <f>IF(ISBLANK(HLOOKUP(H$1, m_preprocess!$1:$1048576, $D294, FALSE)), "", HLOOKUP(H$1, m_preprocess!$1:$1048576, $D294, FALSE))</f>
        <v>291.8722877009468</v>
      </c>
      <c r="I294">
        <f>IF(ISBLANK(HLOOKUP(I$1, m_preprocess!$1:$1048576, $D294, FALSE)), "", HLOOKUP(I$1, m_preprocess!$1:$1048576, $D294, FALSE))</f>
        <v>177.04963477242248</v>
      </c>
      <c r="J294">
        <f>IF(ISBLANK(HLOOKUP(J$1, m_preprocess!$1:$1048576, $D294, FALSE)), "", HLOOKUP(J$1, m_preprocess!$1:$1048576, $D294, FALSE))</f>
        <v>686553.07071936468</v>
      </c>
      <c r="K294">
        <f>IF(ISBLANK(HLOOKUP(K$1, m_preprocess!$1:$1048576, $D294, FALSE)), "", HLOOKUP(K$1, m_preprocess!$1:$1048576, $D294, FALSE))</f>
        <v>212727.93430538167</v>
      </c>
      <c r="L294">
        <f>IF(ISBLANK(HLOOKUP(L$1, m_preprocess!$1:$1048576, $D294, FALSE)), "", HLOOKUP(L$1, m_preprocess!$1:$1048576, $D294, FALSE))</f>
        <v>204545.49250365613</v>
      </c>
      <c r="M294">
        <f>IF(ISBLANK(HLOOKUP(M$1, m_preprocess!$1:$1048576, $D294, FALSE)), "", HLOOKUP(M$1, m_preprocess!$1:$1048576, $D294, FALSE))</f>
        <v>69592.602880342572</v>
      </c>
      <c r="N294">
        <f>IF(ISBLANK(HLOOKUP(N$1, m_preprocess!$1:$1048576, $D294, FALSE)), "", HLOOKUP(N$1, m_preprocess!$1:$1048576, $D294, FALSE))</f>
        <v>199687.0399651067</v>
      </c>
      <c r="O294">
        <f>IF(ISBLANK(HLOOKUP(O$1, m_preprocess!$1:$1048576, $D294, FALSE)), "", HLOOKUP(O$1, m_preprocess!$1:$1048576, $D294, FALSE))</f>
        <v>985285.43392311363</v>
      </c>
      <c r="P294">
        <f>IF(ISBLANK(HLOOKUP(P$1, m_preprocess!$1:$1048576, $D294, FALSE)), "", HLOOKUP(P$1, m_preprocess!$1:$1048576, $D294, FALSE))</f>
        <v>337633.51108687313</v>
      </c>
      <c r="Q294">
        <f>IF(ISBLANK(HLOOKUP(Q$1, m_preprocess!$1:$1048576, $D294, FALSE)), "", HLOOKUP(Q$1, m_preprocess!$1:$1048576, $D294, FALSE))</f>
        <v>289724.05844694469</v>
      </c>
      <c r="R294">
        <f>IF(ISBLANK(HLOOKUP(R$1, m_preprocess!$1:$1048576, $D294, FALSE)), "", HLOOKUP(R$1, m_preprocess!$1:$1048576, $D294, FALSE))</f>
        <v>357927.86438929598</v>
      </c>
      <c r="S294">
        <f>IF(ISBLANK(HLOOKUP(S$1, m_preprocess!$1:$1048576, $D294, FALSE)), "", HLOOKUP(S$1, m_preprocess!$1:$1048576, $D294, FALSE))</f>
        <v>66646332.99670402</v>
      </c>
      <c r="T294">
        <f>IF(ISBLANK(HLOOKUP(T$1, m_preprocess!$1:$1048576, $D294, FALSE)), "", HLOOKUP(T$1, m_preprocess!$1:$1048576, $D294, FALSE))</f>
        <v>62.394709130254377</v>
      </c>
      <c r="U294">
        <f>IF(ISBLANK(HLOOKUP(U$1, m_preprocess!$1:$1048576, $D294, FALSE)), "", HLOOKUP(U$1, m_preprocess!$1:$1048576, $D294, FALSE))</f>
        <v>25004796.676334873</v>
      </c>
      <c r="V294">
        <f>IF(ISBLANK(HLOOKUP(V$1, m_preprocess!$1:$1048576, $D294, FALSE)), "", HLOOKUP(V$1, m_preprocess!$1:$1048576, $D294, FALSE))</f>
        <v>41508288.346077785</v>
      </c>
      <c r="W294">
        <f>IF(ISBLANK(HLOOKUP(W$1, m_preprocess!$1:$1048576, $D294, FALSE)), "", HLOOKUP(W$1, m_preprocess!$1:$1048576, $D294, FALSE))</f>
        <v>56706.80666797149</v>
      </c>
      <c r="X294">
        <f>IF(ISBLANK(HLOOKUP(X$1, m_preprocess!$1:$1048576, $D294, FALSE)), "", HLOOKUP(X$1, m_preprocess!$1:$1048576, $D294, FALSE))</f>
        <v>136.59</v>
      </c>
      <c r="Y294">
        <f>IF(ISBLANK(HLOOKUP(Y$1, m_preprocess!$1:$1048576, $D294, FALSE)), "", HLOOKUP(Y$1, m_preprocess!$1:$1048576, $D294, FALSE))</f>
        <v>90.2</v>
      </c>
    </row>
    <row r="295" spans="1:25" x14ac:dyDescent="0.25">
      <c r="A295" s="66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198.49142634918041</v>
      </c>
      <c r="F295">
        <f>IF(ISBLANK(HLOOKUP(F$1, m_preprocess!$1:$1048576, $D295, FALSE)), "", HLOOKUP(F$1, m_preprocess!$1:$1048576, $D295, FALSE))</f>
        <v>194.29866583366649</v>
      </c>
      <c r="G295">
        <f>IF(ISBLANK(HLOOKUP(G$1, m_preprocess!$1:$1048576, $D295, FALSE)), "", HLOOKUP(G$1, m_preprocess!$1:$1048576, $D295, FALSE))</f>
        <v>135.95130935441446</v>
      </c>
      <c r="H295">
        <f>IF(ISBLANK(HLOOKUP(H$1, m_preprocess!$1:$1048576, $D295, FALSE)), "", HLOOKUP(H$1, m_preprocess!$1:$1048576, $D295, FALSE))</f>
        <v>256.03591056209905</v>
      </c>
      <c r="I295">
        <f>IF(ISBLANK(HLOOKUP(I$1, m_preprocess!$1:$1048576, $D295, FALSE)), "", HLOOKUP(I$1, m_preprocess!$1:$1048576, $D295, FALSE))</f>
        <v>168.59568984960362</v>
      </c>
      <c r="J295">
        <f>IF(ISBLANK(HLOOKUP(J$1, m_preprocess!$1:$1048576, $D295, FALSE)), "", HLOOKUP(J$1, m_preprocess!$1:$1048576, $D295, FALSE))</f>
        <v>500440.50407653133</v>
      </c>
      <c r="K295">
        <f>IF(ISBLANK(HLOOKUP(K$1, m_preprocess!$1:$1048576, $D295, FALSE)), "", HLOOKUP(K$1, m_preprocess!$1:$1048576, $D295, FALSE))</f>
        <v>93957.74401863385</v>
      </c>
      <c r="L295">
        <f>IF(ISBLANK(HLOOKUP(L$1, m_preprocess!$1:$1048576, $D295, FALSE)), "", HLOOKUP(L$1, m_preprocess!$1:$1048576, $D295, FALSE))</f>
        <v>159937.6233932235</v>
      </c>
      <c r="M295">
        <f>IF(ISBLANK(HLOOKUP(M$1, m_preprocess!$1:$1048576, $D295, FALSE)), "", HLOOKUP(M$1, m_preprocess!$1:$1048576, $D295, FALSE))</f>
        <v>50138.548633056816</v>
      </c>
      <c r="N295">
        <f>IF(ISBLANK(HLOOKUP(N$1, m_preprocess!$1:$1048576, $D295, FALSE)), "", HLOOKUP(N$1, m_preprocess!$1:$1048576, $D295, FALSE))</f>
        <v>196406.58803161714</v>
      </c>
      <c r="O295">
        <f>IF(ISBLANK(HLOOKUP(O$1, m_preprocess!$1:$1048576, $D295, FALSE)), "", HLOOKUP(O$1, m_preprocess!$1:$1048576, $D295, FALSE))</f>
        <v>946745.65103229927</v>
      </c>
      <c r="P295">
        <f>IF(ISBLANK(HLOOKUP(P$1, m_preprocess!$1:$1048576, $D295, FALSE)), "", HLOOKUP(P$1, m_preprocess!$1:$1048576, $D295, FALSE))</f>
        <v>323775.96887116606</v>
      </c>
      <c r="Q295">
        <f>IF(ISBLANK(HLOOKUP(Q$1, m_preprocess!$1:$1048576, $D295, FALSE)), "", HLOOKUP(Q$1, m_preprocess!$1:$1048576, $D295, FALSE))</f>
        <v>272393.7795782758</v>
      </c>
      <c r="R295">
        <f>IF(ISBLANK(HLOOKUP(R$1, m_preprocess!$1:$1048576, $D295, FALSE)), "", HLOOKUP(R$1, m_preprocess!$1:$1048576, $D295, FALSE))</f>
        <v>350575.90258285747</v>
      </c>
      <c r="S295">
        <f>IF(ISBLANK(HLOOKUP(S$1, m_preprocess!$1:$1048576, $D295, FALSE)), "", HLOOKUP(S$1, m_preprocess!$1:$1048576, $D295, FALSE))</f>
        <v>67128137.455085859</v>
      </c>
      <c r="T295">
        <f>IF(ISBLANK(HLOOKUP(T$1, m_preprocess!$1:$1048576, $D295, FALSE)), "", HLOOKUP(T$1, m_preprocess!$1:$1048576, $D295, FALSE))</f>
        <v>62.711989447906028</v>
      </c>
      <c r="U295">
        <f>IF(ISBLANK(HLOOKUP(U$1, m_preprocess!$1:$1048576, $D295, FALSE)), "", HLOOKUP(U$1, m_preprocess!$1:$1048576, $D295, FALSE))</f>
        <v>25266918.931307796</v>
      </c>
      <c r="V295">
        <f>IF(ISBLANK(HLOOKUP(V$1, m_preprocess!$1:$1048576, $D295, FALSE)), "", HLOOKUP(V$1, m_preprocess!$1:$1048576, $D295, FALSE))</f>
        <v>42094658.3659181</v>
      </c>
      <c r="W295">
        <f>IF(ISBLANK(HLOOKUP(W$1, m_preprocess!$1:$1048576, $D295, FALSE)), "", HLOOKUP(W$1, m_preprocess!$1:$1048576, $D295, FALSE))</f>
        <v>44841.632082077784</v>
      </c>
      <c r="X295">
        <f>IF(ISBLANK(HLOOKUP(X$1, m_preprocess!$1:$1048576, $D295, FALSE)), "", HLOOKUP(X$1, m_preprocess!$1:$1048576, $D295, FALSE))</f>
        <v>135.30000000000001</v>
      </c>
      <c r="Y295">
        <f>IF(ISBLANK(HLOOKUP(Y$1, m_preprocess!$1:$1048576, $D295, FALSE)), "", HLOOKUP(Y$1, m_preprocess!$1:$1048576, $D295, FALSE))</f>
        <v>88.3</v>
      </c>
    </row>
    <row r="296" spans="1:25" x14ac:dyDescent="0.25">
      <c r="A296" s="66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216.12816405231746</v>
      </c>
      <c r="F296">
        <f>IF(ISBLANK(HLOOKUP(F$1, m_preprocess!$1:$1048576, $D296, FALSE)), "", HLOOKUP(F$1, m_preprocess!$1:$1048576, $D296, FALSE))</f>
        <v>186.93052628919008</v>
      </c>
      <c r="G296">
        <f>IF(ISBLANK(HLOOKUP(G$1, m_preprocess!$1:$1048576, $D296, FALSE)), "", HLOOKUP(G$1, m_preprocess!$1:$1048576, $D296, FALSE))</f>
        <v>137.13696446791724</v>
      </c>
      <c r="H296">
        <f>IF(ISBLANK(HLOOKUP(H$1, m_preprocess!$1:$1048576, $D296, FALSE)), "", HLOOKUP(H$1, m_preprocess!$1:$1048576, $D296, FALSE))</f>
        <v>293.63790317855506</v>
      </c>
      <c r="I296">
        <f>IF(ISBLANK(HLOOKUP(I$1, m_preprocess!$1:$1048576, $D296, FALSE)), "", HLOOKUP(I$1, m_preprocess!$1:$1048576, $D296, FALSE))</f>
        <v>191.12851100124647</v>
      </c>
      <c r="J296">
        <f>IF(ISBLANK(HLOOKUP(J$1, m_preprocess!$1:$1048576, $D296, FALSE)), "", HLOOKUP(J$1, m_preprocess!$1:$1048576, $D296, FALSE))</f>
        <v>969515.69339796749</v>
      </c>
      <c r="K296">
        <f>IF(ISBLANK(HLOOKUP(K$1, m_preprocess!$1:$1048576, $D296, FALSE)), "", HLOOKUP(K$1, m_preprocess!$1:$1048576, $D296, FALSE))</f>
        <v>339323.95133024518</v>
      </c>
      <c r="L296">
        <f>IF(ISBLANK(HLOOKUP(L$1, m_preprocess!$1:$1048576, $D296, FALSE)), "", HLOOKUP(L$1, m_preprocess!$1:$1048576, $D296, FALSE))</f>
        <v>346154.12835605204</v>
      </c>
      <c r="M296">
        <f>IF(ISBLANK(HLOOKUP(M$1, m_preprocess!$1:$1048576, $D296, FALSE)), "", HLOOKUP(M$1, m_preprocess!$1:$1048576, $D296, FALSE))</f>
        <v>91203.69075033431</v>
      </c>
      <c r="N296">
        <f>IF(ISBLANK(HLOOKUP(N$1, m_preprocess!$1:$1048576, $D296, FALSE)), "", HLOOKUP(N$1, m_preprocess!$1:$1048576, $D296, FALSE))</f>
        <v>192833.92345883485</v>
      </c>
      <c r="O296">
        <f>IF(ISBLANK(HLOOKUP(O$1, m_preprocess!$1:$1048576, $D296, FALSE)), "", HLOOKUP(O$1, m_preprocess!$1:$1048576, $D296, FALSE))</f>
        <v>1068886.2196262812</v>
      </c>
      <c r="P296">
        <f>IF(ISBLANK(HLOOKUP(P$1, m_preprocess!$1:$1048576, $D296, FALSE)), "", HLOOKUP(P$1, m_preprocess!$1:$1048576, $D296, FALSE))</f>
        <v>372329.87836515822</v>
      </c>
      <c r="Q296">
        <f>IF(ISBLANK(HLOOKUP(Q$1, m_preprocess!$1:$1048576, $D296, FALSE)), "", HLOOKUP(Q$1, m_preprocess!$1:$1048576, $D296, FALSE))</f>
        <v>306203.44123794266</v>
      </c>
      <c r="R296">
        <f>IF(ISBLANK(HLOOKUP(R$1, m_preprocess!$1:$1048576, $D296, FALSE)), "", HLOOKUP(R$1, m_preprocess!$1:$1048576, $D296, FALSE))</f>
        <v>390352.90002318018</v>
      </c>
      <c r="S296">
        <f>IF(ISBLANK(HLOOKUP(S$1, m_preprocess!$1:$1048576, $D296, FALSE)), "", HLOOKUP(S$1, m_preprocess!$1:$1048576, $D296, FALSE))</f>
        <v>67362835.437623754</v>
      </c>
      <c r="T296">
        <f>IF(ISBLANK(HLOOKUP(T$1, m_preprocess!$1:$1048576, $D296, FALSE)), "", HLOOKUP(T$1, m_preprocess!$1:$1048576, $D296, FALSE))</f>
        <v>62.724510175613361</v>
      </c>
      <c r="U296">
        <f>IF(ISBLANK(HLOOKUP(U$1, m_preprocess!$1:$1048576, $D296, FALSE)), "", HLOOKUP(U$1, m_preprocess!$1:$1048576, $D296, FALSE))</f>
        <v>25707756.407920793</v>
      </c>
      <c r="V296">
        <f>IF(ISBLANK(HLOOKUP(V$1, m_preprocess!$1:$1048576, $D296, FALSE)), "", HLOOKUP(V$1, m_preprocess!$1:$1048576, $D296, FALSE))</f>
        <v>42556579.607920788</v>
      </c>
      <c r="W296">
        <f>IF(ISBLANK(HLOOKUP(W$1, m_preprocess!$1:$1048576, $D296, FALSE)), "", HLOOKUP(W$1, m_preprocess!$1:$1048576, $D296, FALSE))</f>
        <v>43567.693276185426</v>
      </c>
      <c r="X296">
        <f>IF(ISBLANK(HLOOKUP(X$1, m_preprocess!$1:$1048576, $D296, FALSE)), "", HLOOKUP(X$1, m_preprocess!$1:$1048576, $D296, FALSE))</f>
        <v>138.43</v>
      </c>
      <c r="Y296">
        <f>IF(ISBLANK(HLOOKUP(Y$1, m_preprocess!$1:$1048576, $D296, FALSE)), "", HLOOKUP(Y$1, m_preprocess!$1:$1048576, $D296, FALSE))</f>
        <v>92.2</v>
      </c>
    </row>
    <row r="297" spans="1:25" x14ac:dyDescent="0.25">
      <c r="A297" s="66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225.09453277490263</v>
      </c>
      <c r="F297">
        <f>IF(ISBLANK(HLOOKUP(F$1, m_preprocess!$1:$1048576, $D297, FALSE)), "", HLOOKUP(F$1, m_preprocess!$1:$1048576, $D297, FALSE))</f>
        <v>209.17776816587048</v>
      </c>
      <c r="G297">
        <f>IF(ISBLANK(HLOOKUP(G$1, m_preprocess!$1:$1048576, $D297, FALSE)), "", HLOOKUP(G$1, m_preprocess!$1:$1048576, $D297, FALSE))</f>
        <v>132.58924768330692</v>
      </c>
      <c r="H297">
        <f>IF(ISBLANK(HLOOKUP(H$1, m_preprocess!$1:$1048576, $D297, FALSE)), "", HLOOKUP(H$1, m_preprocess!$1:$1048576, $D297, FALSE))</f>
        <v>277.87376709580184</v>
      </c>
      <c r="I297">
        <f>IF(ISBLANK(HLOOKUP(I$1, m_preprocess!$1:$1048576, $D297, FALSE)), "", HLOOKUP(I$1, m_preprocess!$1:$1048576, $D297, FALSE))</f>
        <v>208.80127567298754</v>
      </c>
      <c r="J297">
        <f>IF(ISBLANK(HLOOKUP(J$1, m_preprocess!$1:$1048576, $D297, FALSE)), "", HLOOKUP(J$1, m_preprocess!$1:$1048576, $D297, FALSE))</f>
        <v>804286.05794956139</v>
      </c>
      <c r="K297">
        <f>IF(ISBLANK(HLOOKUP(K$1, m_preprocess!$1:$1048576, $D297, FALSE)), "", HLOOKUP(K$1, m_preprocess!$1:$1048576, $D297, FALSE))</f>
        <v>214933.58812249539</v>
      </c>
      <c r="L297">
        <f>IF(ISBLANK(HLOOKUP(L$1, m_preprocess!$1:$1048576, $D297, FALSE)), "", HLOOKUP(L$1, m_preprocess!$1:$1048576, $D297, FALSE))</f>
        <v>310940.78255421767</v>
      </c>
      <c r="M297">
        <f>IF(ISBLANK(HLOOKUP(M$1, m_preprocess!$1:$1048576, $D297, FALSE)), "", HLOOKUP(M$1, m_preprocess!$1:$1048576, $D297, FALSE))</f>
        <v>85036.479236190426</v>
      </c>
      <c r="N297">
        <f>IF(ISBLANK(HLOOKUP(N$1, m_preprocess!$1:$1048576, $D297, FALSE)), "", HLOOKUP(N$1, m_preprocess!$1:$1048576, $D297, FALSE))</f>
        <v>193375.20803665783</v>
      </c>
      <c r="O297">
        <f>IF(ISBLANK(HLOOKUP(O$1, m_preprocess!$1:$1048576, $D297, FALSE)), "", HLOOKUP(O$1, m_preprocess!$1:$1048576, $D297, FALSE))</f>
        <v>1218792.7937375645</v>
      </c>
      <c r="P297">
        <f>IF(ISBLANK(HLOOKUP(P$1, m_preprocess!$1:$1048576, $D297, FALSE)), "", HLOOKUP(P$1, m_preprocess!$1:$1048576, $D297, FALSE))</f>
        <v>412874.51246114535</v>
      </c>
      <c r="Q297">
        <f>IF(ISBLANK(HLOOKUP(Q$1, m_preprocess!$1:$1048576, $D297, FALSE)), "", HLOOKUP(Q$1, m_preprocess!$1:$1048576, $D297, FALSE))</f>
        <v>388403.09297943901</v>
      </c>
      <c r="R297">
        <f>IF(ISBLANK(HLOOKUP(R$1, m_preprocess!$1:$1048576, $D297, FALSE)), "", HLOOKUP(R$1, m_preprocess!$1:$1048576, $D297, FALSE))</f>
        <v>417515.18829698005</v>
      </c>
      <c r="S297">
        <f>IF(ISBLANK(HLOOKUP(S$1, m_preprocess!$1:$1048576, $D297, FALSE)), "", HLOOKUP(S$1, m_preprocess!$1:$1048576, $D297, FALSE))</f>
        <v>68501500.716260687</v>
      </c>
      <c r="T297">
        <f>IF(ISBLANK(HLOOKUP(T$1, m_preprocess!$1:$1048576, $D297, FALSE)), "", HLOOKUP(T$1, m_preprocess!$1:$1048576, $D297, FALSE))</f>
        <v>63.877392945870348</v>
      </c>
      <c r="U297">
        <f>IF(ISBLANK(HLOOKUP(U$1, m_preprocess!$1:$1048576, $D297, FALSE)), "", HLOOKUP(U$1, m_preprocess!$1:$1048576, $D297, FALSE))</f>
        <v>26122507.670836076</v>
      </c>
      <c r="V297">
        <f>IF(ISBLANK(HLOOKUP(V$1, m_preprocess!$1:$1048576, $D297, FALSE)), "", HLOOKUP(V$1, m_preprocess!$1:$1048576, $D297, FALSE))</f>
        <v>43056503.336405531</v>
      </c>
      <c r="W297">
        <f>IF(ISBLANK(HLOOKUP(W$1, m_preprocess!$1:$1048576, $D297, FALSE)), "", HLOOKUP(W$1, m_preprocess!$1:$1048576, $D297, FALSE))</f>
        <v>49996.292366501744</v>
      </c>
      <c r="X297">
        <f>IF(ISBLANK(HLOOKUP(X$1, m_preprocess!$1:$1048576, $D297, FALSE)), "", HLOOKUP(X$1, m_preprocess!$1:$1048576, $D297, FALSE))</f>
        <v>140.49</v>
      </c>
      <c r="Y297">
        <f>IF(ISBLANK(HLOOKUP(Y$1, m_preprocess!$1:$1048576, $D297, FALSE)), "", HLOOKUP(Y$1, m_preprocess!$1:$1048576, $D297, FALSE))</f>
        <v>96.7</v>
      </c>
    </row>
    <row r="298" spans="1:25" x14ac:dyDescent="0.25">
      <c r="A298" s="66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220.20842442378506</v>
      </c>
      <c r="F298">
        <f>IF(ISBLANK(HLOOKUP(F$1, m_preprocess!$1:$1048576, $D298, FALSE)), "", HLOOKUP(F$1, m_preprocess!$1:$1048576, $D298, FALSE))</f>
        <v>200.51985895435979</v>
      </c>
      <c r="G298">
        <f>IF(ISBLANK(HLOOKUP(G$1, m_preprocess!$1:$1048576, $D298, FALSE)), "", HLOOKUP(G$1, m_preprocess!$1:$1048576, $D298, FALSE))</f>
        <v>140.68855479091727</v>
      </c>
      <c r="H298">
        <f>IF(ISBLANK(HLOOKUP(H$1, m_preprocess!$1:$1048576, $D298, FALSE)), "", HLOOKUP(H$1, m_preprocess!$1:$1048576, $D298, FALSE))</f>
        <v>240.92133721840591</v>
      </c>
      <c r="I298">
        <f>IF(ISBLANK(HLOOKUP(I$1, m_preprocess!$1:$1048576, $D298, FALSE)), "", HLOOKUP(I$1, m_preprocess!$1:$1048576, $D298, FALSE))</f>
        <v>183.23354117236676</v>
      </c>
      <c r="J298">
        <f>IF(ISBLANK(HLOOKUP(J$1, m_preprocess!$1:$1048576, $D298, FALSE)), "", HLOOKUP(J$1, m_preprocess!$1:$1048576, $D298, FALSE))</f>
        <v>720028.6835612657</v>
      </c>
      <c r="K298">
        <f>IF(ISBLANK(HLOOKUP(K$1, m_preprocess!$1:$1048576, $D298, FALSE)), "", HLOOKUP(K$1, m_preprocess!$1:$1048576, $D298, FALSE))</f>
        <v>195333.28251158938</v>
      </c>
      <c r="L298">
        <f>IF(ISBLANK(HLOOKUP(L$1, m_preprocess!$1:$1048576, $D298, FALSE)), "", HLOOKUP(L$1, m_preprocess!$1:$1048576, $D298, FALSE))</f>
        <v>264869.8054192079</v>
      </c>
      <c r="M298">
        <f>IF(ISBLANK(HLOOKUP(M$1, m_preprocess!$1:$1048576, $D298, FALSE)), "", HLOOKUP(M$1, m_preprocess!$1:$1048576, $D298, FALSE))</f>
        <v>75801.246784893316</v>
      </c>
      <c r="N298">
        <f>IF(ISBLANK(HLOOKUP(N$1, m_preprocess!$1:$1048576, $D298, FALSE)), "", HLOOKUP(N$1, m_preprocess!$1:$1048576, $D298, FALSE))</f>
        <v>184023.82820282513</v>
      </c>
      <c r="O298">
        <f>IF(ISBLANK(HLOOKUP(O$1, m_preprocess!$1:$1048576, $D298, FALSE)), "", HLOOKUP(O$1, m_preprocess!$1:$1048576, $D298, FALSE))</f>
        <v>1072309.4873037916</v>
      </c>
      <c r="P298">
        <f>IF(ISBLANK(HLOOKUP(P$1, m_preprocess!$1:$1048576, $D298, FALSE)), "", HLOOKUP(P$1, m_preprocess!$1:$1048576, $D298, FALSE))</f>
        <v>379320.91912792251</v>
      </c>
      <c r="Q298">
        <f>IF(ISBLANK(HLOOKUP(Q$1, m_preprocess!$1:$1048576, $D298, FALSE)), "", HLOOKUP(Q$1, m_preprocess!$1:$1048576, $D298, FALSE))</f>
        <v>332207.26981809788</v>
      </c>
      <c r="R298">
        <f>IF(ISBLANK(HLOOKUP(R$1, m_preprocess!$1:$1048576, $D298, FALSE)), "", HLOOKUP(R$1, m_preprocess!$1:$1048576, $D298, FALSE))</f>
        <v>360781.29835777113</v>
      </c>
      <c r="S298">
        <f>IF(ISBLANK(HLOOKUP(S$1, m_preprocess!$1:$1048576, $D298, FALSE)), "", HLOOKUP(S$1, m_preprocess!$1:$1048576, $D298, FALSE))</f>
        <v>68983552.216535434</v>
      </c>
      <c r="T298">
        <f>IF(ISBLANK(HLOOKUP(T$1, m_preprocess!$1:$1048576, $D298, FALSE)), "", HLOOKUP(T$1, m_preprocess!$1:$1048576, $D298, FALSE))</f>
        <v>65.310865314410421</v>
      </c>
      <c r="U298">
        <f>IF(ISBLANK(HLOOKUP(U$1, m_preprocess!$1:$1048576, $D298, FALSE)), "", HLOOKUP(U$1, m_preprocess!$1:$1048576, $D298, FALSE))</f>
        <v>26057690.501968503</v>
      </c>
      <c r="V298">
        <f>IF(ISBLANK(HLOOKUP(V$1, m_preprocess!$1:$1048576, $D298, FALSE)), "", HLOOKUP(V$1, m_preprocess!$1:$1048576, $D298, FALSE))</f>
        <v>43164032.826771654</v>
      </c>
      <c r="W298">
        <f>IF(ISBLANK(HLOOKUP(W$1, m_preprocess!$1:$1048576, $D298, FALSE)), "", HLOOKUP(W$1, m_preprocess!$1:$1048576, $D298, FALSE))</f>
        <v>40627.619424182143</v>
      </c>
      <c r="X298">
        <f>IF(ISBLANK(HLOOKUP(X$1, m_preprocess!$1:$1048576, $D298, FALSE)), "", HLOOKUP(X$1, m_preprocess!$1:$1048576, $D298, FALSE))</f>
        <v>135.46</v>
      </c>
      <c r="Y298">
        <f>IF(ISBLANK(HLOOKUP(Y$1, m_preprocess!$1:$1048576, $D298, FALSE)), "", HLOOKUP(Y$1, m_preprocess!$1:$1048576, $D298, FALSE))</f>
        <v>93</v>
      </c>
    </row>
    <row r="299" spans="1:25" x14ac:dyDescent="0.25">
      <c r="A299" s="66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238.82404948889859</v>
      </c>
      <c r="F299">
        <f>IF(ISBLANK(HLOOKUP(F$1, m_preprocess!$1:$1048576, $D299, FALSE)), "", HLOOKUP(F$1, m_preprocess!$1:$1048576, $D299, FALSE))</f>
        <v>191.03089775131917</v>
      </c>
      <c r="G299">
        <f>IF(ISBLANK(HLOOKUP(G$1, m_preprocess!$1:$1048576, $D299, FALSE)), "", HLOOKUP(G$1, m_preprocess!$1:$1048576, $D299, FALSE))</f>
        <v>131.6126142279785</v>
      </c>
      <c r="H299">
        <f>IF(ISBLANK(HLOOKUP(H$1, m_preprocess!$1:$1048576, $D299, FALSE)), "", HLOOKUP(H$1, m_preprocess!$1:$1048576, $D299, FALSE))</f>
        <v>230.36077931092609</v>
      </c>
      <c r="I299">
        <f>IF(ISBLANK(HLOOKUP(I$1, m_preprocess!$1:$1048576, $D299, FALSE)), "", HLOOKUP(I$1, m_preprocess!$1:$1048576, $D299, FALSE))</f>
        <v>184.79762979579451</v>
      </c>
      <c r="J299">
        <f>IF(ISBLANK(HLOOKUP(J$1, m_preprocess!$1:$1048576, $D299, FALSE)), "", HLOOKUP(J$1, m_preprocess!$1:$1048576, $D299, FALSE))</f>
        <v>749257.46455267293</v>
      </c>
      <c r="K299">
        <f>IF(ISBLANK(HLOOKUP(K$1, m_preprocess!$1:$1048576, $D299, FALSE)), "", HLOOKUP(K$1, m_preprocess!$1:$1048576, $D299, FALSE))</f>
        <v>225810.18919757626</v>
      </c>
      <c r="L299">
        <f>IF(ISBLANK(HLOOKUP(L$1, m_preprocess!$1:$1048576, $D299, FALSE)), "", HLOOKUP(L$1, m_preprocess!$1:$1048576, $D299, FALSE))</f>
        <v>242810.62586742814</v>
      </c>
      <c r="M299">
        <f>IF(ISBLANK(HLOOKUP(M$1, m_preprocess!$1:$1048576, $D299, FALSE)), "", HLOOKUP(M$1, m_preprocess!$1:$1048576, $D299, FALSE))</f>
        <v>84249.706340208897</v>
      </c>
      <c r="N299">
        <f>IF(ISBLANK(HLOOKUP(N$1, m_preprocess!$1:$1048576, $D299, FALSE)), "", HLOOKUP(N$1, m_preprocess!$1:$1048576, $D299, FALSE))</f>
        <v>196386.70112350132</v>
      </c>
      <c r="O299">
        <f>IF(ISBLANK(HLOOKUP(O$1, m_preprocess!$1:$1048576, $D299, FALSE)), "", HLOOKUP(O$1, m_preprocess!$1:$1048576, $D299, FALSE))</f>
        <v>1171757.0716824487</v>
      </c>
      <c r="P299">
        <f>IF(ISBLANK(HLOOKUP(P$1, m_preprocess!$1:$1048576, $D299, FALSE)), "", HLOOKUP(P$1, m_preprocess!$1:$1048576, $D299, FALSE))</f>
        <v>374950.32893182815</v>
      </c>
      <c r="Q299">
        <f>IF(ISBLANK(HLOOKUP(Q$1, m_preprocess!$1:$1048576, $D299, FALSE)), "", HLOOKUP(Q$1, m_preprocess!$1:$1048576, $D299, FALSE))</f>
        <v>358409.38169285783</v>
      </c>
      <c r="R299">
        <f>IF(ISBLANK(HLOOKUP(R$1, m_preprocess!$1:$1048576, $D299, FALSE)), "", HLOOKUP(R$1, m_preprocess!$1:$1048576, $D299, FALSE))</f>
        <v>438397.24798766046</v>
      </c>
      <c r="S299">
        <f>IF(ISBLANK(HLOOKUP(S$1, m_preprocess!$1:$1048576, $D299, FALSE)), "", HLOOKUP(S$1, m_preprocess!$1:$1048576, $D299, FALSE))</f>
        <v>69012012.274151444</v>
      </c>
      <c r="T299">
        <f>IF(ISBLANK(HLOOKUP(T$1, m_preprocess!$1:$1048576, $D299, FALSE)), "", HLOOKUP(T$1, m_preprocess!$1:$1048576, $D299, FALSE))</f>
        <v>64.638827537273841</v>
      </c>
      <c r="U299">
        <f>IF(ISBLANK(HLOOKUP(U$1, m_preprocess!$1:$1048576, $D299, FALSE)), "", HLOOKUP(U$1, m_preprocess!$1:$1048576, $D299, FALSE))</f>
        <v>26106178.89947781</v>
      </c>
      <c r="V299">
        <f>IF(ISBLANK(HLOOKUP(V$1, m_preprocess!$1:$1048576, $D299, FALSE)), "", HLOOKUP(V$1, m_preprocess!$1:$1048576, $D299, FALSE))</f>
        <v>43118245.456919059</v>
      </c>
      <c r="W299">
        <f>IF(ISBLANK(HLOOKUP(W$1, m_preprocess!$1:$1048576, $D299, FALSE)), "", HLOOKUP(W$1, m_preprocess!$1:$1048576, $D299, FALSE))</f>
        <v>45945.580612205173</v>
      </c>
      <c r="X299">
        <f>IF(ISBLANK(HLOOKUP(X$1, m_preprocess!$1:$1048576, $D299, FALSE)), "", HLOOKUP(X$1, m_preprocess!$1:$1048576, $D299, FALSE))</f>
        <v>136.71</v>
      </c>
      <c r="Y299">
        <f>IF(ISBLANK(HLOOKUP(Y$1, m_preprocess!$1:$1048576, $D299, FALSE)), "", HLOOKUP(Y$1, m_preprocess!$1:$1048576, $D299, FALSE))</f>
        <v>95.1</v>
      </c>
    </row>
    <row r="300" spans="1:25" x14ac:dyDescent="0.25">
      <c r="A300" s="66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236.19414155705192</v>
      </c>
      <c r="F300">
        <f>IF(ISBLANK(HLOOKUP(F$1, m_preprocess!$1:$1048576, $D300, FALSE)), "", HLOOKUP(F$1, m_preprocess!$1:$1048576, $D300, FALSE))</f>
        <v>209.05957065985979</v>
      </c>
      <c r="G300">
        <f>IF(ISBLANK(HLOOKUP(G$1, m_preprocess!$1:$1048576, $D300, FALSE)), "", HLOOKUP(G$1, m_preprocess!$1:$1048576, $D300, FALSE))</f>
        <v>143.72602669424819</v>
      </c>
      <c r="H300">
        <f>IF(ISBLANK(HLOOKUP(H$1, m_preprocess!$1:$1048576, $D300, FALSE)), "", HLOOKUP(H$1, m_preprocess!$1:$1048576, $D300, FALSE))</f>
        <v>268.59162281618825</v>
      </c>
      <c r="I300">
        <f>IF(ISBLANK(HLOOKUP(I$1, m_preprocess!$1:$1048576, $D300, FALSE)), "", HLOOKUP(I$1, m_preprocess!$1:$1048576, $D300, FALSE))</f>
        <v>200.41303771439291</v>
      </c>
      <c r="J300">
        <f>IF(ISBLANK(HLOOKUP(J$1, m_preprocess!$1:$1048576, $D300, FALSE)), "", HLOOKUP(J$1, m_preprocess!$1:$1048576, $D300, FALSE))</f>
        <v>755178.23423612746</v>
      </c>
      <c r="K300">
        <f>IF(ISBLANK(HLOOKUP(K$1, m_preprocess!$1:$1048576, $D300, FALSE)), "", HLOOKUP(K$1, m_preprocess!$1:$1048576, $D300, FALSE))</f>
        <v>189515.15318746163</v>
      </c>
      <c r="L300">
        <f>IF(ISBLANK(HLOOKUP(L$1, m_preprocess!$1:$1048576, $D300, FALSE)), "", HLOOKUP(L$1, m_preprocess!$1:$1048576, $D300, FALSE))</f>
        <v>284575.42330788588</v>
      </c>
      <c r="M300">
        <f>IF(ISBLANK(HLOOKUP(M$1, m_preprocess!$1:$1048576, $D300, FALSE)), "", HLOOKUP(M$1, m_preprocess!$1:$1048576, $D300, FALSE))</f>
        <v>87917.034288948067</v>
      </c>
      <c r="N300">
        <f>IF(ISBLANK(HLOOKUP(N$1, m_preprocess!$1:$1048576, $D300, FALSE)), "", HLOOKUP(N$1, m_preprocess!$1:$1048576, $D300, FALSE))</f>
        <v>193170.62137848538</v>
      </c>
      <c r="O300">
        <f>IF(ISBLANK(HLOOKUP(O$1, m_preprocess!$1:$1048576, $D300, FALSE)), "", HLOOKUP(O$1, m_preprocess!$1:$1048576, $D300, FALSE))</f>
        <v>1152375.09877094</v>
      </c>
      <c r="P300">
        <f>IF(ISBLANK(HLOOKUP(P$1, m_preprocess!$1:$1048576, $D300, FALSE)), "", HLOOKUP(P$1, m_preprocess!$1:$1048576, $D300, FALSE))</f>
        <v>402869.10617825872</v>
      </c>
      <c r="Q300">
        <f>IF(ISBLANK(HLOOKUP(Q$1, m_preprocess!$1:$1048576, $D300, FALSE)), "", HLOOKUP(Q$1, m_preprocess!$1:$1048576, $D300, FALSE))</f>
        <v>347316.34973771241</v>
      </c>
      <c r="R300">
        <f>IF(ISBLANK(HLOOKUP(R$1, m_preprocess!$1:$1048576, $D300, FALSE)), "", HLOOKUP(R$1, m_preprocess!$1:$1048576, $D300, FALSE))</f>
        <v>402189.73427688953</v>
      </c>
      <c r="S300">
        <f>IF(ISBLANK(HLOOKUP(S$1, m_preprocess!$1:$1048576, $D300, FALSE)), "", HLOOKUP(S$1, m_preprocess!$1:$1048576, $D300, FALSE))</f>
        <v>70026493.032404393</v>
      </c>
      <c r="T300">
        <f>IF(ISBLANK(HLOOKUP(T$1, m_preprocess!$1:$1048576, $D300, FALSE)), "", HLOOKUP(T$1, m_preprocess!$1:$1048576, $D300, FALSE))</f>
        <v>64.23538839138449</v>
      </c>
      <c r="U300">
        <f>IF(ISBLANK(HLOOKUP(U$1, m_preprocess!$1:$1048576, $D300, FALSE)), "", HLOOKUP(U$1, m_preprocess!$1:$1048576, $D300, FALSE))</f>
        <v>26481982.073233958</v>
      </c>
      <c r="V300">
        <f>IF(ISBLANK(HLOOKUP(V$1, m_preprocess!$1:$1048576, $D300, FALSE)), "", HLOOKUP(V$1, m_preprocess!$1:$1048576, $D300, FALSE))</f>
        <v>43580969.008425139</v>
      </c>
      <c r="W300">
        <f>IF(ISBLANK(HLOOKUP(W$1, m_preprocess!$1:$1048576, $D300, FALSE)), "", HLOOKUP(W$1, m_preprocess!$1:$1048576, $D300, FALSE))</f>
        <v>47667.729560144733</v>
      </c>
      <c r="X300">
        <f>IF(ISBLANK(HLOOKUP(X$1, m_preprocess!$1:$1048576, $D300, FALSE)), "", HLOOKUP(X$1, m_preprocess!$1:$1048576, $D300, FALSE))</f>
        <v>136.07</v>
      </c>
      <c r="Y300">
        <f>IF(ISBLANK(HLOOKUP(Y$1, m_preprocess!$1:$1048576, $D300, FALSE)), "", HLOOKUP(Y$1, m_preprocess!$1:$1048576, $D300, FALSE))</f>
        <v>90.5</v>
      </c>
    </row>
    <row r="301" spans="1:25" x14ac:dyDescent="0.25">
      <c r="A301" s="66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 m_preprocess!$1:$1048576, $D301, FALSE))</f>
        <v>252.11999077118571</v>
      </c>
      <c r="F301">
        <f>IF(ISBLANK(HLOOKUP(F$1, m_preprocess!$1:$1048576, $D301, FALSE)), "", HLOOKUP(F$1, m_preprocess!$1:$1048576, $D301, FALSE))</f>
        <v>212.5021195431018</v>
      </c>
      <c r="G301">
        <f>IF(ISBLANK(HLOOKUP(G$1, m_preprocess!$1:$1048576, $D301, FALSE)), "", HLOOKUP(G$1, m_preprocess!$1:$1048576, $D301, FALSE))</f>
        <v>156.00305563502624</v>
      </c>
      <c r="H301">
        <f>IF(ISBLANK(HLOOKUP(H$1, m_preprocess!$1:$1048576, $D301, FALSE)), "", HLOOKUP(H$1, m_preprocess!$1:$1048576, $D301, FALSE))</f>
        <v>305.79726200085838</v>
      </c>
      <c r="I301">
        <f>IF(ISBLANK(HLOOKUP(I$1, m_preprocess!$1:$1048576, $D301, FALSE)), "", HLOOKUP(I$1, m_preprocess!$1:$1048576, $D301, FALSE))</f>
        <v>163.35790354070986</v>
      </c>
      <c r="J301">
        <f>IF(ISBLANK(HLOOKUP(J$1, m_preprocess!$1:$1048576, $D301, FALSE)), "", HLOOKUP(J$1, m_preprocess!$1:$1048576, $D301, FALSE))</f>
        <v>634646.00163058122</v>
      </c>
      <c r="K301">
        <f>IF(ISBLANK(HLOOKUP(K$1, m_preprocess!$1:$1048576, $D301, FALSE)), "", HLOOKUP(K$1, m_preprocess!$1:$1048576, $D301, FALSE))</f>
        <v>94353.808960714887</v>
      </c>
      <c r="L301">
        <f>IF(ISBLANK(HLOOKUP(L$1, m_preprocess!$1:$1048576, $D301, FALSE)), "", HLOOKUP(L$1, m_preprocess!$1:$1048576, $D301, FALSE))</f>
        <v>270328.48064889241</v>
      </c>
      <c r="M301">
        <f>IF(ISBLANK(HLOOKUP(M$1, m_preprocess!$1:$1048576, $D301, FALSE)), "", HLOOKUP(M$1, m_preprocess!$1:$1048576, $D301, FALSE))</f>
        <v>74026.268089342891</v>
      </c>
      <c r="N301">
        <f>IF(ISBLANK(HLOOKUP(N$1, m_preprocess!$1:$1048576, $D301, FALSE)), "", HLOOKUP(N$1, m_preprocess!$1:$1048576, $D301, FALSE))</f>
        <v>195937.1345398869</v>
      </c>
      <c r="O301">
        <f>IF(ISBLANK(HLOOKUP(O$1, m_preprocess!$1:$1048576, $D301, FALSE)), "", HLOOKUP(O$1, m_preprocess!$1:$1048576, $D301, FALSE))</f>
        <v>1195024.6765054858</v>
      </c>
      <c r="P301">
        <f>IF(ISBLANK(HLOOKUP(P$1, m_preprocess!$1:$1048576, $D301, FALSE)), "", HLOOKUP(P$1, m_preprocess!$1:$1048576, $D301, FALSE))</f>
        <v>397963.71643984009</v>
      </c>
      <c r="Q301">
        <f>IF(ISBLANK(HLOOKUP(Q$1, m_preprocess!$1:$1048576, $D301, FALSE)), "", HLOOKUP(Q$1, m_preprocess!$1:$1048576, $D301, FALSE))</f>
        <v>393547.5935095342</v>
      </c>
      <c r="R301">
        <f>IF(ISBLANK(HLOOKUP(R$1, m_preprocess!$1:$1048576, $D301, FALSE)), "", HLOOKUP(R$1, m_preprocess!$1:$1048576, $D301, FALSE))</f>
        <v>403513.49646219617</v>
      </c>
      <c r="S301">
        <f>IF(ISBLANK(HLOOKUP(S$1, m_preprocess!$1:$1048576, $D301, FALSE)), "", HLOOKUP(S$1, m_preprocess!$1:$1048576, $D301, FALSE))</f>
        <v>70156566</v>
      </c>
      <c r="T301" t="str">
        <f>IF(ISBLANK(HLOOKUP(T$1, m_preprocess!$1:$1048576, $D301, FALSE)), "", HLOOKUP(T$1, m_preprocess!$1:$1048576, $D301, FALSE))</f>
        <v/>
      </c>
      <c r="U301">
        <f>IF(ISBLANK(HLOOKUP(U$1, m_preprocess!$1:$1048576, $D301, FALSE)), "", HLOOKUP(U$1, m_preprocess!$1:$1048576, $D301, FALSE))</f>
        <v>29017586</v>
      </c>
      <c r="V301">
        <f>IF(ISBLANK(HLOOKUP(V$1, m_preprocess!$1:$1048576, $D301, FALSE)), "", HLOOKUP(V$1, m_preprocess!$1:$1048576, $D301, FALSE))</f>
        <v>46864297</v>
      </c>
      <c r="W301">
        <f>IF(ISBLANK(HLOOKUP(W$1, m_preprocess!$1:$1048576, $D301, FALSE)), "", HLOOKUP(W$1, m_preprocess!$1:$1048576, $D301, FALSE))</f>
        <v>61856.583343883096</v>
      </c>
      <c r="X301">
        <f>IF(ISBLANK(HLOOKUP(X$1, m_preprocess!$1:$1048576, $D301, FALSE)), "", HLOOKUP(X$1, m_preprocess!$1:$1048576, $D301, FALSE))</f>
        <v>136.53</v>
      </c>
      <c r="Y301">
        <f>IF(ISBLANK(HLOOKUP(Y$1, m_preprocess!$1:$1048576, $D301, FALSE)), "", HLOOKUP(Y$1, m_preprocess!$1:$1048576, $D301, FALSE))</f>
        <v>80.7</v>
      </c>
    </row>
    <row r="302" spans="1:25" x14ac:dyDescent="0.25">
      <c r="A302" s="66">
        <v>43101</v>
      </c>
      <c r="B302" s="11">
        <v>2018</v>
      </c>
      <c r="C302" s="11">
        <f t="shared" si="1"/>
        <v>1</v>
      </c>
      <c r="D302" s="11">
        <v>302</v>
      </c>
      <c r="E302">
        <f>IF(ISBLANK(HLOOKUP(E$1, m_preprocess!$1:$1048576, $D302, FALSE)), "", HLOOKUP(E$1, m_preprocess!$1:$1048576, $D302, FALSE))</f>
        <v>237.24645808923793</v>
      </c>
      <c r="F302">
        <f>IF(ISBLANK(HLOOKUP(F$1, m_preprocess!$1:$1048576, $D302, FALSE)), "", HLOOKUP(F$1, m_preprocess!$1:$1048576, $D302, FALSE))</f>
        <v>189.37767524529406</v>
      </c>
      <c r="G302">
        <f>IF(ISBLANK(HLOOKUP(G$1, m_preprocess!$1:$1048576, $D302, FALSE)), "", HLOOKUP(G$1, m_preprocess!$1:$1048576, $D302, FALSE))</f>
        <v>132.2304284129961</v>
      </c>
      <c r="H302">
        <f>IF(ISBLANK(HLOOKUP(H$1, m_preprocess!$1:$1048576, $D302, FALSE)), "", HLOOKUP(H$1, m_preprocess!$1:$1048576, $D302, FALSE))</f>
        <v>218.2588689188342</v>
      </c>
      <c r="I302">
        <f>IF(ISBLANK(HLOOKUP(I$1, m_preprocess!$1:$1048576, $D302, FALSE)), "", HLOOKUP(I$1, m_preprocess!$1:$1048576, $D302, FALSE))</f>
        <v>163.54819926404591</v>
      </c>
      <c r="J302">
        <f>IF(ISBLANK(HLOOKUP(J$1, m_preprocess!$1:$1048576, $D302, FALSE)), "", HLOOKUP(J$1, m_preprocess!$1:$1048576, $D302, FALSE))</f>
        <v>586769.28027471062</v>
      </c>
      <c r="K302">
        <f>IF(ISBLANK(HLOOKUP(K$1, m_preprocess!$1:$1048576, $D302, FALSE)), "", HLOOKUP(K$1, m_preprocess!$1:$1048576, $D302, FALSE))</f>
        <v>86209.43792946772</v>
      </c>
      <c r="L302">
        <f>IF(ISBLANK(HLOOKUP(L$1, m_preprocess!$1:$1048576, $D302, FALSE)), "", HLOOKUP(L$1, m_preprocess!$1:$1048576, $D302, FALSE))</f>
        <v>236137.37795847878</v>
      </c>
      <c r="M302">
        <f>IF(ISBLANK(HLOOKUP(M$1, m_preprocess!$1:$1048576, $D302, FALSE)), "", HLOOKUP(M$1, m_preprocess!$1:$1048576, $D302, FALSE))</f>
        <v>79505.306520369282</v>
      </c>
      <c r="N302">
        <f>IF(ISBLANK(HLOOKUP(N$1, m_preprocess!$1:$1048576, $D302, FALSE)), "", HLOOKUP(N$1, m_preprocess!$1:$1048576, $D302, FALSE))</f>
        <v>184917.20187897357</v>
      </c>
      <c r="O302">
        <f>IF(ISBLANK(HLOOKUP(O$1, m_preprocess!$1:$1048576, $D302, FALSE)), "", HLOOKUP(O$1, m_preprocess!$1:$1048576, $D302, FALSE))</f>
        <v>1144099.0341674346</v>
      </c>
      <c r="P302">
        <f>IF(ISBLANK(HLOOKUP(P$1, m_preprocess!$1:$1048576, $D302, FALSE)), "", HLOOKUP(P$1, m_preprocess!$1:$1048576, $D302, FALSE))</f>
        <v>363945.31698110088</v>
      </c>
      <c r="Q302">
        <f>IF(ISBLANK(HLOOKUP(Q$1, m_preprocess!$1:$1048576, $D302, FALSE)), "", HLOOKUP(Q$1, m_preprocess!$1:$1048576, $D302, FALSE))</f>
        <v>339367.44288022321</v>
      </c>
      <c r="R302">
        <f>IF(ISBLANK(HLOOKUP(R$1, m_preprocess!$1:$1048576, $D302, FALSE)), "", HLOOKUP(R$1, m_preprocess!$1:$1048576, $D302, FALSE))</f>
        <v>440786.27430611051</v>
      </c>
      <c r="S302">
        <f>IF(ISBLANK(HLOOKUP(S$1, m_preprocess!$1:$1048576, $D302, FALSE)), "", HLOOKUP(S$1, m_preprocess!$1:$1048576, $D302, FALSE))</f>
        <v>69511655.753968254</v>
      </c>
      <c r="T302" t="str">
        <f>IF(ISBLANK(HLOOKUP(T$1, m_preprocess!$1:$1048576, $D302, FALSE)), "", HLOOKUP(T$1, m_preprocess!$1:$1048576, $D302, FALSE))</f>
        <v/>
      </c>
      <c r="U302">
        <f>IF(ISBLANK(HLOOKUP(U$1, m_preprocess!$1:$1048576, $D302, FALSE)), "", HLOOKUP(U$1, m_preprocess!$1:$1048576, $D302, FALSE))</f>
        <v>27357203.373015877</v>
      </c>
      <c r="V302">
        <f>IF(ISBLANK(HLOOKUP(V$1, m_preprocess!$1:$1048576, $D302, FALSE)), "", HLOOKUP(V$1, m_preprocess!$1:$1048576, $D302, FALSE))</f>
        <v>45096449.404761903</v>
      </c>
      <c r="W302">
        <f>IF(ISBLANK(HLOOKUP(W$1, m_preprocess!$1:$1048576, $D302, FALSE)), "", HLOOKUP(W$1, m_preprocess!$1:$1048576, $D302, FALSE))</f>
        <v>49693.531285325298</v>
      </c>
      <c r="X302">
        <f>IF(ISBLANK(HLOOKUP(X$1, m_preprocess!$1:$1048576, $D302, FALSE)), "", HLOOKUP(X$1, m_preprocess!$1:$1048576, $D302, FALSE))</f>
        <v>133.07</v>
      </c>
      <c r="Y302">
        <f>IF(ISBLANK(HLOOKUP(Y$1, m_preprocess!$1:$1048576, $D302, FALSE)), "", HLOOKUP(Y$1, m_preprocess!$1:$1048576, $D302, FALSE))</f>
        <v>82.2</v>
      </c>
    </row>
    <row r="303" spans="1:25" x14ac:dyDescent="0.25">
      <c r="A303" s="66">
        <v>43132</v>
      </c>
      <c r="B303" s="11">
        <v>2018</v>
      </c>
      <c r="C303" s="11">
        <f t="shared" si="1"/>
        <v>2</v>
      </c>
      <c r="D303" s="11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>
        <f>IF(ISBLANK(HLOOKUP(J$1, m_preprocess!$1:$1048576, $D303, FALSE)), "", HLOOKUP(J$1, m_preprocess!$1:$1048576, $D303, FALSE))</f>
        <v>765336.39473430731</v>
      </c>
      <c r="K303">
        <f>IF(ISBLANK(HLOOKUP(K$1, m_preprocess!$1:$1048576, $D303, FALSE)), "", HLOOKUP(K$1, m_preprocess!$1:$1048576, $D303, FALSE))</f>
        <v>300795.07746476564</v>
      </c>
      <c r="L303">
        <f>IF(ISBLANK(HLOOKUP(L$1, m_preprocess!$1:$1048576, $D303, FALSE)), "", HLOOKUP(L$1, m_preprocess!$1:$1048576, $D303, FALSE))</f>
        <v>198535.71053312984</v>
      </c>
      <c r="M303">
        <f>IF(ISBLANK(HLOOKUP(M$1, m_preprocess!$1:$1048576, $D303, FALSE)), "", HLOOKUP(M$1, m_preprocess!$1:$1048576, $D303, FALSE))</f>
        <v>78852.268639619215</v>
      </c>
      <c r="N303">
        <f>IF(ISBLANK(HLOOKUP(N$1, m_preprocess!$1:$1048576, $D303, FALSE)), "", HLOOKUP(N$1, m_preprocess!$1:$1048576, $D303, FALSE))</f>
        <v>187153.36908113206</v>
      </c>
      <c r="O303">
        <f>IF(ISBLANK(HLOOKUP(O$1, m_preprocess!$1:$1048576, $D303, FALSE)), "", HLOOKUP(O$1, m_preprocess!$1:$1048576, $D303, FALSE))</f>
        <v>1025210.1550302986</v>
      </c>
      <c r="P303">
        <f>IF(ISBLANK(HLOOKUP(P$1, m_preprocess!$1:$1048576, $D303, FALSE)), "", HLOOKUP(P$1, m_preprocess!$1:$1048576, $D303, FALSE))</f>
        <v>351354.6851465198</v>
      </c>
      <c r="Q303">
        <f>IF(ISBLANK(HLOOKUP(Q$1, m_preprocess!$1:$1048576, $D303, FALSE)), "", HLOOKUP(Q$1, m_preprocess!$1:$1048576, $D303, FALSE))</f>
        <v>279002.47819138918</v>
      </c>
      <c r="R303">
        <f>IF(ISBLANK(HLOOKUP(R$1, m_preprocess!$1:$1048576, $D303, FALSE)), "", HLOOKUP(R$1, m_preprocess!$1:$1048576, $D303, FALSE))</f>
        <v>394852.99169238971</v>
      </c>
      <c r="S303">
        <f>IF(ISBLANK(HLOOKUP(S$1, m_preprocess!$1:$1048576, $D303, FALSE)), "", HLOOKUP(S$1, m_preprocess!$1:$1048576, $D303, FALSE))</f>
        <v>69561196.834817022</v>
      </c>
      <c r="T303" t="str">
        <f>IF(ISBLANK(HLOOKUP(T$1, m_preprocess!$1:$1048576, $D303, FALSE)), "", HLOOKUP(T$1, m_preprocess!$1:$1048576, $D303, FALSE))</f>
        <v/>
      </c>
      <c r="U303">
        <f>IF(ISBLANK(HLOOKUP(U$1, m_preprocess!$1:$1048576, $D303, FALSE)), "", HLOOKUP(U$1, m_preprocess!$1:$1048576, $D303, FALSE))</f>
        <v>27120151.335311577</v>
      </c>
      <c r="V303">
        <f>IF(ISBLANK(HLOOKUP(V$1, m_preprocess!$1:$1048576, $D303, FALSE)), "", HLOOKUP(V$1, m_preprocess!$1:$1048576, $D303, FALSE))</f>
        <v>45031652.818991095</v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</row>
    <row r="304" spans="1:25" x14ac:dyDescent="0.25">
      <c r="A304" s="66">
        <v>43160</v>
      </c>
      <c r="B304" s="11">
        <v>2018</v>
      </c>
      <c r="C304" s="11">
        <f t="shared" si="1"/>
        <v>3</v>
      </c>
      <c r="D304" s="11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</row>
    <row r="305" spans="1:25" x14ac:dyDescent="0.25">
      <c r="A305" s="66">
        <v>43191</v>
      </c>
      <c r="B305" s="11">
        <v>2018</v>
      </c>
      <c r="C305" s="11">
        <f t="shared" si="1"/>
        <v>4</v>
      </c>
      <c r="D305" s="11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</row>
    <row r="306" spans="1:25" x14ac:dyDescent="0.25">
      <c r="A306" s="66">
        <v>43221</v>
      </c>
      <c r="B306" s="11">
        <v>2018</v>
      </c>
      <c r="C306" s="11">
        <f t="shared" si="1"/>
        <v>5</v>
      </c>
      <c r="D306" s="11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</row>
    <row r="307" spans="1:25" x14ac:dyDescent="0.25">
      <c r="A307" s="66">
        <v>43252</v>
      </c>
      <c r="B307" s="11">
        <v>2018</v>
      </c>
      <c r="C307" s="11">
        <f t="shared" si="1"/>
        <v>6</v>
      </c>
      <c r="D307" s="11">
        <v>307</v>
      </c>
    </row>
    <row r="308" spans="1:25" x14ac:dyDescent="0.25">
      <c r="A308" s="66">
        <v>43282</v>
      </c>
      <c r="B308" s="11">
        <v>2018</v>
      </c>
      <c r="C308" s="11">
        <f t="shared" si="1"/>
        <v>7</v>
      </c>
      <c r="D308" s="11">
        <v>308</v>
      </c>
    </row>
    <row r="309" spans="1:25" x14ac:dyDescent="0.25">
      <c r="A309" s="66">
        <v>43313</v>
      </c>
      <c r="B309" s="11">
        <v>2018</v>
      </c>
      <c r="C309" s="11">
        <f t="shared" si="1"/>
        <v>8</v>
      </c>
      <c r="D309" s="11">
        <v>309</v>
      </c>
    </row>
    <row r="310" spans="1:25" x14ac:dyDescent="0.25">
      <c r="A310" s="66">
        <v>43344</v>
      </c>
      <c r="B310" s="11">
        <v>2018</v>
      </c>
      <c r="C310" s="11">
        <f t="shared" si="1"/>
        <v>9</v>
      </c>
      <c r="D310" s="11">
        <v>310</v>
      </c>
    </row>
    <row r="311" spans="1:25" x14ac:dyDescent="0.25">
      <c r="A311" s="66">
        <v>43374</v>
      </c>
      <c r="B311" s="11">
        <v>2018</v>
      </c>
      <c r="C311" s="11">
        <f t="shared" si="1"/>
        <v>10</v>
      </c>
      <c r="D311" s="11">
        <v>311</v>
      </c>
    </row>
    <row r="312" spans="1:25" x14ac:dyDescent="0.25">
      <c r="A312" s="66">
        <v>43405</v>
      </c>
      <c r="B312" s="11">
        <v>2018</v>
      </c>
      <c r="C312" s="11">
        <f t="shared" si="1"/>
        <v>11</v>
      </c>
      <c r="D312" s="11">
        <v>312</v>
      </c>
    </row>
    <row r="313" spans="1:25" x14ac:dyDescent="0.25">
      <c r="A313" s="66">
        <v>43435</v>
      </c>
      <c r="B313" s="11">
        <v>2018</v>
      </c>
      <c r="C313" s="11">
        <f t="shared" si="1"/>
        <v>12</v>
      </c>
      <c r="D313" s="11">
        <v>313</v>
      </c>
    </row>
    <row r="314" spans="1:25" x14ac:dyDescent="0.25">
      <c r="A314" s="66">
        <v>43466</v>
      </c>
      <c r="B314" s="11">
        <f t="shared" ref="B314:B325" si="2">B302+1</f>
        <v>2019</v>
      </c>
      <c r="C314" s="11">
        <f t="shared" si="1"/>
        <v>1</v>
      </c>
      <c r="D314" s="11">
        <v>314</v>
      </c>
    </row>
    <row r="315" spans="1:25" x14ac:dyDescent="0.25">
      <c r="A315" s="66">
        <v>43497</v>
      </c>
      <c r="B315" s="11">
        <f t="shared" si="2"/>
        <v>2019</v>
      </c>
      <c r="C315" s="11">
        <f t="shared" si="1"/>
        <v>2</v>
      </c>
      <c r="D315" s="11">
        <v>315</v>
      </c>
    </row>
    <row r="316" spans="1:25" x14ac:dyDescent="0.25">
      <c r="A316" s="66">
        <v>43525</v>
      </c>
      <c r="B316" s="11">
        <f t="shared" si="2"/>
        <v>2019</v>
      </c>
      <c r="C316" s="11">
        <f t="shared" si="1"/>
        <v>3</v>
      </c>
      <c r="D316" s="11">
        <v>316</v>
      </c>
    </row>
    <row r="317" spans="1:25" x14ac:dyDescent="0.25">
      <c r="A317" s="66">
        <v>43556</v>
      </c>
      <c r="B317" s="11">
        <f t="shared" si="2"/>
        <v>2019</v>
      </c>
      <c r="C317" s="11">
        <f t="shared" si="1"/>
        <v>4</v>
      </c>
      <c r="D317" s="11">
        <v>317</v>
      </c>
    </row>
    <row r="318" spans="1:25" x14ac:dyDescent="0.25">
      <c r="A318" s="66">
        <v>43586</v>
      </c>
      <c r="B318" s="11">
        <f t="shared" si="2"/>
        <v>2019</v>
      </c>
      <c r="C318" s="11">
        <f t="shared" si="1"/>
        <v>5</v>
      </c>
      <c r="D318" s="11">
        <v>318</v>
      </c>
    </row>
    <row r="319" spans="1:25" x14ac:dyDescent="0.25">
      <c r="A319" s="66">
        <v>43617</v>
      </c>
      <c r="B319" s="11">
        <f t="shared" si="2"/>
        <v>2019</v>
      </c>
      <c r="C319" s="11">
        <f t="shared" si="1"/>
        <v>6</v>
      </c>
      <c r="D319" s="11">
        <v>319</v>
      </c>
    </row>
    <row r="320" spans="1:25" x14ac:dyDescent="0.25">
      <c r="A320" s="66">
        <v>43647</v>
      </c>
      <c r="B320" s="11">
        <f t="shared" si="2"/>
        <v>2019</v>
      </c>
      <c r="C320" s="11">
        <f t="shared" si="1"/>
        <v>7</v>
      </c>
      <c r="D320" s="11">
        <v>320</v>
      </c>
    </row>
    <row r="321" spans="1:4" x14ac:dyDescent="0.25">
      <c r="A321" s="66">
        <v>43678</v>
      </c>
      <c r="B321" s="11">
        <f t="shared" si="2"/>
        <v>2019</v>
      </c>
      <c r="C321" s="11">
        <f t="shared" si="1"/>
        <v>8</v>
      </c>
      <c r="D321" s="11">
        <v>321</v>
      </c>
    </row>
    <row r="322" spans="1:4" x14ac:dyDescent="0.25">
      <c r="A322" s="66">
        <v>43709</v>
      </c>
      <c r="B322" s="11">
        <f t="shared" si="2"/>
        <v>2019</v>
      </c>
      <c r="C322" s="11">
        <f t="shared" si="1"/>
        <v>9</v>
      </c>
      <c r="D322" s="11">
        <v>322</v>
      </c>
    </row>
    <row r="323" spans="1:4" x14ac:dyDescent="0.25">
      <c r="A323" s="66">
        <v>43739</v>
      </c>
      <c r="B323" s="11">
        <f t="shared" si="2"/>
        <v>2019</v>
      </c>
      <c r="C323" s="11">
        <f t="shared" si="1"/>
        <v>10</v>
      </c>
      <c r="D323" s="11">
        <v>323</v>
      </c>
    </row>
    <row r="324" spans="1:4" x14ac:dyDescent="0.25">
      <c r="A324" s="66">
        <v>43770</v>
      </c>
      <c r="B324" s="11">
        <f t="shared" si="2"/>
        <v>2019</v>
      </c>
      <c r="C324" s="11">
        <f t="shared" si="1"/>
        <v>11</v>
      </c>
      <c r="D324" s="11">
        <v>324</v>
      </c>
    </row>
    <row r="325" spans="1:4" x14ac:dyDescent="0.25">
      <c r="A325" s="66">
        <v>43800</v>
      </c>
      <c r="B325" s="11">
        <f t="shared" si="2"/>
        <v>2019</v>
      </c>
      <c r="C325" s="11">
        <f t="shared" si="1"/>
        <v>12</v>
      </c>
      <c r="D325" s="11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T351"/>
  <sheetViews>
    <sheetView zoomScale="80" zoomScaleNormal="80" workbookViewId="0">
      <pane xSplit="4" ySplit="1" topLeftCell="E285" activePane="bottomRight" state="frozen"/>
      <selection activeCell="E93" sqref="E93"/>
      <selection pane="topRight" activeCell="E93" sqref="E93"/>
      <selection pane="bottomLeft" activeCell="E93" sqref="E93"/>
      <selection pane="bottomRight" activeCell="K297" sqref="K297"/>
    </sheetView>
  </sheetViews>
  <sheetFormatPr defaultColWidth="9.140625" defaultRowHeight="15" x14ac:dyDescent="0.25"/>
  <cols>
    <col min="1" max="1" width="12.140625" style="19" bestFit="1" customWidth="1"/>
    <col min="2" max="3" width="9.140625" style="11"/>
    <col min="4" max="4" width="9.140625" style="11" customWidth="1"/>
    <col min="5" max="9" width="20.7109375" style="11" customWidth="1"/>
    <col min="10" max="12" width="20.140625" style="11" customWidth="1"/>
    <col min="13" max="16" width="20.7109375" style="11" customWidth="1"/>
    <col min="17" max="17" width="22.140625" style="11" customWidth="1"/>
    <col min="18" max="18" width="20.7109375" style="11" customWidth="1"/>
    <col min="19" max="20" width="20.7109375" style="17" customWidth="1"/>
    <col min="21" max="30" width="20.7109375" style="39" customWidth="1"/>
    <col min="31" max="32" width="20.7109375" style="11" customWidth="1"/>
    <col min="33" max="38" width="20.7109375" style="20" customWidth="1"/>
    <col min="39" max="40" width="20.7109375" style="11" customWidth="1"/>
    <col min="41" max="43" width="20.7109375" style="20" customWidth="1"/>
    <col min="44" max="44" width="20.7109375" style="22" customWidth="1"/>
    <col min="45" max="45" width="20.7109375" style="20" customWidth="1"/>
    <col min="46" max="47" width="20.7109375" style="22" customWidth="1"/>
    <col min="48" max="48" width="20.7109375" style="20" customWidth="1"/>
    <col min="49" max="58" width="20.7109375" style="22" customWidth="1"/>
    <col min="59" max="59" width="20.7109375" style="20" customWidth="1"/>
    <col min="60" max="61" width="20.7109375" style="17" customWidth="1"/>
    <col min="62" max="64" width="20.7109375" style="20" customWidth="1"/>
    <col min="65" max="69" width="20.7109375" style="11" customWidth="1"/>
    <col min="70" max="70" width="9.140625" style="11"/>
    <col min="71" max="85" width="20.7109375" style="11" customWidth="1"/>
    <col min="86" max="16384" width="9.140625" style="11"/>
  </cols>
  <sheetData>
    <row r="1" spans="1:72" s="75" customFormat="1" ht="45" x14ac:dyDescent="0.25">
      <c r="A1" s="74" t="s">
        <v>4</v>
      </c>
      <c r="B1" s="28" t="s">
        <v>0</v>
      </c>
      <c r="C1" s="28" t="s">
        <v>13</v>
      </c>
      <c r="D1" s="28" t="s">
        <v>19</v>
      </c>
      <c r="E1" s="97" t="s">
        <v>73</v>
      </c>
      <c r="F1" s="97" t="s">
        <v>74</v>
      </c>
      <c r="G1" s="97" t="s">
        <v>152</v>
      </c>
      <c r="H1" s="97" t="s">
        <v>153</v>
      </c>
      <c r="I1" s="97" t="s">
        <v>160</v>
      </c>
      <c r="J1" s="75" t="s">
        <v>75</v>
      </c>
      <c r="K1" s="75" t="s">
        <v>27</v>
      </c>
      <c r="L1" s="75" t="s">
        <v>30</v>
      </c>
      <c r="M1" s="75" t="s">
        <v>31</v>
      </c>
      <c r="N1" s="75" t="s">
        <v>33</v>
      </c>
      <c r="O1" s="75" t="s">
        <v>35</v>
      </c>
      <c r="P1" s="75" t="s">
        <v>37</v>
      </c>
      <c r="Q1" s="75" t="s">
        <v>39</v>
      </c>
      <c r="R1" s="75" t="s">
        <v>41</v>
      </c>
      <c r="S1" s="115" t="s">
        <v>162</v>
      </c>
      <c r="T1" s="115" t="s">
        <v>163</v>
      </c>
      <c r="U1" s="97" t="s">
        <v>58</v>
      </c>
      <c r="V1" s="97" t="s">
        <v>169</v>
      </c>
      <c r="W1" s="97" t="s">
        <v>170</v>
      </c>
      <c r="X1" s="97" t="s">
        <v>171</v>
      </c>
      <c r="Y1" s="97" t="s">
        <v>172</v>
      </c>
      <c r="Z1" s="97" t="s">
        <v>57</v>
      </c>
      <c r="AA1" s="97" t="s">
        <v>81</v>
      </c>
      <c r="AB1" s="97" t="s">
        <v>82</v>
      </c>
      <c r="AC1" s="97" t="s">
        <v>83</v>
      </c>
      <c r="AD1" s="97" t="s">
        <v>56</v>
      </c>
      <c r="AE1" s="115" t="s">
        <v>135</v>
      </c>
      <c r="AF1" s="97" t="s">
        <v>100</v>
      </c>
      <c r="AG1" s="97" t="s">
        <v>99</v>
      </c>
      <c r="AH1" s="76" t="s">
        <v>45</v>
      </c>
      <c r="AI1" s="76" t="s">
        <v>46</v>
      </c>
      <c r="AJ1" s="97" t="s">
        <v>55</v>
      </c>
      <c r="AK1" s="97" t="s">
        <v>85</v>
      </c>
      <c r="AL1" s="97" t="s">
        <v>54</v>
      </c>
      <c r="AM1" s="97" t="s">
        <v>138</v>
      </c>
      <c r="AN1" s="97" t="s">
        <v>137</v>
      </c>
      <c r="AO1" s="119"/>
      <c r="AP1" s="76"/>
      <c r="AQ1" s="76"/>
      <c r="AR1" s="77"/>
      <c r="AS1" s="76"/>
      <c r="AT1" s="77"/>
      <c r="AU1" s="77"/>
      <c r="AV1" s="76"/>
      <c r="AW1" s="77"/>
      <c r="AX1" s="77"/>
      <c r="AY1" s="77"/>
      <c r="AZ1" s="77"/>
      <c r="BA1" s="77"/>
      <c r="BB1" s="77"/>
      <c r="BC1" s="77"/>
      <c r="BD1" s="77"/>
      <c r="BE1" s="77"/>
      <c r="BI1" s="77"/>
      <c r="BJ1" s="76"/>
      <c r="BK1" s="76"/>
      <c r="BL1" s="76"/>
    </row>
    <row r="2" spans="1:72" x14ac:dyDescent="0.25">
      <c r="A2" s="66">
        <v>33970</v>
      </c>
      <c r="B2" s="11">
        <v>1993</v>
      </c>
      <c r="C2" s="11">
        <v>1</v>
      </c>
      <c r="D2" s="11">
        <v>2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98">
        <v>61.941874715205408</v>
      </c>
      <c r="T2" s="98">
        <v>70.485103699418502</v>
      </c>
      <c r="U2" s="45"/>
      <c r="V2" s="45"/>
      <c r="W2" s="45"/>
      <c r="X2" s="45"/>
      <c r="Y2" s="45"/>
      <c r="Z2" s="45"/>
      <c r="AA2" s="45"/>
      <c r="AB2" s="45"/>
      <c r="AC2" s="45"/>
      <c r="AD2" s="45">
        <v>15.286580671959049</v>
      </c>
      <c r="AE2" s="44"/>
      <c r="AF2" s="44"/>
      <c r="AG2" s="44">
        <v>67.833453375360605</v>
      </c>
      <c r="AH2" s="44">
        <v>672661</v>
      </c>
      <c r="AI2" s="44">
        <v>1246060</v>
      </c>
      <c r="AJ2" s="48">
        <f t="shared" ref="AJ2:AJ13" si="0">AH2/$AD2*100</f>
        <v>4400336.5725462474</v>
      </c>
      <c r="AK2" s="48">
        <f t="shared" ref="AK2:AK13" si="1">AI2/$AD2*100</f>
        <v>8151332.3792920625</v>
      </c>
      <c r="AL2" s="44"/>
      <c r="AM2" s="121"/>
      <c r="AN2" s="121"/>
      <c r="BG2" s="22"/>
      <c r="BH2" s="21"/>
      <c r="BI2" s="23"/>
      <c r="BJ2" s="23"/>
      <c r="BK2" s="22"/>
      <c r="BL2" s="22"/>
      <c r="BT2" s="24"/>
    </row>
    <row r="3" spans="1:72" x14ac:dyDescent="0.25">
      <c r="A3" s="66">
        <v>34001</v>
      </c>
      <c r="B3" s="11">
        <v>1993</v>
      </c>
      <c r="C3" s="11">
        <v>2</v>
      </c>
      <c r="D3" s="11">
        <v>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98">
        <v>62.015825412035916</v>
      </c>
      <c r="T3" s="98">
        <v>70.335620185490171</v>
      </c>
      <c r="U3" s="45"/>
      <c r="V3" s="45"/>
      <c r="W3" s="45"/>
      <c r="X3" s="45"/>
      <c r="Y3" s="45"/>
      <c r="Z3" s="45"/>
      <c r="AA3" s="45"/>
      <c r="AB3" s="45"/>
      <c r="AC3" s="45"/>
      <c r="AD3" s="45">
        <v>15.659390795547115</v>
      </c>
      <c r="AE3" s="44"/>
      <c r="AF3" s="44"/>
      <c r="AG3" s="44">
        <v>67.039721957136337</v>
      </c>
      <c r="AH3" s="44">
        <v>702688</v>
      </c>
      <c r="AI3" s="44">
        <v>1248920</v>
      </c>
      <c r="AJ3" s="48">
        <f t="shared" si="0"/>
        <v>4487326.5452945689</v>
      </c>
      <c r="AK3" s="48">
        <f t="shared" si="1"/>
        <v>7975533.7631342681</v>
      </c>
      <c r="AL3" s="44"/>
      <c r="AM3" s="121"/>
      <c r="AN3" s="121"/>
      <c r="BG3" s="22"/>
      <c r="BH3" s="21"/>
      <c r="BI3" s="23"/>
      <c r="BJ3" s="23"/>
      <c r="BK3" s="22"/>
      <c r="BL3" s="22"/>
      <c r="BN3" s="25"/>
      <c r="BO3" s="25"/>
      <c r="BP3" s="25"/>
      <c r="BQ3" s="25"/>
      <c r="BT3" s="24"/>
    </row>
    <row r="4" spans="1:72" x14ac:dyDescent="0.25">
      <c r="A4" s="66">
        <v>34029</v>
      </c>
      <c r="B4" s="11">
        <v>1993</v>
      </c>
      <c r="C4" s="11">
        <v>3</v>
      </c>
      <c r="D4" s="11">
        <v>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98">
        <v>62.632114438811705</v>
      </c>
      <c r="T4" s="98">
        <v>71.400421788263017</v>
      </c>
      <c r="U4" s="45"/>
      <c r="V4" s="45"/>
      <c r="W4" s="45"/>
      <c r="X4" s="45"/>
      <c r="Y4" s="45"/>
      <c r="Z4" s="45"/>
      <c r="AA4" s="45"/>
      <c r="AB4" s="45"/>
      <c r="AC4" s="45"/>
      <c r="AD4" s="45">
        <v>15.782295231894828</v>
      </c>
      <c r="AE4" s="44"/>
      <c r="AF4" s="44"/>
      <c r="AG4" s="44">
        <v>69.078334882072213</v>
      </c>
      <c r="AH4" s="44">
        <v>738343</v>
      </c>
      <c r="AI4" s="44">
        <v>1294630</v>
      </c>
      <c r="AJ4" s="48">
        <f t="shared" si="0"/>
        <v>4678299.2533802334</v>
      </c>
      <c r="AK4" s="48">
        <f t="shared" si="1"/>
        <v>8203052.7307818355</v>
      </c>
      <c r="AL4" s="44"/>
      <c r="AM4" s="121"/>
      <c r="AN4" s="121"/>
      <c r="AO4" s="24"/>
      <c r="AP4" s="24"/>
      <c r="AQ4" s="24"/>
      <c r="BG4" s="22"/>
      <c r="BH4" s="21"/>
      <c r="BI4" s="23"/>
      <c r="BJ4" s="23"/>
      <c r="BK4" s="22"/>
      <c r="BL4" s="22"/>
      <c r="BN4" s="25"/>
      <c r="BO4" s="25"/>
      <c r="BP4" s="25"/>
      <c r="BQ4" s="25"/>
      <c r="BT4" s="24"/>
    </row>
    <row r="5" spans="1:72" x14ac:dyDescent="0.25">
      <c r="A5" s="66">
        <v>34060</v>
      </c>
      <c r="B5" s="11">
        <v>1993</v>
      </c>
      <c r="C5" s="11">
        <v>4</v>
      </c>
      <c r="D5" s="11">
        <v>5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98">
        <v>63.015086997425676</v>
      </c>
      <c r="T5" s="98">
        <v>72.072411218440209</v>
      </c>
      <c r="U5" s="45"/>
      <c r="V5" s="45"/>
      <c r="W5" s="45"/>
      <c r="X5" s="45"/>
      <c r="Y5" s="45"/>
      <c r="Z5" s="45"/>
      <c r="AA5" s="45"/>
      <c r="AB5" s="45"/>
      <c r="AC5" s="45"/>
      <c r="AD5" s="45">
        <v>16.028104104590259</v>
      </c>
      <c r="AE5" s="44"/>
      <c r="AF5" s="44"/>
      <c r="AG5" s="44">
        <v>70.143645745610655</v>
      </c>
      <c r="AH5" s="44">
        <v>837938</v>
      </c>
      <c r="AI5" s="44">
        <v>1419750</v>
      </c>
      <c r="AJ5" s="48">
        <f t="shared" si="0"/>
        <v>5227929.6074700719</v>
      </c>
      <c r="AK5" s="48">
        <f t="shared" si="1"/>
        <v>8857878.5783740971</v>
      </c>
      <c r="AL5" s="44"/>
      <c r="AM5" s="121"/>
      <c r="AN5" s="121"/>
      <c r="AO5" s="24"/>
      <c r="AP5" s="24"/>
      <c r="AQ5" s="24"/>
      <c r="BG5" s="22"/>
      <c r="BH5" s="21"/>
      <c r="BI5" s="23"/>
      <c r="BJ5" s="23"/>
      <c r="BK5" s="22"/>
      <c r="BL5" s="22"/>
      <c r="BN5" s="25"/>
      <c r="BO5" s="25"/>
      <c r="BP5" s="25"/>
      <c r="BQ5" s="25"/>
      <c r="BT5" s="24"/>
    </row>
    <row r="6" spans="1:72" x14ac:dyDescent="0.25">
      <c r="A6" s="66">
        <v>34090</v>
      </c>
      <c r="B6" s="11">
        <v>1993</v>
      </c>
      <c r="C6" s="11">
        <v>5</v>
      </c>
      <c r="D6" s="11">
        <v>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98">
        <v>63.209971206496476</v>
      </c>
      <c r="T6" s="98">
        <v>72.212216393733399</v>
      </c>
      <c r="U6" s="45"/>
      <c r="V6" s="45"/>
      <c r="W6" s="45"/>
      <c r="X6" s="45"/>
      <c r="Y6" s="45"/>
      <c r="Z6" s="45"/>
      <c r="AA6" s="45"/>
      <c r="AB6" s="45"/>
      <c r="AC6" s="45"/>
      <c r="AD6" s="45">
        <v>16.250697694864453</v>
      </c>
      <c r="AE6" s="44"/>
      <c r="AF6" s="44"/>
      <c r="AG6" s="44">
        <v>69.941139898208775</v>
      </c>
      <c r="AH6" s="44">
        <v>832805</v>
      </c>
      <c r="AI6" s="44">
        <v>1435910</v>
      </c>
      <c r="AJ6" s="48">
        <f t="shared" si="0"/>
        <v>5124733.8153560208</v>
      </c>
      <c r="AK6" s="48">
        <f t="shared" si="1"/>
        <v>8835989.8569387347</v>
      </c>
      <c r="AL6" s="44"/>
      <c r="AM6" s="121"/>
      <c r="AN6" s="121"/>
      <c r="AO6" s="24"/>
      <c r="AP6" s="24"/>
      <c r="AQ6" s="24"/>
      <c r="BG6" s="22"/>
      <c r="BH6" s="21"/>
      <c r="BI6" s="23"/>
      <c r="BJ6" s="23"/>
      <c r="BK6" s="22"/>
      <c r="BL6" s="22"/>
      <c r="BN6" s="25"/>
      <c r="BO6" s="25"/>
      <c r="BP6" s="25"/>
      <c r="BQ6" s="25"/>
      <c r="BT6" s="24"/>
    </row>
    <row r="7" spans="1:72" x14ac:dyDescent="0.25">
      <c r="A7" s="66">
        <v>34121</v>
      </c>
      <c r="B7" s="11">
        <v>1993</v>
      </c>
      <c r="C7" s="11">
        <v>6</v>
      </c>
      <c r="D7" s="11">
        <v>7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98">
        <v>63.03814761057189</v>
      </c>
      <c r="T7" s="98">
        <v>72.405022954831068</v>
      </c>
      <c r="U7" s="45"/>
      <c r="V7" s="45"/>
      <c r="W7" s="45"/>
      <c r="X7" s="45"/>
      <c r="Y7" s="45"/>
      <c r="Z7" s="45"/>
      <c r="AA7" s="45"/>
      <c r="AB7" s="45"/>
      <c r="AC7" s="45"/>
      <c r="AD7" s="45">
        <v>16.320343542128157</v>
      </c>
      <c r="AE7" s="44"/>
      <c r="AF7" s="44"/>
      <c r="AG7" s="44">
        <v>69.677162912339057</v>
      </c>
      <c r="AH7" s="44">
        <v>784415</v>
      </c>
      <c r="AI7" s="44">
        <v>1388660</v>
      </c>
      <c r="AJ7" s="48">
        <f t="shared" si="0"/>
        <v>4806363.2850323757</v>
      </c>
      <c r="AK7" s="48">
        <f t="shared" si="1"/>
        <v>8508766.9656917043</v>
      </c>
      <c r="AL7" s="44"/>
      <c r="AM7" s="121"/>
      <c r="AN7" s="121"/>
      <c r="AO7" s="24"/>
      <c r="AP7" s="24"/>
      <c r="AQ7" s="24"/>
      <c r="BG7" s="22"/>
      <c r="BH7" s="21"/>
      <c r="BI7" s="23"/>
      <c r="BJ7" s="23"/>
      <c r="BK7" s="22"/>
      <c r="BL7" s="22"/>
      <c r="BN7" s="25"/>
      <c r="BO7" s="25"/>
      <c r="BP7" s="25"/>
      <c r="BQ7" s="25"/>
      <c r="BT7" s="24"/>
    </row>
    <row r="8" spans="1:72" x14ac:dyDescent="0.25">
      <c r="A8" s="66">
        <v>34151</v>
      </c>
      <c r="B8" s="11">
        <v>1993</v>
      </c>
      <c r="C8" s="11">
        <v>7</v>
      </c>
      <c r="D8" s="11">
        <v>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98">
        <v>65.161071250173919</v>
      </c>
      <c r="T8" s="98">
        <v>72.243177986353643</v>
      </c>
      <c r="U8" s="45"/>
      <c r="V8" s="45"/>
      <c r="W8" s="45"/>
      <c r="X8" s="45"/>
      <c r="Y8" s="45"/>
      <c r="Z8" s="45"/>
      <c r="AA8" s="45"/>
      <c r="AB8" s="45"/>
      <c r="AC8" s="45"/>
      <c r="AD8" s="45">
        <v>16.455538422110642</v>
      </c>
      <c r="AE8" s="44"/>
      <c r="AF8" s="44"/>
      <c r="AG8" s="44">
        <v>68.557808067908539</v>
      </c>
      <c r="AH8" s="44">
        <v>826087</v>
      </c>
      <c r="AI8" s="44">
        <v>1402860</v>
      </c>
      <c r="AJ8" s="48">
        <f t="shared" si="0"/>
        <v>5020115.2876895247</v>
      </c>
      <c r="AK8" s="48">
        <f t="shared" si="1"/>
        <v>8525154.0485301521</v>
      </c>
      <c r="AL8" s="44"/>
      <c r="AM8" s="121"/>
      <c r="AN8" s="121"/>
      <c r="AO8" s="24"/>
      <c r="AP8" s="24"/>
      <c r="AQ8" s="24"/>
      <c r="BG8" s="22"/>
      <c r="BH8" s="21"/>
      <c r="BI8" s="23"/>
      <c r="BJ8" s="23"/>
      <c r="BK8" s="22"/>
      <c r="BL8" s="22"/>
      <c r="BN8" s="25"/>
      <c r="BO8" s="25"/>
      <c r="BP8" s="25"/>
      <c r="BQ8" s="25"/>
      <c r="BT8" s="24"/>
    </row>
    <row r="9" spans="1:72" x14ac:dyDescent="0.25">
      <c r="A9" s="66">
        <v>34182</v>
      </c>
      <c r="B9" s="11">
        <v>1993</v>
      </c>
      <c r="C9" s="11">
        <v>8</v>
      </c>
      <c r="D9" s="11">
        <v>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98">
        <v>64.932317372893834</v>
      </c>
      <c r="T9" s="98">
        <v>72.923335058549512</v>
      </c>
      <c r="U9" s="45"/>
      <c r="V9" s="45"/>
      <c r="W9" s="45"/>
      <c r="X9" s="45"/>
      <c r="Y9" s="45"/>
      <c r="Z9" s="45"/>
      <c r="AA9" s="45"/>
      <c r="AB9" s="45"/>
      <c r="AC9" s="45"/>
      <c r="AD9" s="45">
        <v>16.661744754205138</v>
      </c>
      <c r="AE9" s="44"/>
      <c r="AF9" s="44"/>
      <c r="AG9" s="44">
        <v>68.859654845335101</v>
      </c>
      <c r="AH9" s="44">
        <v>760276</v>
      </c>
      <c r="AI9" s="44">
        <v>1351510</v>
      </c>
      <c r="AJ9" s="48">
        <f t="shared" si="0"/>
        <v>4563003.5222338848</v>
      </c>
      <c r="AK9" s="48">
        <f t="shared" si="1"/>
        <v>8111455.4324144367</v>
      </c>
      <c r="AL9" s="44"/>
      <c r="AM9" s="121"/>
      <c r="AN9" s="121"/>
      <c r="AO9" s="24"/>
      <c r="AP9" s="24"/>
      <c r="AQ9" s="24"/>
      <c r="BG9" s="22"/>
      <c r="BH9" s="21"/>
      <c r="BI9" s="23"/>
      <c r="BJ9" s="23"/>
      <c r="BK9" s="22"/>
      <c r="BL9" s="22"/>
      <c r="BN9" s="25"/>
      <c r="BO9" s="25"/>
      <c r="BP9" s="25"/>
      <c r="BQ9" s="25"/>
      <c r="BT9" s="24"/>
    </row>
    <row r="10" spans="1:72" x14ac:dyDescent="0.25">
      <c r="A10" s="66">
        <v>34213</v>
      </c>
      <c r="B10" s="11">
        <v>1993</v>
      </c>
      <c r="C10" s="11">
        <v>9</v>
      </c>
      <c r="D10" s="11">
        <v>10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98">
        <v>64.278457985386908</v>
      </c>
      <c r="T10" s="98">
        <v>73.46837567368523</v>
      </c>
      <c r="U10" s="45"/>
      <c r="V10" s="45"/>
      <c r="W10" s="45"/>
      <c r="X10" s="45"/>
      <c r="Y10" s="45"/>
      <c r="Z10" s="45"/>
      <c r="AA10" s="45"/>
      <c r="AB10" s="45"/>
      <c r="AC10" s="45"/>
      <c r="AD10" s="45">
        <v>16.872047900844564</v>
      </c>
      <c r="AE10" s="44"/>
      <c r="AF10" s="44"/>
      <c r="AG10" s="44">
        <v>69.945920513222021</v>
      </c>
      <c r="AH10" s="44">
        <v>748895</v>
      </c>
      <c r="AI10" s="44">
        <v>1363230</v>
      </c>
      <c r="AJ10" s="48">
        <f t="shared" si="0"/>
        <v>4438672.7942048609</v>
      </c>
      <c r="AK10" s="48">
        <f t="shared" si="1"/>
        <v>8079813.4761800962</v>
      </c>
      <c r="AL10" s="44"/>
      <c r="AM10" s="121"/>
      <c r="AN10" s="121"/>
      <c r="AO10" s="24"/>
      <c r="AP10" s="24"/>
      <c r="AQ10" s="24"/>
      <c r="BG10" s="22"/>
      <c r="BH10" s="21"/>
      <c r="BI10" s="23"/>
      <c r="BJ10" s="23"/>
      <c r="BK10" s="22"/>
      <c r="BL10" s="22"/>
      <c r="BN10" s="25"/>
      <c r="BO10" s="25"/>
      <c r="BP10" s="25"/>
      <c r="BQ10" s="25"/>
      <c r="BT10" s="24"/>
    </row>
    <row r="11" spans="1:72" x14ac:dyDescent="0.25">
      <c r="A11" s="66">
        <v>34243</v>
      </c>
      <c r="B11" s="11">
        <v>1993</v>
      </c>
      <c r="C11" s="11">
        <v>10</v>
      </c>
      <c r="D11" s="11">
        <v>11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98">
        <v>63.847798587003489</v>
      </c>
      <c r="T11" s="98">
        <v>74.108070620928316</v>
      </c>
      <c r="U11" s="45"/>
      <c r="V11" s="45"/>
      <c r="W11" s="45"/>
      <c r="X11" s="45"/>
      <c r="Y11" s="45"/>
      <c r="Z11" s="45"/>
      <c r="AA11" s="45"/>
      <c r="AB11" s="45"/>
      <c r="AC11" s="45"/>
      <c r="AD11" s="45">
        <v>17.30084782321326</v>
      </c>
      <c r="AE11" s="44"/>
      <c r="AF11" s="44"/>
      <c r="AG11" s="44">
        <v>68.39768043447144</v>
      </c>
      <c r="AH11" s="44">
        <v>779259</v>
      </c>
      <c r="AI11" s="44">
        <v>1382080</v>
      </c>
      <c r="AJ11" s="48">
        <f t="shared" si="0"/>
        <v>4504166.5469968244</v>
      </c>
      <c r="AK11" s="48">
        <f t="shared" si="1"/>
        <v>7988510.2402068777</v>
      </c>
      <c r="AL11" s="44"/>
      <c r="AM11" s="121"/>
      <c r="AN11" s="121"/>
      <c r="AO11" s="24"/>
      <c r="AP11" s="24"/>
      <c r="AQ11" s="24"/>
      <c r="BG11" s="22"/>
      <c r="BH11" s="21"/>
      <c r="BI11" s="23"/>
      <c r="BJ11" s="23"/>
      <c r="BK11" s="22"/>
      <c r="BL11" s="22"/>
      <c r="BN11" s="25"/>
      <c r="BO11" s="25"/>
      <c r="BP11" s="25"/>
      <c r="BQ11" s="25"/>
      <c r="BT11" s="24"/>
    </row>
    <row r="12" spans="1:72" x14ac:dyDescent="0.25">
      <c r="A12" s="66">
        <v>34274</v>
      </c>
      <c r="B12" s="11">
        <v>1993</v>
      </c>
      <c r="C12" s="11">
        <v>11</v>
      </c>
      <c r="D12" s="11">
        <v>12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98">
        <v>64.960937818081732</v>
      </c>
      <c r="T12" s="98">
        <v>74.651801409334354</v>
      </c>
      <c r="U12" s="45"/>
      <c r="V12" s="45"/>
      <c r="W12" s="45"/>
      <c r="X12" s="45"/>
      <c r="Y12" s="45"/>
      <c r="Z12" s="45"/>
      <c r="AA12" s="45"/>
      <c r="AB12" s="45"/>
      <c r="AC12" s="45"/>
      <c r="AD12" s="45">
        <v>17.661367503166552</v>
      </c>
      <c r="AE12" s="44"/>
      <c r="AF12" s="44"/>
      <c r="AG12" s="44">
        <v>66.704416903470431</v>
      </c>
      <c r="AH12" s="44">
        <v>779672</v>
      </c>
      <c r="AI12" s="44">
        <v>1394000</v>
      </c>
      <c r="AJ12" s="48">
        <f t="shared" si="0"/>
        <v>4414561.895392362</v>
      </c>
      <c r="AK12" s="48">
        <f t="shared" si="1"/>
        <v>7892933.5440761661</v>
      </c>
      <c r="AL12" s="44"/>
      <c r="AM12" s="121"/>
      <c r="AN12" s="121"/>
      <c r="AO12" s="24"/>
      <c r="AP12" s="24"/>
      <c r="AQ12" s="24"/>
      <c r="BG12" s="22"/>
      <c r="BH12" s="21"/>
      <c r="BI12" s="23"/>
      <c r="BJ12" s="23"/>
      <c r="BK12" s="22"/>
      <c r="BL12" s="22"/>
      <c r="BN12" s="25"/>
      <c r="BO12" s="25"/>
      <c r="BP12" s="25"/>
      <c r="BQ12" s="25"/>
      <c r="BT12" s="24"/>
    </row>
    <row r="13" spans="1:72" x14ac:dyDescent="0.25">
      <c r="A13" s="66">
        <v>34304</v>
      </c>
      <c r="B13" s="11">
        <v>1993</v>
      </c>
      <c r="C13" s="11">
        <v>12</v>
      </c>
      <c r="D13" s="11">
        <v>13</v>
      </c>
      <c r="E13" s="44"/>
      <c r="F13" s="44"/>
      <c r="G13" s="44"/>
      <c r="H13" s="44"/>
      <c r="I13" s="44"/>
      <c r="J13" s="99"/>
      <c r="K13" s="44"/>
      <c r="L13" s="44"/>
      <c r="M13" s="44"/>
      <c r="N13" s="44"/>
      <c r="O13" s="100"/>
      <c r="P13" s="44"/>
      <c r="Q13" s="44"/>
      <c r="R13" s="44"/>
      <c r="S13" s="98">
        <v>65.15190967019447</v>
      </c>
      <c r="T13" s="98">
        <v>73.849728050556621</v>
      </c>
      <c r="U13" s="45"/>
      <c r="V13" s="45"/>
      <c r="W13" s="45"/>
      <c r="X13" s="45"/>
      <c r="Y13" s="45"/>
      <c r="Z13" s="45"/>
      <c r="AA13" s="45"/>
      <c r="AB13" s="45"/>
      <c r="AC13" s="45"/>
      <c r="AD13" s="45">
        <v>17.87986427889582</v>
      </c>
      <c r="AE13" s="44"/>
      <c r="AF13" s="44"/>
      <c r="AG13" s="44">
        <v>66.461309137135345</v>
      </c>
      <c r="AH13" s="44">
        <v>958328</v>
      </c>
      <c r="AI13" s="44">
        <v>1563472.7990000001</v>
      </c>
      <c r="AJ13" s="48">
        <f t="shared" si="0"/>
        <v>5359816.9709327463</v>
      </c>
      <c r="AK13" s="48">
        <f t="shared" si="1"/>
        <v>8744321.4031854682</v>
      </c>
      <c r="AL13" s="44"/>
      <c r="AM13" s="121"/>
      <c r="AN13" s="121"/>
      <c r="AO13" s="24"/>
      <c r="AP13" s="24"/>
      <c r="AQ13" s="24"/>
      <c r="BG13" s="22"/>
      <c r="BH13" s="21"/>
      <c r="BI13" s="23"/>
      <c r="BJ13" s="23"/>
      <c r="BK13" s="22"/>
      <c r="BL13" s="22"/>
      <c r="BN13" s="25"/>
      <c r="BO13" s="25"/>
      <c r="BP13" s="25"/>
      <c r="BQ13" s="25"/>
      <c r="BT13" s="24"/>
    </row>
    <row r="14" spans="1:72" x14ac:dyDescent="0.25">
      <c r="A14" s="66">
        <v>34335</v>
      </c>
      <c r="B14" s="11">
        <v>1994</v>
      </c>
      <c r="C14" s="11">
        <v>1</v>
      </c>
      <c r="D14" s="11">
        <v>14</v>
      </c>
      <c r="E14" s="47">
        <v>85.511153199680763</v>
      </c>
      <c r="F14" s="44"/>
      <c r="G14" s="44"/>
      <c r="H14" s="44"/>
      <c r="I14" s="44"/>
      <c r="J14" s="101">
        <v>116146.04</v>
      </c>
      <c r="K14" s="102">
        <v>10425.796999999999</v>
      </c>
      <c r="L14" s="102">
        <v>16541.995999999999</v>
      </c>
      <c r="M14" s="102">
        <v>3534.6979999999994</v>
      </c>
      <c r="N14" s="102">
        <v>85643.548999999999</v>
      </c>
      <c r="O14" s="103">
        <v>130519.2</v>
      </c>
      <c r="P14" s="102">
        <v>54157.796000000002</v>
      </c>
      <c r="Q14" s="102">
        <v>27409.587</v>
      </c>
      <c r="R14" s="102">
        <v>48951.816999999995</v>
      </c>
      <c r="S14" s="98">
        <v>65.616122565969974</v>
      </c>
      <c r="T14" s="98">
        <v>68.787751134421597</v>
      </c>
      <c r="U14" s="45">
        <f t="shared" ref="U14:U77" si="2">J14/$S14*100</f>
        <v>177008.38674706451</v>
      </c>
      <c r="V14" s="45">
        <f t="shared" ref="V14:V77" si="3">K14/$S14*100</f>
        <v>15889.078159895806</v>
      </c>
      <c r="W14" s="45">
        <f t="shared" ref="W14:W77" si="4">L14/$S14*100</f>
        <v>25210.261370395358</v>
      </c>
      <c r="X14" s="45">
        <f t="shared" ref="X14:X77" si="5">M14/$S14*100</f>
        <v>5386.9351948467238</v>
      </c>
      <c r="Y14" s="45">
        <f t="shared" ref="Y14:Y77" si="6">N14/$S14*100</f>
        <v>130522.11202192662</v>
      </c>
      <c r="Z14" s="45">
        <f t="shared" ref="Z14:Z77" si="7">O14/$T14*100</f>
        <v>189741.92039647565</v>
      </c>
      <c r="AA14" s="45">
        <f t="shared" ref="AA14:AA77" si="8">P14/$T14*100</f>
        <v>78731.743816086571</v>
      </c>
      <c r="AB14" s="45">
        <f t="shared" ref="AB14:AB77" si="9">Q14/$T14*100</f>
        <v>39846.610112950999</v>
      </c>
      <c r="AC14" s="45">
        <f t="shared" ref="AC14:AC77" si="10">R14/$T14*100</f>
        <v>71163.566467438068</v>
      </c>
      <c r="AD14" s="45">
        <v>18.426106218219001</v>
      </c>
      <c r="AE14" s="48">
        <v>2400540</v>
      </c>
      <c r="AF14" s="48">
        <f t="shared" ref="AF14:AF25" si="11">AE14/$AD14*100</f>
        <v>13027928.806936115</v>
      </c>
      <c r="AG14" s="104">
        <v>64.872142169409017</v>
      </c>
      <c r="AH14" s="104">
        <v>827171.93099999998</v>
      </c>
      <c r="AI14" s="104">
        <v>1459961.7500000002</v>
      </c>
      <c r="AJ14" s="48">
        <f t="shared" ref="AJ14:AJ77" si="12">AH14/$AD14*100</f>
        <v>4489130.3740674481</v>
      </c>
      <c r="AK14" s="48">
        <f t="shared" ref="AK14:AK77" si="13">AI14/$AD14*100</f>
        <v>7923332.9750180654</v>
      </c>
      <c r="AL14" s="44"/>
      <c r="AM14" s="121"/>
      <c r="AN14" s="121"/>
      <c r="AO14" s="24"/>
      <c r="AP14" s="24"/>
      <c r="AQ14" s="24"/>
      <c r="BG14" s="22"/>
      <c r="BH14" s="21"/>
      <c r="BI14" s="23"/>
      <c r="BJ14" s="23"/>
      <c r="BK14" s="22"/>
      <c r="BL14" s="22"/>
      <c r="BN14" s="25"/>
      <c r="BO14" s="25"/>
      <c r="BP14" s="25"/>
      <c r="BQ14" s="25"/>
      <c r="BT14" s="24"/>
    </row>
    <row r="15" spans="1:72" x14ac:dyDescent="0.25">
      <c r="A15" s="66">
        <v>34366</v>
      </c>
      <c r="B15" s="11">
        <v>1994</v>
      </c>
      <c r="C15" s="11">
        <v>2</v>
      </c>
      <c r="D15" s="11">
        <v>15</v>
      </c>
      <c r="E15" s="47">
        <v>86.657461247295146</v>
      </c>
      <c r="F15" s="44"/>
      <c r="G15" s="44"/>
      <c r="H15" s="44"/>
      <c r="I15" s="44"/>
      <c r="J15" s="101">
        <v>156123.85999999999</v>
      </c>
      <c r="K15" s="102">
        <v>48972.231</v>
      </c>
      <c r="L15" s="102">
        <v>18145.866999999998</v>
      </c>
      <c r="M15" s="102">
        <v>3263.1250000000009</v>
      </c>
      <c r="N15" s="102">
        <v>85742.637000000002</v>
      </c>
      <c r="O15" s="103">
        <v>119614.929</v>
      </c>
      <c r="P15" s="102">
        <v>46641.298000000003</v>
      </c>
      <c r="Q15" s="102">
        <v>34742.403000000006</v>
      </c>
      <c r="R15" s="102">
        <v>38231.228000000003</v>
      </c>
      <c r="S15" s="98">
        <v>65.354621144472333</v>
      </c>
      <c r="T15" s="98">
        <v>68.674868867914526</v>
      </c>
      <c r="U15" s="45">
        <f t="shared" si="2"/>
        <v>238887.25428439712</v>
      </c>
      <c r="V15" s="45">
        <f t="shared" si="3"/>
        <v>74933.080694848541</v>
      </c>
      <c r="W15" s="45">
        <f t="shared" si="4"/>
        <v>27765.23936981734</v>
      </c>
      <c r="X15" s="45">
        <f t="shared" si="5"/>
        <v>4992.9522088217236</v>
      </c>
      <c r="Y15" s="45">
        <f t="shared" si="6"/>
        <v>131195.98201090953</v>
      </c>
      <c r="Z15" s="45">
        <f t="shared" si="7"/>
        <v>174175.6933385061</v>
      </c>
      <c r="AA15" s="45">
        <f t="shared" si="8"/>
        <v>67916.107841002682</v>
      </c>
      <c r="AB15" s="45">
        <f t="shared" si="9"/>
        <v>50589.689609486748</v>
      </c>
      <c r="AC15" s="45">
        <f t="shared" si="10"/>
        <v>55669.895888016683</v>
      </c>
      <c r="AD15" s="45">
        <v>18.961423318755713</v>
      </c>
      <c r="AE15" s="48">
        <v>2449871</v>
      </c>
      <c r="AF15" s="48">
        <f t="shared" si="11"/>
        <v>12920290.628060117</v>
      </c>
      <c r="AG15" s="104">
        <v>64.726618299754477</v>
      </c>
      <c r="AH15" s="104">
        <v>861533.34400000004</v>
      </c>
      <c r="AI15" s="104">
        <v>1493935.173</v>
      </c>
      <c r="AJ15" s="48">
        <f t="shared" si="12"/>
        <v>4543611.1494215382</v>
      </c>
      <c r="AK15" s="48">
        <f t="shared" si="13"/>
        <v>7878813.4618685097</v>
      </c>
      <c r="AL15" s="44"/>
      <c r="AM15" s="121"/>
      <c r="AN15" s="121"/>
      <c r="AO15" s="24"/>
      <c r="AP15" s="24"/>
      <c r="AQ15" s="24"/>
      <c r="BG15" s="22"/>
      <c r="BH15" s="21"/>
      <c r="BI15" s="23"/>
      <c r="BJ15" s="23"/>
      <c r="BK15" s="22"/>
      <c r="BL15" s="22"/>
      <c r="BN15" s="25"/>
      <c r="BO15" s="25"/>
      <c r="BP15" s="25"/>
      <c r="BQ15" s="25"/>
      <c r="BT15" s="24"/>
    </row>
    <row r="16" spans="1:72" x14ac:dyDescent="0.25">
      <c r="A16" s="66">
        <v>34394</v>
      </c>
      <c r="B16" s="11">
        <v>1994</v>
      </c>
      <c r="C16" s="11">
        <v>3</v>
      </c>
      <c r="D16" s="11">
        <v>16</v>
      </c>
      <c r="E16" s="47">
        <v>98.246684063706724</v>
      </c>
      <c r="F16" s="44"/>
      <c r="G16" s="44"/>
      <c r="H16" s="44"/>
      <c r="I16" s="44"/>
      <c r="J16" s="101">
        <v>164704.29999999999</v>
      </c>
      <c r="K16" s="102">
        <v>56928.364999999998</v>
      </c>
      <c r="L16" s="102">
        <v>18037.426999999996</v>
      </c>
      <c r="M16" s="102">
        <v>3916.438000000001</v>
      </c>
      <c r="N16" s="102">
        <v>85822.07</v>
      </c>
      <c r="O16" s="103">
        <v>164359.46</v>
      </c>
      <c r="P16" s="102">
        <v>65358.47</v>
      </c>
      <c r="Q16" s="102">
        <v>37488.322</v>
      </c>
      <c r="R16" s="102">
        <v>61512.667999999983</v>
      </c>
      <c r="S16" s="98">
        <v>65.775876152376526</v>
      </c>
      <c r="T16" s="98">
        <v>69.712731665253472</v>
      </c>
      <c r="U16" s="45">
        <f t="shared" si="2"/>
        <v>250402.2897672175</v>
      </c>
      <c r="V16" s="45">
        <f t="shared" si="3"/>
        <v>86549.002962909435</v>
      </c>
      <c r="W16" s="45">
        <f t="shared" si="4"/>
        <v>27422.556802154115</v>
      </c>
      <c r="X16" s="45">
        <f t="shared" si="5"/>
        <v>5954.2163922334885</v>
      </c>
      <c r="Y16" s="45">
        <f t="shared" si="6"/>
        <v>130476.5136099205</v>
      </c>
      <c r="Z16" s="45">
        <f t="shared" si="7"/>
        <v>235766.77613096713</v>
      </c>
      <c r="AA16" s="45">
        <f t="shared" si="8"/>
        <v>93753.993623199625</v>
      </c>
      <c r="AB16" s="45">
        <f t="shared" si="9"/>
        <v>53775.431122124704</v>
      </c>
      <c r="AC16" s="45">
        <f t="shared" si="10"/>
        <v>88237.351385642804</v>
      </c>
      <c r="AD16" s="45">
        <v>19.312383764770853</v>
      </c>
      <c r="AE16" s="48">
        <v>2552942</v>
      </c>
      <c r="AF16" s="48">
        <f t="shared" si="11"/>
        <v>13219196.713856785</v>
      </c>
      <c r="AG16" s="104">
        <v>65.010878898452219</v>
      </c>
      <c r="AH16" s="104">
        <v>947083.36800000002</v>
      </c>
      <c r="AI16" s="104">
        <v>1556672.443</v>
      </c>
      <c r="AJ16" s="48">
        <f t="shared" si="12"/>
        <v>4904021.0651139021</v>
      </c>
      <c r="AK16" s="48">
        <f t="shared" si="13"/>
        <v>8060488.3475836944</v>
      </c>
      <c r="AL16" s="44"/>
      <c r="AM16" s="121"/>
      <c r="AN16" s="121"/>
      <c r="AO16" s="24"/>
      <c r="AP16" s="24"/>
      <c r="AQ16" s="24"/>
      <c r="BG16" s="22"/>
      <c r="BH16" s="21"/>
      <c r="BI16" s="23"/>
      <c r="BJ16" s="23"/>
      <c r="BK16" s="22"/>
      <c r="BL16" s="22"/>
      <c r="BN16" s="25"/>
      <c r="BO16" s="25"/>
      <c r="BP16" s="25"/>
      <c r="BQ16" s="25"/>
      <c r="BT16" s="24"/>
    </row>
    <row r="17" spans="1:72" x14ac:dyDescent="0.25">
      <c r="A17" s="66">
        <v>34425</v>
      </c>
      <c r="B17" s="11">
        <v>1994</v>
      </c>
      <c r="C17" s="11">
        <v>4</v>
      </c>
      <c r="D17" s="11">
        <v>17</v>
      </c>
      <c r="E17" s="47">
        <v>94.598284839127388</v>
      </c>
      <c r="F17" s="44"/>
      <c r="G17" s="44"/>
      <c r="H17" s="44"/>
      <c r="I17" s="44"/>
      <c r="J17" s="101">
        <v>182467.87</v>
      </c>
      <c r="K17" s="102">
        <v>48284.472000000009</v>
      </c>
      <c r="L17" s="102">
        <v>25917.376</v>
      </c>
      <c r="M17" s="102">
        <v>22527.835999999996</v>
      </c>
      <c r="N17" s="102">
        <v>85738.186000000002</v>
      </c>
      <c r="O17" s="103">
        <v>158381.402</v>
      </c>
      <c r="P17" s="102">
        <v>60727.793000000005</v>
      </c>
      <c r="Q17" s="102">
        <v>34912.281999999999</v>
      </c>
      <c r="R17" s="102">
        <v>62741.327000000012</v>
      </c>
      <c r="S17" s="98">
        <v>65.261765139899296</v>
      </c>
      <c r="T17" s="98">
        <v>70.426121521546733</v>
      </c>
      <c r="U17" s="45">
        <f t="shared" si="2"/>
        <v>279593.83202224178</v>
      </c>
      <c r="V17" s="45">
        <f t="shared" si="3"/>
        <v>73985.850515220242</v>
      </c>
      <c r="W17" s="45">
        <f t="shared" si="4"/>
        <v>39712.955885336312</v>
      </c>
      <c r="X17" s="45">
        <f t="shared" si="5"/>
        <v>34519.195047372508</v>
      </c>
      <c r="Y17" s="45">
        <f t="shared" si="6"/>
        <v>131375.83057431274</v>
      </c>
      <c r="Z17" s="45">
        <f t="shared" si="7"/>
        <v>224890.13817343829</v>
      </c>
      <c r="AA17" s="45">
        <f t="shared" si="8"/>
        <v>86229.074792114538</v>
      </c>
      <c r="AB17" s="45">
        <f t="shared" si="9"/>
        <v>49572.91590921794</v>
      </c>
      <c r="AC17" s="45">
        <f t="shared" si="10"/>
        <v>89088.147472105818</v>
      </c>
      <c r="AD17" s="45">
        <v>19.533611750196744</v>
      </c>
      <c r="AE17" s="48">
        <v>2508256</v>
      </c>
      <c r="AF17" s="48">
        <f t="shared" si="11"/>
        <v>12840717.999704977</v>
      </c>
      <c r="AG17" s="104">
        <v>64.60421597739888</v>
      </c>
      <c r="AH17" s="104">
        <v>973929.13899999997</v>
      </c>
      <c r="AI17" s="104">
        <v>1603556.287</v>
      </c>
      <c r="AJ17" s="48">
        <f t="shared" si="12"/>
        <v>4985914.286896741</v>
      </c>
      <c r="AK17" s="48">
        <f t="shared" si="13"/>
        <v>8209215.5178821385</v>
      </c>
      <c r="AL17" s="44"/>
      <c r="AM17" s="121"/>
      <c r="AN17" s="121"/>
      <c r="AO17" s="24"/>
      <c r="AP17" s="24"/>
      <c r="AQ17" s="24"/>
      <c r="BG17" s="22"/>
      <c r="BH17" s="21"/>
      <c r="BI17" s="23"/>
      <c r="BJ17" s="23"/>
      <c r="BK17" s="22"/>
      <c r="BL17" s="22"/>
      <c r="BN17" s="25"/>
      <c r="BO17" s="25"/>
      <c r="BP17" s="25"/>
      <c r="BQ17" s="25"/>
      <c r="BT17" s="24"/>
    </row>
    <row r="18" spans="1:72" x14ac:dyDescent="0.25">
      <c r="A18" s="66">
        <v>34455</v>
      </c>
      <c r="B18" s="11">
        <v>1994</v>
      </c>
      <c r="C18" s="11">
        <v>5</v>
      </c>
      <c r="D18" s="11">
        <v>18</v>
      </c>
      <c r="E18" s="47">
        <v>95.088565906746581</v>
      </c>
      <c r="F18" s="44"/>
      <c r="G18" s="44"/>
      <c r="H18" s="44"/>
      <c r="I18" s="44"/>
      <c r="J18" s="101">
        <v>155053.47</v>
      </c>
      <c r="K18" s="102">
        <v>39264.263999999996</v>
      </c>
      <c r="L18" s="102">
        <v>24750.577000000001</v>
      </c>
      <c r="M18" s="102">
        <v>5293.7520000000013</v>
      </c>
      <c r="N18" s="102">
        <v>85744.876999999993</v>
      </c>
      <c r="O18" s="103">
        <v>151123.726</v>
      </c>
      <c r="P18" s="102">
        <v>62550.48</v>
      </c>
      <c r="Q18" s="102">
        <v>33890.366999999998</v>
      </c>
      <c r="R18" s="102">
        <v>54682.878999999986</v>
      </c>
      <c r="S18" s="98">
        <v>64.555867381374952</v>
      </c>
      <c r="T18" s="98">
        <v>70.429817721654388</v>
      </c>
      <c r="U18" s="45">
        <f t="shared" si="2"/>
        <v>240184.93792980089</v>
      </c>
      <c r="V18" s="45">
        <f t="shared" si="3"/>
        <v>60822.146139001692</v>
      </c>
      <c r="W18" s="45">
        <f t="shared" si="4"/>
        <v>38339.779177284829</v>
      </c>
      <c r="X18" s="45">
        <f t="shared" si="5"/>
        <v>8200.2646927911992</v>
      </c>
      <c r="Y18" s="45">
        <f t="shared" si="6"/>
        <v>132822.74792072314</v>
      </c>
      <c r="Z18" s="45">
        <f t="shared" si="7"/>
        <v>214573.50152069953</v>
      </c>
      <c r="AA18" s="45">
        <f t="shared" si="8"/>
        <v>88812.497353330793</v>
      </c>
      <c r="AB18" s="45">
        <f t="shared" si="9"/>
        <v>48119.34503925324</v>
      </c>
      <c r="AC18" s="45">
        <f t="shared" si="10"/>
        <v>77641.659128115512</v>
      </c>
      <c r="AD18" s="45">
        <v>19.626472879881678</v>
      </c>
      <c r="AE18" s="48">
        <v>2574253</v>
      </c>
      <c r="AF18" s="48">
        <f t="shared" si="11"/>
        <v>13116228.350121764</v>
      </c>
      <c r="AG18" s="104">
        <v>64.911122735035789</v>
      </c>
      <c r="AH18" s="104">
        <v>969262.31199999992</v>
      </c>
      <c r="AI18" s="104">
        <v>1648907.9879999999</v>
      </c>
      <c r="AJ18" s="48">
        <f t="shared" si="12"/>
        <v>4938545.5956966802</v>
      </c>
      <c r="AK18" s="48">
        <f t="shared" si="13"/>
        <v>8401448.3809275292</v>
      </c>
      <c r="AL18" s="44"/>
      <c r="AM18" s="121"/>
      <c r="AN18" s="121"/>
      <c r="AO18" s="24"/>
      <c r="AP18" s="24"/>
      <c r="AQ18" s="24"/>
      <c r="BG18" s="22"/>
      <c r="BH18" s="21"/>
      <c r="BI18" s="23"/>
      <c r="BJ18" s="23"/>
      <c r="BK18" s="22"/>
      <c r="BL18" s="22"/>
      <c r="BN18" s="25"/>
      <c r="BO18" s="25"/>
      <c r="BP18" s="25"/>
      <c r="BQ18" s="25"/>
      <c r="BT18" s="24"/>
    </row>
    <row r="19" spans="1:72" x14ac:dyDescent="0.25">
      <c r="A19" s="66">
        <v>34486</v>
      </c>
      <c r="B19" s="11">
        <v>1994</v>
      </c>
      <c r="C19" s="11">
        <v>6</v>
      </c>
      <c r="D19" s="11">
        <v>19</v>
      </c>
      <c r="E19" s="47">
        <v>92.187155700094422</v>
      </c>
      <c r="F19" s="44"/>
      <c r="G19" s="44"/>
      <c r="H19" s="44"/>
      <c r="I19" s="44"/>
      <c r="J19" s="101">
        <v>165447.16</v>
      </c>
      <c r="K19" s="102">
        <v>53474.16</v>
      </c>
      <c r="L19" s="102">
        <v>21925.219000000001</v>
      </c>
      <c r="M19" s="102">
        <v>4389.0360000000001</v>
      </c>
      <c r="N19" s="102">
        <v>85658.744999999995</v>
      </c>
      <c r="O19" s="103">
        <v>155008.399</v>
      </c>
      <c r="P19" s="102">
        <v>72215.595000000001</v>
      </c>
      <c r="Q19" s="102">
        <v>31310.168999999998</v>
      </c>
      <c r="R19" s="102">
        <v>51482.635000000024</v>
      </c>
      <c r="S19" s="98">
        <v>64.693368576270188</v>
      </c>
      <c r="T19" s="98">
        <v>70.78334951266767</v>
      </c>
      <c r="U19" s="45">
        <f t="shared" si="2"/>
        <v>255740.52432429179</v>
      </c>
      <c r="V19" s="45">
        <f t="shared" si="3"/>
        <v>82657.869232696845</v>
      </c>
      <c r="W19" s="45">
        <f t="shared" si="4"/>
        <v>33890.983701291239</v>
      </c>
      <c r="X19" s="45">
        <f t="shared" si="5"/>
        <v>6784.3676973251904</v>
      </c>
      <c r="Y19" s="45">
        <f t="shared" si="6"/>
        <v>132407.30369297852</v>
      </c>
      <c r="Z19" s="45">
        <f t="shared" si="7"/>
        <v>218989.91792167039</v>
      </c>
      <c r="AA19" s="45">
        <f t="shared" si="8"/>
        <v>102023.42146450134</v>
      </c>
      <c r="AB19" s="45">
        <f t="shared" si="9"/>
        <v>44233.80528834201</v>
      </c>
      <c r="AC19" s="45">
        <f t="shared" si="10"/>
        <v>72732.691168827063</v>
      </c>
      <c r="AD19" s="45">
        <v>19.724796428959852</v>
      </c>
      <c r="AE19" s="48">
        <v>2573534</v>
      </c>
      <c r="AF19" s="48">
        <f t="shared" si="11"/>
        <v>13047201.826740019</v>
      </c>
      <c r="AG19" s="104">
        <v>65.19456353851379</v>
      </c>
      <c r="AH19" s="104">
        <v>957161.58</v>
      </c>
      <c r="AI19" s="104">
        <v>1690454.7289999998</v>
      </c>
      <c r="AJ19" s="48">
        <f t="shared" si="12"/>
        <v>4852580.270966447</v>
      </c>
      <c r="AK19" s="48">
        <f t="shared" si="13"/>
        <v>8570201.1429536585</v>
      </c>
      <c r="AL19" s="44"/>
      <c r="AM19" s="121"/>
      <c r="AN19" s="121"/>
      <c r="AO19" s="24"/>
      <c r="AP19" s="24"/>
      <c r="AQ19" s="24"/>
      <c r="BG19" s="22"/>
      <c r="BH19" s="21"/>
      <c r="BI19" s="23"/>
      <c r="BJ19" s="23"/>
      <c r="BK19" s="22"/>
      <c r="BL19" s="22"/>
      <c r="BN19" s="25"/>
      <c r="BO19" s="25"/>
      <c r="BP19" s="25"/>
      <c r="BQ19" s="25"/>
      <c r="BT19" s="24"/>
    </row>
    <row r="20" spans="1:72" x14ac:dyDescent="0.25">
      <c r="A20" s="66">
        <v>34516</v>
      </c>
      <c r="B20" s="11">
        <v>1994</v>
      </c>
      <c r="C20" s="11">
        <v>7</v>
      </c>
      <c r="D20" s="11">
        <v>20</v>
      </c>
      <c r="E20" s="47">
        <v>95.034765288612434</v>
      </c>
      <c r="F20" s="44"/>
      <c r="G20" s="44"/>
      <c r="H20" s="44"/>
      <c r="I20" s="44"/>
      <c r="J20" s="101">
        <v>152621.03</v>
      </c>
      <c r="K20" s="102">
        <v>31873.726000000006</v>
      </c>
      <c r="L20" s="102">
        <v>29248.206999999999</v>
      </c>
      <c r="M20" s="102">
        <v>6007.804000000001</v>
      </c>
      <c r="N20" s="102">
        <v>85491.292999999991</v>
      </c>
      <c r="O20" s="103">
        <v>198317.84599999999</v>
      </c>
      <c r="P20" s="102">
        <v>87216.794000000009</v>
      </c>
      <c r="Q20" s="102">
        <v>46876.650999999998</v>
      </c>
      <c r="R20" s="102">
        <v>64224.401000000005</v>
      </c>
      <c r="S20" s="98">
        <v>63.373734305720753</v>
      </c>
      <c r="T20" s="98">
        <v>70.848804896947556</v>
      </c>
      <c r="U20" s="45">
        <f t="shared" si="2"/>
        <v>240826.94774422166</v>
      </c>
      <c r="V20" s="45">
        <f t="shared" si="3"/>
        <v>50294.852195766478</v>
      </c>
      <c r="W20" s="45">
        <f t="shared" si="4"/>
        <v>46151.938686308029</v>
      </c>
      <c r="X20" s="45">
        <f t="shared" si="5"/>
        <v>9479.9589543166257</v>
      </c>
      <c r="Y20" s="45">
        <f t="shared" si="6"/>
        <v>134900.19790783053</v>
      </c>
      <c r="Z20" s="45">
        <f t="shared" si="7"/>
        <v>279916.99547855649</v>
      </c>
      <c r="AA20" s="45">
        <f t="shared" si="8"/>
        <v>123102.70318159969</v>
      </c>
      <c r="AB20" s="45">
        <f t="shared" si="9"/>
        <v>66164.349657251063</v>
      </c>
      <c r="AC20" s="45">
        <f t="shared" si="10"/>
        <v>90649.942639705769</v>
      </c>
      <c r="AD20" s="45">
        <v>20.004745422862978</v>
      </c>
      <c r="AE20" s="48">
        <v>2635215</v>
      </c>
      <c r="AF20" s="48">
        <f t="shared" si="11"/>
        <v>13172949.439227913</v>
      </c>
      <c r="AG20" s="104">
        <v>65.320237223458051</v>
      </c>
      <c r="AH20" s="104">
        <v>993086.50900000008</v>
      </c>
      <c r="AI20" s="104">
        <v>1748449.3000000003</v>
      </c>
      <c r="AJ20" s="48">
        <f t="shared" si="12"/>
        <v>4964254.6706194207</v>
      </c>
      <c r="AK20" s="48">
        <f t="shared" si="13"/>
        <v>8740172.7092299648</v>
      </c>
      <c r="AL20" s="44"/>
      <c r="AM20" s="121"/>
      <c r="AN20" s="121"/>
      <c r="AO20" s="24"/>
      <c r="AP20" s="24"/>
      <c r="AQ20" s="24"/>
      <c r="BG20" s="22"/>
      <c r="BH20" s="21"/>
      <c r="BI20" s="23"/>
      <c r="BJ20" s="23"/>
      <c r="BK20" s="22"/>
      <c r="BL20" s="22"/>
      <c r="BN20" s="25"/>
      <c r="BO20" s="25"/>
      <c r="BP20" s="25"/>
      <c r="BQ20" s="25"/>
      <c r="BT20" s="24"/>
    </row>
    <row r="21" spans="1:72" x14ac:dyDescent="0.25">
      <c r="A21" s="66">
        <v>34547</v>
      </c>
      <c r="B21" s="11">
        <v>1994</v>
      </c>
      <c r="C21" s="11">
        <v>8</v>
      </c>
      <c r="D21" s="11">
        <v>21</v>
      </c>
      <c r="E21" s="47">
        <v>103.44985182601454</v>
      </c>
      <c r="F21" s="44"/>
      <c r="G21" s="44"/>
      <c r="H21" s="44"/>
      <c r="I21" s="44"/>
      <c r="J21" s="101">
        <v>142442.76999999999</v>
      </c>
      <c r="K21" s="102">
        <v>22909.091</v>
      </c>
      <c r="L21" s="102">
        <v>27401.850000000002</v>
      </c>
      <c r="M21" s="102">
        <v>6373.2270000000026</v>
      </c>
      <c r="N21" s="102">
        <v>85758.601999999999</v>
      </c>
      <c r="O21" s="103">
        <v>183816.76500000001</v>
      </c>
      <c r="P21" s="102">
        <v>79773.426999999996</v>
      </c>
      <c r="Q21" s="102">
        <v>40404.127000000008</v>
      </c>
      <c r="R21" s="102">
        <v>63639.211000000018</v>
      </c>
      <c r="S21" s="98">
        <v>63.473202947502571</v>
      </c>
      <c r="T21" s="98">
        <v>71.655979371991165</v>
      </c>
      <c r="U21" s="45">
        <f t="shared" si="2"/>
        <v>224414.02573903761</v>
      </c>
      <c r="V21" s="45">
        <f t="shared" si="3"/>
        <v>36092.539743027708</v>
      </c>
      <c r="W21" s="45">
        <f t="shared" si="4"/>
        <v>43170.737772069784</v>
      </c>
      <c r="X21" s="45">
        <f t="shared" si="5"/>
        <v>10040.815185065063</v>
      </c>
      <c r="Y21" s="45">
        <f t="shared" si="6"/>
        <v>135109.93303887505</v>
      </c>
      <c r="Z21" s="45">
        <f t="shared" si="7"/>
        <v>256526.76386675716</v>
      </c>
      <c r="AA21" s="45">
        <f t="shared" si="8"/>
        <v>111328.3604510774</v>
      </c>
      <c r="AB21" s="45">
        <f t="shared" si="9"/>
        <v>56386.260231331289</v>
      </c>
      <c r="AC21" s="45">
        <f t="shared" si="10"/>
        <v>88812.143184348504</v>
      </c>
      <c r="AD21" s="45">
        <v>20.324296957367032</v>
      </c>
      <c r="AE21" s="48">
        <v>2714484</v>
      </c>
      <c r="AF21" s="48">
        <f t="shared" si="11"/>
        <v>13355856.813615732</v>
      </c>
      <c r="AG21" s="104">
        <v>64.53993667656016</v>
      </c>
      <c r="AH21" s="104">
        <v>961398.43</v>
      </c>
      <c r="AI21" s="104">
        <v>1746566.6650000003</v>
      </c>
      <c r="AJ21" s="48">
        <f t="shared" si="12"/>
        <v>4730291.197853798</v>
      </c>
      <c r="AK21" s="48">
        <f t="shared" si="13"/>
        <v>8593491.172972234</v>
      </c>
      <c r="AL21" s="44"/>
      <c r="AM21" s="121"/>
      <c r="AN21" s="121"/>
      <c r="AO21" s="24"/>
      <c r="AP21" s="24"/>
      <c r="AQ21" s="24"/>
      <c r="BG21" s="22"/>
      <c r="BH21" s="21"/>
      <c r="BI21" s="23"/>
      <c r="BJ21" s="23"/>
      <c r="BK21" s="22"/>
      <c r="BL21" s="22"/>
      <c r="BN21" s="25"/>
      <c r="BO21" s="25"/>
      <c r="BP21" s="25"/>
      <c r="BQ21" s="25"/>
      <c r="BT21" s="24"/>
    </row>
    <row r="22" spans="1:72" x14ac:dyDescent="0.25">
      <c r="A22" s="66">
        <v>34578</v>
      </c>
      <c r="B22" s="11">
        <v>1994</v>
      </c>
      <c r="C22" s="11">
        <v>9</v>
      </c>
      <c r="D22" s="11">
        <v>22</v>
      </c>
      <c r="E22" s="47">
        <v>107.87609791533222</v>
      </c>
      <c r="F22" s="44"/>
      <c r="G22" s="44"/>
      <c r="H22" s="44"/>
      <c r="I22" s="44"/>
      <c r="J22" s="101">
        <v>163138.94</v>
      </c>
      <c r="K22" s="102">
        <v>35506.701999999997</v>
      </c>
      <c r="L22" s="102">
        <v>36248.89</v>
      </c>
      <c r="M22" s="102">
        <v>6181.8999999999987</v>
      </c>
      <c r="N22" s="102">
        <v>85201.448000000004</v>
      </c>
      <c r="O22" s="103">
        <v>188607.86900000001</v>
      </c>
      <c r="P22" s="102">
        <v>75483.176000000007</v>
      </c>
      <c r="Q22" s="102">
        <v>37870.622000000003</v>
      </c>
      <c r="R22" s="102">
        <v>75254.070999999996</v>
      </c>
      <c r="S22" s="98">
        <v>63.878584549900594</v>
      </c>
      <c r="T22" s="98">
        <v>72.283302315666802</v>
      </c>
      <c r="U22" s="45">
        <f t="shared" si="2"/>
        <v>255389.09659552542</v>
      </c>
      <c r="V22" s="45">
        <f t="shared" si="3"/>
        <v>55584.672469163619</v>
      </c>
      <c r="W22" s="45">
        <f t="shared" si="4"/>
        <v>56746.545427416502</v>
      </c>
      <c r="X22" s="45">
        <f t="shared" si="5"/>
        <v>9677.5782424715908</v>
      </c>
      <c r="Y22" s="45">
        <f t="shared" si="6"/>
        <v>133380.30045647369</v>
      </c>
      <c r="Z22" s="45">
        <f t="shared" si="7"/>
        <v>260928.68333039738</v>
      </c>
      <c r="AA22" s="45">
        <f t="shared" si="8"/>
        <v>104426.85043685346</v>
      </c>
      <c r="AB22" s="45">
        <f t="shared" si="9"/>
        <v>52391.936708447625</v>
      </c>
      <c r="AC22" s="45">
        <f t="shared" si="10"/>
        <v>104109.89618509627</v>
      </c>
      <c r="AD22" s="45">
        <v>20.39257719978243</v>
      </c>
      <c r="AE22" s="48">
        <v>2754684</v>
      </c>
      <c r="AF22" s="48">
        <f t="shared" si="11"/>
        <v>13508268.096831772</v>
      </c>
      <c r="AG22" s="104">
        <v>64.983445909025832</v>
      </c>
      <c r="AH22" s="104">
        <v>971221.11600000004</v>
      </c>
      <c r="AI22" s="104">
        <v>1776542.2570000002</v>
      </c>
      <c r="AJ22" s="48">
        <f t="shared" si="12"/>
        <v>4762620.7638451997</v>
      </c>
      <c r="AK22" s="48">
        <f t="shared" si="13"/>
        <v>8711710.342422802</v>
      </c>
      <c r="AL22" s="44"/>
      <c r="AM22" s="121"/>
      <c r="AN22" s="121"/>
      <c r="AO22" s="24"/>
      <c r="AP22" s="24"/>
      <c r="AQ22" s="24"/>
      <c r="BG22" s="22"/>
      <c r="BH22" s="21"/>
      <c r="BI22" s="23"/>
      <c r="BJ22" s="23"/>
      <c r="BK22" s="22"/>
      <c r="BL22" s="22"/>
      <c r="BN22" s="25"/>
      <c r="BO22" s="25"/>
      <c r="BP22" s="25"/>
      <c r="BQ22" s="25"/>
      <c r="BT22" s="24"/>
    </row>
    <row r="23" spans="1:72" x14ac:dyDescent="0.25">
      <c r="A23" s="66">
        <v>34608</v>
      </c>
      <c r="B23" s="11">
        <v>1994</v>
      </c>
      <c r="C23" s="11">
        <v>10</v>
      </c>
      <c r="D23" s="11">
        <v>23</v>
      </c>
      <c r="E23" s="47">
        <v>108.44794041505168</v>
      </c>
      <c r="F23" s="44"/>
      <c r="G23" s="44"/>
      <c r="H23" s="44"/>
      <c r="I23" s="44"/>
      <c r="J23" s="101">
        <v>149067.64000000001</v>
      </c>
      <c r="K23" s="102">
        <v>25560.761999999999</v>
      </c>
      <c r="L23" s="102">
        <v>29025.010000000002</v>
      </c>
      <c r="M23" s="102">
        <v>8392.2940000000017</v>
      </c>
      <c r="N23" s="102">
        <v>86089.573999999993</v>
      </c>
      <c r="O23" s="103">
        <v>215674.33900000001</v>
      </c>
      <c r="P23" s="102">
        <v>92920.228999999992</v>
      </c>
      <c r="Q23" s="102">
        <v>48325.118999999999</v>
      </c>
      <c r="R23" s="102">
        <v>74428.991000000009</v>
      </c>
      <c r="S23" s="98">
        <v>63.35860774381765</v>
      </c>
      <c r="T23" s="98">
        <v>72.754874150717256</v>
      </c>
      <c r="U23" s="45">
        <f t="shared" si="2"/>
        <v>235276.06635981612</v>
      </c>
      <c r="V23" s="45">
        <f t="shared" si="3"/>
        <v>40342.998228988305</v>
      </c>
      <c r="W23" s="45">
        <f t="shared" si="4"/>
        <v>45810.681505753542</v>
      </c>
      <c r="X23" s="45">
        <f t="shared" si="5"/>
        <v>13245.704567772636</v>
      </c>
      <c r="Y23" s="45">
        <f t="shared" si="6"/>
        <v>135876.68205730163</v>
      </c>
      <c r="Z23" s="45">
        <f t="shared" si="7"/>
        <v>296439.71145247837</v>
      </c>
      <c r="AA23" s="45">
        <f t="shared" si="8"/>
        <v>127716.843833045</v>
      </c>
      <c r="AB23" s="45">
        <f t="shared" si="9"/>
        <v>66421.830240391646</v>
      </c>
      <c r="AC23" s="45">
        <f t="shared" si="10"/>
        <v>102301.03737904171</v>
      </c>
      <c r="AD23" s="45">
        <v>20.582396273697235</v>
      </c>
      <c r="AE23" s="48">
        <v>2843821</v>
      </c>
      <c r="AF23" s="48">
        <f t="shared" si="11"/>
        <v>13816763.423383268</v>
      </c>
      <c r="AG23" s="104">
        <v>64.997411192930016</v>
      </c>
      <c r="AH23" s="104">
        <v>1012776.5020000001</v>
      </c>
      <c r="AI23" s="104">
        <v>1855607.8760000002</v>
      </c>
      <c r="AJ23" s="48">
        <f t="shared" si="12"/>
        <v>4920595.6805634573</v>
      </c>
      <c r="AK23" s="48">
        <f t="shared" si="13"/>
        <v>9015509.42526225</v>
      </c>
      <c r="AL23" s="44"/>
      <c r="AM23" s="121"/>
      <c r="AN23" s="121"/>
      <c r="AO23" s="24"/>
      <c r="AP23" s="24"/>
      <c r="AQ23" s="24"/>
      <c r="BG23" s="22"/>
      <c r="BH23" s="21"/>
      <c r="BI23" s="23"/>
      <c r="BJ23" s="23"/>
      <c r="BK23" s="22"/>
      <c r="BL23" s="22"/>
      <c r="BN23" s="25"/>
      <c r="BO23" s="25"/>
      <c r="BP23" s="25"/>
      <c r="BQ23" s="25"/>
      <c r="BT23" s="24"/>
    </row>
    <row r="24" spans="1:72" x14ac:dyDescent="0.25">
      <c r="A24" s="66">
        <v>34639</v>
      </c>
      <c r="B24" s="11">
        <v>1994</v>
      </c>
      <c r="C24" s="11">
        <v>11</v>
      </c>
      <c r="D24" s="11">
        <v>24</v>
      </c>
      <c r="E24" s="47">
        <v>112.01212938865332</v>
      </c>
      <c r="F24" s="44"/>
      <c r="G24" s="44"/>
      <c r="H24" s="44"/>
      <c r="I24" s="44"/>
      <c r="J24" s="101">
        <v>157555.70000000001</v>
      </c>
      <c r="K24" s="102">
        <v>33110.050999999999</v>
      </c>
      <c r="L24" s="102">
        <v>32675.531999999996</v>
      </c>
      <c r="M24" s="102">
        <v>6437.8430000000008</v>
      </c>
      <c r="N24" s="102">
        <v>85332.274000000005</v>
      </c>
      <c r="O24" s="103">
        <v>229497.399</v>
      </c>
      <c r="P24" s="102">
        <v>113239.31100000002</v>
      </c>
      <c r="Q24" s="102">
        <v>39023.392</v>
      </c>
      <c r="R24" s="102">
        <v>77234.695999999982</v>
      </c>
      <c r="S24" s="98">
        <v>63.885130977703461</v>
      </c>
      <c r="T24" s="98">
        <v>73.383236645511417</v>
      </c>
      <c r="U24" s="45">
        <f t="shared" si="2"/>
        <v>246623.42800077921</v>
      </c>
      <c r="V24" s="45">
        <f t="shared" si="3"/>
        <v>51827.476117338992</v>
      </c>
      <c r="W24" s="45">
        <f t="shared" si="4"/>
        <v>51147.319415223668</v>
      </c>
      <c r="X24" s="45">
        <f t="shared" si="5"/>
        <v>10077.216562719221</v>
      </c>
      <c r="Y24" s="45">
        <f t="shared" si="6"/>
        <v>133571.41590549733</v>
      </c>
      <c r="Z24" s="45">
        <f t="shared" si="7"/>
        <v>312738.1803948239</v>
      </c>
      <c r="AA24" s="45">
        <f t="shared" si="8"/>
        <v>154312.23284279389</v>
      </c>
      <c r="AB24" s="45">
        <f t="shared" si="9"/>
        <v>53177.529070444623</v>
      </c>
      <c r="AC24" s="45">
        <f t="shared" si="10"/>
        <v>105248.4184815854</v>
      </c>
      <c r="AD24" s="45">
        <v>20.959303211830221</v>
      </c>
      <c r="AE24" s="48">
        <v>2997579</v>
      </c>
      <c r="AF24" s="48">
        <f t="shared" si="11"/>
        <v>14301901.975004844</v>
      </c>
      <c r="AG24" s="104">
        <v>63.841375901802309</v>
      </c>
      <c r="AH24" s="104">
        <v>1037324.916</v>
      </c>
      <c r="AI24" s="104">
        <v>1889808.9810000001</v>
      </c>
      <c r="AJ24" s="48">
        <f t="shared" si="12"/>
        <v>4949233.7866198467</v>
      </c>
      <c r="AK24" s="48">
        <f t="shared" si="13"/>
        <v>9016563.9663694575</v>
      </c>
      <c r="AL24" s="44"/>
      <c r="AM24" s="121"/>
      <c r="AN24" s="121"/>
      <c r="AO24" s="24"/>
      <c r="AP24" s="24"/>
      <c r="AQ24" s="24"/>
      <c r="BG24" s="22"/>
      <c r="BH24" s="21"/>
      <c r="BI24" s="23"/>
      <c r="BJ24" s="23"/>
      <c r="BK24" s="22"/>
      <c r="BL24" s="22"/>
      <c r="BN24" s="25"/>
      <c r="BO24" s="25"/>
      <c r="BP24" s="25"/>
      <c r="BQ24" s="25"/>
      <c r="BT24" s="24"/>
    </row>
    <row r="25" spans="1:72" x14ac:dyDescent="0.25">
      <c r="A25" s="66">
        <v>34669</v>
      </c>
      <c r="B25" s="11">
        <v>1994</v>
      </c>
      <c r="C25" s="11">
        <v>12</v>
      </c>
      <c r="D25" s="11">
        <v>25</v>
      </c>
      <c r="E25" s="47">
        <v>120.75598665859528</v>
      </c>
      <c r="F25" s="44"/>
      <c r="G25" s="44"/>
      <c r="H25" s="44"/>
      <c r="I25" s="44"/>
      <c r="J25" s="101">
        <v>138450.68</v>
      </c>
      <c r="K25" s="102">
        <v>24902.435999999998</v>
      </c>
      <c r="L25" s="102">
        <v>22153.749000000003</v>
      </c>
      <c r="M25" s="102">
        <v>5144.829999999999</v>
      </c>
      <c r="N25" s="102">
        <v>86249.664999999994</v>
      </c>
      <c r="O25" s="103">
        <v>245514.878</v>
      </c>
      <c r="P25" s="102">
        <v>119329.70200000002</v>
      </c>
      <c r="Q25" s="102">
        <v>43967.315000000002</v>
      </c>
      <c r="R25" s="102">
        <v>82217.860999999975</v>
      </c>
      <c r="S25" s="98">
        <v>64.356509546545908</v>
      </c>
      <c r="T25" s="98">
        <v>72.795098638372636</v>
      </c>
      <c r="U25" s="46">
        <f t="shared" si="2"/>
        <v>215130.80957236406</v>
      </c>
      <c r="V25" s="46">
        <f t="shared" si="3"/>
        <v>38694.509965599187</v>
      </c>
      <c r="W25" s="46">
        <f t="shared" si="4"/>
        <v>34423.478147113128</v>
      </c>
      <c r="X25" s="46">
        <f t="shared" si="5"/>
        <v>7994.2651275687904</v>
      </c>
      <c r="Y25" s="46">
        <f t="shared" si="6"/>
        <v>134018.55633208298</v>
      </c>
      <c r="Z25" s="46">
        <f t="shared" si="7"/>
        <v>337268.41860556422</v>
      </c>
      <c r="AA25" s="46">
        <f t="shared" si="8"/>
        <v>163925.46233476425</v>
      </c>
      <c r="AB25" s="46">
        <f t="shared" si="9"/>
        <v>60398.72989034377</v>
      </c>
      <c r="AC25" s="46">
        <f t="shared" si="10"/>
        <v>112944.2263804562</v>
      </c>
      <c r="AD25" s="46">
        <v>21.147756680896716</v>
      </c>
      <c r="AE25" s="48">
        <v>3164920</v>
      </c>
      <c r="AF25" s="48">
        <f t="shared" si="11"/>
        <v>14965748.129960988</v>
      </c>
      <c r="AG25" s="104">
        <v>62.46028785223259</v>
      </c>
      <c r="AH25" s="104">
        <v>1272596.2080000001</v>
      </c>
      <c r="AI25" s="104">
        <v>2166148.517</v>
      </c>
      <c r="AJ25" s="48">
        <f t="shared" si="12"/>
        <v>6017641.6212957818</v>
      </c>
      <c r="AK25" s="48">
        <f t="shared" si="13"/>
        <v>10242923.396961223</v>
      </c>
      <c r="AL25" s="44"/>
      <c r="AM25" s="121"/>
      <c r="AN25" s="121"/>
      <c r="AO25" s="24"/>
      <c r="AP25" s="24"/>
      <c r="AQ25" s="24"/>
      <c r="BG25" s="22"/>
      <c r="BH25" s="21"/>
      <c r="BI25" s="23"/>
      <c r="BJ25" s="23"/>
      <c r="BK25" s="22"/>
      <c r="BL25" s="22"/>
      <c r="BN25" s="25"/>
      <c r="BO25" s="25"/>
      <c r="BP25" s="25"/>
      <c r="BQ25" s="25"/>
      <c r="BT25" s="24"/>
    </row>
    <row r="26" spans="1:72" x14ac:dyDescent="0.25">
      <c r="A26" s="66">
        <v>34700</v>
      </c>
      <c r="B26" s="11">
        <v>1995</v>
      </c>
      <c r="C26" s="11">
        <v>1</v>
      </c>
      <c r="D26" s="11">
        <v>26</v>
      </c>
      <c r="E26" s="47">
        <v>94.911407435899832</v>
      </c>
      <c r="F26" s="44"/>
      <c r="G26" s="44"/>
      <c r="H26" s="44"/>
      <c r="I26" s="44"/>
      <c r="J26" s="101">
        <v>158299.63</v>
      </c>
      <c r="K26" s="102">
        <v>31409.968000000004</v>
      </c>
      <c r="L26" s="102">
        <v>28168.992999999999</v>
      </c>
      <c r="M26" s="102">
        <v>6231.5880000000006</v>
      </c>
      <c r="N26" s="102">
        <v>92489.081000000006</v>
      </c>
      <c r="O26" s="103">
        <v>191768.766</v>
      </c>
      <c r="P26" s="102">
        <v>97409.72</v>
      </c>
      <c r="Q26" s="102">
        <v>24106.566999999995</v>
      </c>
      <c r="R26" s="102">
        <v>70252.479000000021</v>
      </c>
      <c r="S26" s="98">
        <v>64.322105601897746</v>
      </c>
      <c r="T26" s="98">
        <v>75.345250990878583</v>
      </c>
      <c r="U26" s="46">
        <f t="shared" si="2"/>
        <v>246104.55226659987</v>
      </c>
      <c r="V26" s="46">
        <f t="shared" si="3"/>
        <v>48832.30688124938</v>
      </c>
      <c r="W26" s="46">
        <f t="shared" si="4"/>
        <v>43793.642537673557</v>
      </c>
      <c r="X26" s="46">
        <f t="shared" si="5"/>
        <v>9688.0970261896164</v>
      </c>
      <c r="Y26" s="46">
        <f t="shared" si="6"/>
        <v>143790.50582148731</v>
      </c>
      <c r="Z26" s="46">
        <f t="shared" si="7"/>
        <v>254520.0440346477</v>
      </c>
      <c r="AA26" s="46">
        <f t="shared" si="8"/>
        <v>129284.48537757553</v>
      </c>
      <c r="AB26" s="46">
        <f t="shared" si="9"/>
        <v>31994.806152969581</v>
      </c>
      <c r="AC26" s="46">
        <f t="shared" si="10"/>
        <v>93240.752504102609</v>
      </c>
      <c r="AD26" s="46">
        <v>21.53276135389093</v>
      </c>
      <c r="AE26" s="48">
        <v>3231089</v>
      </c>
      <c r="AF26" s="48">
        <f t="shared" ref="AF26:AF77" si="14">AE26/$AD26*100</f>
        <v>15005455.858155174</v>
      </c>
      <c r="AG26" s="104">
        <v>62.422209759037948</v>
      </c>
      <c r="AH26" s="104">
        <v>1151199</v>
      </c>
      <c r="AI26" s="104">
        <v>2091130</v>
      </c>
      <c r="AJ26" s="48">
        <f t="shared" si="12"/>
        <v>5346267.3972931039</v>
      </c>
      <c r="AK26" s="48">
        <f t="shared" si="13"/>
        <v>9711387.9898275882</v>
      </c>
      <c r="AL26" s="44"/>
      <c r="AM26" s="121"/>
      <c r="AN26" s="121"/>
      <c r="AO26" s="24"/>
      <c r="AP26" s="24"/>
      <c r="AQ26" s="24"/>
      <c r="BG26" s="22"/>
      <c r="BH26" s="21"/>
      <c r="BI26" s="23"/>
      <c r="BJ26" s="23"/>
      <c r="BK26" s="22"/>
      <c r="BL26" s="22"/>
      <c r="BN26" s="25"/>
      <c r="BO26" s="25"/>
      <c r="BP26" s="25"/>
      <c r="BQ26" s="25"/>
      <c r="BT26" s="24"/>
    </row>
    <row r="27" spans="1:72" x14ac:dyDescent="0.25">
      <c r="A27" s="66">
        <v>34731</v>
      </c>
      <c r="B27" s="11">
        <v>1995</v>
      </c>
      <c r="C27" s="11">
        <v>2</v>
      </c>
      <c r="D27" s="11">
        <v>27</v>
      </c>
      <c r="E27" s="47">
        <v>95.286993706976403</v>
      </c>
      <c r="F27" s="44"/>
      <c r="G27" s="44"/>
      <c r="H27" s="44"/>
      <c r="I27" s="44"/>
      <c r="J27" s="101">
        <v>137703.17000000001</v>
      </c>
      <c r="K27" s="102">
        <v>17915.348999999998</v>
      </c>
      <c r="L27" s="102">
        <v>20782.786000000004</v>
      </c>
      <c r="M27" s="102">
        <v>7647.2099999999991</v>
      </c>
      <c r="N27" s="102">
        <v>91357.824999999997</v>
      </c>
      <c r="O27" s="103">
        <v>191317.402</v>
      </c>
      <c r="P27" s="102">
        <v>87016.717999999993</v>
      </c>
      <c r="Q27" s="102">
        <v>28925.454000000005</v>
      </c>
      <c r="R27" s="102">
        <v>75375.23000000001</v>
      </c>
      <c r="S27" s="98">
        <v>64.528014910283034</v>
      </c>
      <c r="T27" s="98">
        <v>75.341590139385232</v>
      </c>
      <c r="U27" s="46">
        <f t="shared" si="2"/>
        <v>213400.59847099989</v>
      </c>
      <c r="V27" s="46">
        <f t="shared" si="3"/>
        <v>27763.676017166694</v>
      </c>
      <c r="W27" s="46">
        <f t="shared" si="4"/>
        <v>32207.384697786678</v>
      </c>
      <c r="X27" s="46">
        <f t="shared" si="5"/>
        <v>11850.992178563605</v>
      </c>
      <c r="Y27" s="46">
        <f t="shared" si="6"/>
        <v>141578.54557748284</v>
      </c>
      <c r="Z27" s="46">
        <f t="shared" si="7"/>
        <v>253933.32108607539</v>
      </c>
      <c r="AA27" s="46">
        <f t="shared" si="8"/>
        <v>115496.25889102588</v>
      </c>
      <c r="AB27" s="46">
        <f t="shared" si="9"/>
        <v>38392.412406595948</v>
      </c>
      <c r="AC27" s="46">
        <f t="shared" si="10"/>
        <v>100044.64978845356</v>
      </c>
      <c r="AD27" s="46">
        <v>21.725263690388047</v>
      </c>
      <c r="AE27" s="48">
        <v>3328676</v>
      </c>
      <c r="AF27" s="48">
        <f t="shared" si="14"/>
        <v>15321682.845546832</v>
      </c>
      <c r="AG27" s="104">
        <v>62.893432144451609</v>
      </c>
      <c r="AH27" s="104">
        <v>1174191</v>
      </c>
      <c r="AI27" s="104">
        <v>2098847</v>
      </c>
      <c r="AJ27" s="48">
        <f t="shared" si="12"/>
        <v>5404726.1139550619</v>
      </c>
      <c r="AK27" s="48">
        <f t="shared" si="13"/>
        <v>9660858.5741980989</v>
      </c>
      <c r="AL27" s="44"/>
      <c r="AM27" s="121"/>
      <c r="AN27" s="121"/>
      <c r="AO27" s="24"/>
      <c r="AP27" s="24"/>
      <c r="AQ27" s="24"/>
      <c r="BG27" s="22"/>
      <c r="BH27" s="21"/>
      <c r="BI27" s="23"/>
      <c r="BJ27" s="23"/>
      <c r="BK27" s="22"/>
      <c r="BL27" s="22"/>
      <c r="BN27" s="25"/>
      <c r="BO27" s="25"/>
      <c r="BP27" s="25"/>
      <c r="BQ27" s="25"/>
      <c r="BT27" s="24"/>
    </row>
    <row r="28" spans="1:72" x14ac:dyDescent="0.25">
      <c r="A28" s="66">
        <v>34759</v>
      </c>
      <c r="B28" s="11">
        <v>1995</v>
      </c>
      <c r="C28" s="11">
        <v>3</v>
      </c>
      <c r="D28" s="11">
        <v>28</v>
      </c>
      <c r="E28" s="47">
        <v>108.65291091322291</v>
      </c>
      <c r="F28" s="44"/>
      <c r="G28" s="44"/>
      <c r="H28" s="44"/>
      <c r="I28" s="44"/>
      <c r="J28" s="101">
        <v>155185.21</v>
      </c>
      <c r="K28" s="102">
        <v>33722.959999999999</v>
      </c>
      <c r="L28" s="102">
        <v>22421.857</v>
      </c>
      <c r="M28" s="102">
        <v>6713.702000000002</v>
      </c>
      <c r="N28" s="102">
        <v>92326.691000000006</v>
      </c>
      <c r="O28" s="103">
        <v>238422.628</v>
      </c>
      <c r="P28" s="102">
        <v>110327.06200000001</v>
      </c>
      <c r="Q28" s="102">
        <v>36968.494999999995</v>
      </c>
      <c r="R28" s="102">
        <v>91127.070999999982</v>
      </c>
      <c r="S28" s="98">
        <v>65.09887515885525</v>
      </c>
      <c r="T28" s="98">
        <v>76.569538876982406</v>
      </c>
      <c r="U28" s="46">
        <f t="shared" si="2"/>
        <v>238383.85781830287</v>
      </c>
      <c r="V28" s="46">
        <f t="shared" si="3"/>
        <v>51802.676955183517</v>
      </c>
      <c r="W28" s="46">
        <f t="shared" si="4"/>
        <v>34442.771776449052</v>
      </c>
      <c r="X28" s="46">
        <f t="shared" si="5"/>
        <v>10313.084494343606</v>
      </c>
      <c r="Y28" s="46">
        <f t="shared" si="6"/>
        <v>141825.32459232674</v>
      </c>
      <c r="Z28" s="46">
        <f t="shared" si="7"/>
        <v>311380.51958632376</v>
      </c>
      <c r="AA28" s="46">
        <f t="shared" si="8"/>
        <v>144087.405537668</v>
      </c>
      <c r="AB28" s="46">
        <f t="shared" si="9"/>
        <v>48280.94245074931</v>
      </c>
      <c r="AC28" s="46">
        <f t="shared" si="10"/>
        <v>119012.17159790645</v>
      </c>
      <c r="AD28" s="46">
        <v>22.082768029596959</v>
      </c>
      <c r="AE28" s="48">
        <v>3449093</v>
      </c>
      <c r="AF28" s="48">
        <f t="shared" si="14"/>
        <v>15618934.163404111</v>
      </c>
      <c r="AG28" s="104">
        <v>63.678666952542216</v>
      </c>
      <c r="AH28" s="104">
        <v>1211460</v>
      </c>
      <c r="AI28" s="104">
        <v>2162706</v>
      </c>
      <c r="AJ28" s="48">
        <f t="shared" si="12"/>
        <v>5485997.0379452053</v>
      </c>
      <c r="AK28" s="48">
        <f t="shared" si="13"/>
        <v>9793636.364342466</v>
      </c>
      <c r="AL28" s="44"/>
      <c r="AM28" s="121"/>
      <c r="AN28" s="121"/>
      <c r="AO28" s="24"/>
      <c r="AP28" s="24"/>
      <c r="AQ28" s="24"/>
      <c r="BG28" s="22"/>
      <c r="BH28" s="21"/>
      <c r="BI28" s="23"/>
      <c r="BJ28" s="23"/>
      <c r="BK28" s="22"/>
      <c r="BL28" s="22"/>
      <c r="BN28" s="25"/>
      <c r="BO28" s="25"/>
      <c r="BP28" s="25"/>
      <c r="BQ28" s="25"/>
      <c r="BT28" s="24"/>
    </row>
    <row r="29" spans="1:72" x14ac:dyDescent="0.25">
      <c r="A29" s="66">
        <v>34790</v>
      </c>
      <c r="B29" s="11">
        <v>1995</v>
      </c>
      <c r="C29" s="11">
        <v>4</v>
      </c>
      <c r="D29" s="11">
        <v>29</v>
      </c>
      <c r="E29" s="47">
        <v>101.88117110104842</v>
      </c>
      <c r="F29" s="44"/>
      <c r="G29" s="44"/>
      <c r="H29" s="44"/>
      <c r="I29" s="44"/>
      <c r="J29" s="101">
        <v>157800.49</v>
      </c>
      <c r="K29" s="102">
        <v>42715.007000000005</v>
      </c>
      <c r="L29" s="102">
        <v>17482.822</v>
      </c>
      <c r="M29" s="102">
        <v>5863.27</v>
      </c>
      <c r="N29" s="102">
        <v>91739.390999999989</v>
      </c>
      <c r="O29" s="103">
        <v>208714.29300000001</v>
      </c>
      <c r="P29" s="102">
        <v>96735.620999999985</v>
      </c>
      <c r="Q29" s="102">
        <v>39601.027999999998</v>
      </c>
      <c r="R29" s="102">
        <v>72377.644000000029</v>
      </c>
      <c r="S29" s="98">
        <v>64.907208314529441</v>
      </c>
      <c r="T29" s="98">
        <v>77.445800752217721</v>
      </c>
      <c r="U29" s="46">
        <f t="shared" si="2"/>
        <v>243117.04985881582</v>
      </c>
      <c r="V29" s="46">
        <f t="shared" si="3"/>
        <v>65809.342458560597</v>
      </c>
      <c r="W29" s="46">
        <f t="shared" si="4"/>
        <v>26935.100821593154</v>
      </c>
      <c r="X29" s="46">
        <f t="shared" si="5"/>
        <v>9033.311017764896</v>
      </c>
      <c r="Y29" s="46">
        <f t="shared" si="6"/>
        <v>141339.29556089718</v>
      </c>
      <c r="Z29" s="46">
        <f t="shared" si="7"/>
        <v>269497.23674207518</v>
      </c>
      <c r="AA29" s="46">
        <f t="shared" si="8"/>
        <v>124907.50958789705</v>
      </c>
      <c r="AB29" s="46">
        <f t="shared" si="9"/>
        <v>51133.8608618699</v>
      </c>
      <c r="AC29" s="46">
        <f t="shared" si="10"/>
        <v>93455.86629230823</v>
      </c>
      <c r="AD29" s="46">
        <v>22.261520199201421</v>
      </c>
      <c r="AE29" s="48">
        <v>3592752</v>
      </c>
      <c r="AF29" s="48">
        <f t="shared" si="14"/>
        <v>16138843.923735635</v>
      </c>
      <c r="AG29" s="104">
        <v>64.578436152430385</v>
      </c>
      <c r="AH29" s="104">
        <v>1247560</v>
      </c>
      <c r="AI29" s="104">
        <v>2247042</v>
      </c>
      <c r="AJ29" s="48">
        <f t="shared" si="12"/>
        <v>5604109.642273007</v>
      </c>
      <c r="AK29" s="48">
        <f t="shared" si="13"/>
        <v>10093838.964693019</v>
      </c>
      <c r="AL29" s="44"/>
      <c r="AM29" s="121"/>
      <c r="AN29" s="121"/>
      <c r="AO29" s="24"/>
      <c r="AP29" s="24"/>
      <c r="AQ29" s="24"/>
      <c r="BG29" s="22"/>
      <c r="BH29" s="21"/>
      <c r="BI29" s="23"/>
      <c r="BJ29" s="23"/>
      <c r="BK29" s="22"/>
      <c r="BL29" s="22"/>
      <c r="BN29" s="25"/>
      <c r="BO29" s="25"/>
      <c r="BP29" s="25"/>
      <c r="BQ29" s="25"/>
      <c r="BT29" s="24"/>
    </row>
    <row r="30" spans="1:72" x14ac:dyDescent="0.25">
      <c r="A30" s="66">
        <v>34820</v>
      </c>
      <c r="B30" s="11">
        <v>1995</v>
      </c>
      <c r="C30" s="11">
        <v>5</v>
      </c>
      <c r="D30" s="11">
        <v>30</v>
      </c>
      <c r="E30" s="47">
        <v>112.64293169294402</v>
      </c>
      <c r="F30" s="44"/>
      <c r="G30" s="44"/>
      <c r="H30" s="44"/>
      <c r="I30" s="44"/>
      <c r="J30" s="101">
        <v>189602.58</v>
      </c>
      <c r="K30" s="102">
        <v>59272.121999999996</v>
      </c>
      <c r="L30" s="102">
        <v>30821.259000000005</v>
      </c>
      <c r="M30" s="102">
        <v>7830.3520000000008</v>
      </c>
      <c r="N30" s="102">
        <v>91678.846999999994</v>
      </c>
      <c r="O30" s="103">
        <v>218926.55900000001</v>
      </c>
      <c r="P30" s="102">
        <v>110138.255</v>
      </c>
      <c r="Q30" s="102">
        <v>27252.989000000001</v>
      </c>
      <c r="R30" s="102">
        <v>81535.315000000002</v>
      </c>
      <c r="S30" s="98">
        <v>64.646698096048908</v>
      </c>
      <c r="T30" s="98">
        <v>77.660850088700641</v>
      </c>
      <c r="U30" s="46">
        <f t="shared" si="2"/>
        <v>293290.43181493622</v>
      </c>
      <c r="V30" s="46">
        <f t="shared" si="3"/>
        <v>91686.23262387875</v>
      </c>
      <c r="W30" s="46">
        <f t="shared" si="4"/>
        <v>47676.462847657407</v>
      </c>
      <c r="X30" s="46">
        <f t="shared" si="5"/>
        <v>12112.532009548338</v>
      </c>
      <c r="Y30" s="46">
        <f t="shared" si="6"/>
        <v>141815.20433385173</v>
      </c>
      <c r="Z30" s="46">
        <f t="shared" si="7"/>
        <v>281900.8016908805</v>
      </c>
      <c r="AA30" s="46">
        <f t="shared" si="8"/>
        <v>141819.53310349444</v>
      </c>
      <c r="AB30" s="46">
        <f t="shared" si="9"/>
        <v>35092.313525892248</v>
      </c>
      <c r="AC30" s="46">
        <f t="shared" si="10"/>
        <v>104988.95506149383</v>
      </c>
      <c r="AD30" s="46">
        <v>22.426522201913226</v>
      </c>
      <c r="AE30" s="48">
        <v>3479870</v>
      </c>
      <c r="AF30" s="48">
        <f t="shared" si="14"/>
        <v>15516761.665806253</v>
      </c>
      <c r="AG30" s="104">
        <v>63.965702662336774</v>
      </c>
      <c r="AH30" s="104">
        <v>1253300</v>
      </c>
      <c r="AI30" s="104">
        <v>2280104</v>
      </c>
      <c r="AJ30" s="48">
        <f t="shared" si="12"/>
        <v>5588472.3842427954</v>
      </c>
      <c r="AK30" s="48">
        <f t="shared" si="13"/>
        <v>10166997.715791538</v>
      </c>
      <c r="AL30" s="44"/>
      <c r="AM30" s="121"/>
      <c r="AN30" s="121"/>
      <c r="AO30" s="24"/>
      <c r="AP30" s="24"/>
      <c r="AQ30" s="24"/>
      <c r="BG30" s="22"/>
      <c r="BH30" s="21"/>
      <c r="BI30" s="23"/>
      <c r="BJ30" s="23"/>
      <c r="BK30" s="22"/>
      <c r="BL30" s="22"/>
      <c r="BN30" s="25"/>
      <c r="BO30" s="25"/>
      <c r="BP30" s="25"/>
      <c r="BQ30" s="25"/>
      <c r="BT30" s="24"/>
    </row>
    <row r="31" spans="1:72" x14ac:dyDescent="0.25">
      <c r="A31" s="66">
        <v>34851</v>
      </c>
      <c r="B31" s="11">
        <v>1995</v>
      </c>
      <c r="C31" s="11">
        <v>6</v>
      </c>
      <c r="D31" s="11">
        <v>31</v>
      </c>
      <c r="E31" s="47">
        <v>104.44342223786535</v>
      </c>
      <c r="F31" s="44"/>
      <c r="G31" s="44"/>
      <c r="H31" s="44"/>
      <c r="I31" s="44"/>
      <c r="J31" s="101">
        <v>198483.37</v>
      </c>
      <c r="K31" s="102">
        <v>68811.892999999996</v>
      </c>
      <c r="L31" s="102">
        <v>28876.363000000001</v>
      </c>
      <c r="M31" s="102">
        <v>9937.4419999999991</v>
      </c>
      <c r="N31" s="102">
        <v>90857.672000000006</v>
      </c>
      <c r="O31" s="103">
        <v>257768.74799999999</v>
      </c>
      <c r="P31" s="102">
        <v>122073.91800000001</v>
      </c>
      <c r="Q31" s="102">
        <v>51788.804000000004</v>
      </c>
      <c r="R31" s="102">
        <v>83906.025999999969</v>
      </c>
      <c r="S31" s="98">
        <v>64.852421872104685</v>
      </c>
      <c r="T31" s="98">
        <v>77.989430432978821</v>
      </c>
      <c r="U31" s="46">
        <f t="shared" si="2"/>
        <v>306053.90557569091</v>
      </c>
      <c r="V31" s="46">
        <f t="shared" si="3"/>
        <v>106105.35584269124</v>
      </c>
      <c r="W31" s="46">
        <f t="shared" si="4"/>
        <v>44526.267742085271</v>
      </c>
      <c r="X31" s="46">
        <f t="shared" si="5"/>
        <v>15323.162517504135</v>
      </c>
      <c r="Y31" s="46">
        <f t="shared" si="6"/>
        <v>140099.1194734103</v>
      </c>
      <c r="Z31" s="46">
        <f t="shared" si="7"/>
        <v>330517.5413757083</v>
      </c>
      <c r="AA31" s="46">
        <f t="shared" si="8"/>
        <v>156526.23351943278</v>
      </c>
      <c r="AB31" s="46">
        <f t="shared" si="9"/>
        <v>66404.900910906581</v>
      </c>
      <c r="AC31" s="46">
        <f t="shared" si="10"/>
        <v>107586.40694536889</v>
      </c>
      <c r="AD31" s="46">
        <v>22.674025205980939</v>
      </c>
      <c r="AE31" s="48">
        <v>3471310</v>
      </c>
      <c r="AF31" s="48">
        <f t="shared" si="14"/>
        <v>15309632.799933292</v>
      </c>
      <c r="AG31" s="104">
        <v>63.501571058573788</v>
      </c>
      <c r="AH31" s="104">
        <v>1255128</v>
      </c>
      <c r="AI31" s="104">
        <v>2338363</v>
      </c>
      <c r="AJ31" s="48">
        <f t="shared" si="12"/>
        <v>5535532.3485700423</v>
      </c>
      <c r="AK31" s="48">
        <f t="shared" si="13"/>
        <v>10312959.338967253</v>
      </c>
      <c r="AL31" s="44"/>
      <c r="AM31" s="121"/>
      <c r="AN31" s="121"/>
      <c r="AO31" s="24"/>
      <c r="AP31" s="24"/>
      <c r="AQ31" s="24"/>
      <c r="BG31" s="22"/>
      <c r="BH31" s="21"/>
      <c r="BI31" s="23"/>
      <c r="BJ31" s="23"/>
      <c r="BK31" s="22"/>
      <c r="BL31" s="22"/>
      <c r="BN31" s="25"/>
      <c r="BO31" s="25"/>
      <c r="BP31" s="25"/>
      <c r="BQ31" s="25"/>
      <c r="BT31" s="24"/>
    </row>
    <row r="32" spans="1:72" x14ac:dyDescent="0.25">
      <c r="A32" s="66">
        <v>34881</v>
      </c>
      <c r="B32" s="11">
        <v>1995</v>
      </c>
      <c r="C32" s="11">
        <v>7</v>
      </c>
      <c r="D32" s="11">
        <v>32</v>
      </c>
      <c r="E32" s="47">
        <v>107.27901542147508</v>
      </c>
      <c r="F32" s="44"/>
      <c r="G32" s="44"/>
      <c r="H32" s="44"/>
      <c r="I32" s="44"/>
      <c r="J32" s="101">
        <v>197327.91</v>
      </c>
      <c r="K32" s="102">
        <v>68996.639999999999</v>
      </c>
      <c r="L32" s="102">
        <v>28886.404000000006</v>
      </c>
      <c r="M32" s="102">
        <v>8287.2989999999991</v>
      </c>
      <c r="N32" s="102">
        <v>91157.566999999995</v>
      </c>
      <c r="O32" s="103">
        <v>267167.76500000001</v>
      </c>
      <c r="P32" s="102">
        <v>124446.98499999999</v>
      </c>
      <c r="Q32" s="102">
        <v>46464.418000000005</v>
      </c>
      <c r="R32" s="102">
        <v>96256.361999999994</v>
      </c>
      <c r="S32" s="98">
        <v>65.157110361432416</v>
      </c>
      <c r="T32" s="98">
        <v>77.546836372872775</v>
      </c>
      <c r="U32" s="46">
        <f t="shared" si="2"/>
        <v>302849.38804898522</v>
      </c>
      <c r="V32" s="46">
        <f t="shared" si="3"/>
        <v>105892.7254712024</v>
      </c>
      <c r="W32" s="46">
        <f t="shared" si="4"/>
        <v>44333.463899433991</v>
      </c>
      <c r="X32" s="46">
        <f t="shared" si="5"/>
        <v>12718.948022755458</v>
      </c>
      <c r="Y32" s="46">
        <f t="shared" si="6"/>
        <v>139904.25065559335</v>
      </c>
      <c r="Z32" s="46">
        <f t="shared" si="7"/>
        <v>344524.39002844982</v>
      </c>
      <c r="AA32" s="46">
        <f t="shared" si="8"/>
        <v>160479.77044687499</v>
      </c>
      <c r="AB32" s="46">
        <f t="shared" si="9"/>
        <v>59917.876954493091</v>
      </c>
      <c r="AC32" s="46">
        <f t="shared" si="10"/>
        <v>124126.74262708174</v>
      </c>
      <c r="AD32" s="46">
        <v>22.907778043155997</v>
      </c>
      <c r="AE32" s="48">
        <v>3550581</v>
      </c>
      <c r="AF32" s="48">
        <f t="shared" si="14"/>
        <v>15499456.094393156</v>
      </c>
      <c r="AG32" s="104">
        <v>62.770302682466486</v>
      </c>
      <c r="AH32" s="104">
        <v>1224730</v>
      </c>
      <c r="AI32" s="104">
        <v>2328595</v>
      </c>
      <c r="AJ32" s="48">
        <f t="shared" si="12"/>
        <v>5346350.0374969989</v>
      </c>
      <c r="AK32" s="48">
        <f t="shared" si="13"/>
        <v>10165084.521131454</v>
      </c>
      <c r="AL32" s="44"/>
      <c r="AM32" s="121"/>
      <c r="AN32" s="121"/>
      <c r="AO32" s="24"/>
      <c r="AP32" s="24"/>
      <c r="AQ32" s="24"/>
      <c r="BG32" s="22"/>
      <c r="BH32" s="21"/>
      <c r="BI32" s="23"/>
      <c r="BJ32" s="23"/>
      <c r="BK32" s="22"/>
      <c r="BL32" s="22"/>
      <c r="BN32" s="25"/>
      <c r="BO32" s="25"/>
      <c r="BP32" s="25"/>
      <c r="BQ32" s="25"/>
      <c r="BT32" s="24"/>
    </row>
    <row r="33" spans="1:72" x14ac:dyDescent="0.25">
      <c r="A33" s="66">
        <v>34912</v>
      </c>
      <c r="B33" s="11">
        <v>1995</v>
      </c>
      <c r="C33" s="11">
        <v>8</v>
      </c>
      <c r="D33" s="11">
        <v>33</v>
      </c>
      <c r="E33" s="47">
        <v>105.87805118283015</v>
      </c>
      <c r="F33" s="44"/>
      <c r="G33" s="44"/>
      <c r="H33" s="44"/>
      <c r="I33" s="44"/>
      <c r="J33" s="101">
        <v>198892.92</v>
      </c>
      <c r="K33" s="102">
        <v>66613.881000000008</v>
      </c>
      <c r="L33" s="102">
        <v>30033.029000000002</v>
      </c>
      <c r="M33" s="102">
        <v>10746.126999999999</v>
      </c>
      <c r="N33" s="102">
        <v>91499.883000000002</v>
      </c>
      <c r="O33" s="103">
        <v>230844.74299999999</v>
      </c>
      <c r="P33" s="102">
        <v>104418.89300000001</v>
      </c>
      <c r="Q33" s="102">
        <v>46144.952000000005</v>
      </c>
      <c r="R33" s="102">
        <v>80280.897999999986</v>
      </c>
      <c r="S33" s="98">
        <v>64.826065553477903</v>
      </c>
      <c r="T33" s="98">
        <v>78.109576007994463</v>
      </c>
      <c r="U33" s="46">
        <f t="shared" si="2"/>
        <v>306810.10532086727</v>
      </c>
      <c r="V33" s="46">
        <f t="shared" si="3"/>
        <v>102757.8651137593</v>
      </c>
      <c r="W33" s="46">
        <f t="shared" si="4"/>
        <v>46328.631459554526</v>
      </c>
      <c r="X33" s="46">
        <f t="shared" si="5"/>
        <v>16576.861341577238</v>
      </c>
      <c r="Y33" s="46">
        <f t="shared" si="6"/>
        <v>141146.7474059762</v>
      </c>
      <c r="Z33" s="46">
        <f t="shared" si="7"/>
        <v>295539.61856914085</v>
      </c>
      <c r="AA33" s="46">
        <f t="shared" si="8"/>
        <v>133682.57560291048</v>
      </c>
      <c r="AB33" s="46">
        <f t="shared" si="9"/>
        <v>59077.202000529483</v>
      </c>
      <c r="AC33" s="46">
        <f t="shared" si="10"/>
        <v>102779.84096570092</v>
      </c>
      <c r="AD33" s="46">
        <v>22.852777375585394</v>
      </c>
      <c r="AE33" s="48">
        <v>3496383</v>
      </c>
      <c r="AF33" s="48">
        <f t="shared" si="14"/>
        <v>15299597.692380868</v>
      </c>
      <c r="AG33" s="104">
        <v>61.921732353257752</v>
      </c>
      <c r="AH33" s="104">
        <v>1193886</v>
      </c>
      <c r="AI33" s="104">
        <v>2337250</v>
      </c>
      <c r="AJ33" s="48">
        <f t="shared" si="12"/>
        <v>5224249.0283718416</v>
      </c>
      <c r="AK33" s="48">
        <f t="shared" si="13"/>
        <v>10227422.083483756</v>
      </c>
      <c r="AL33" s="44"/>
      <c r="AM33" s="121"/>
      <c r="AN33" s="121"/>
      <c r="AO33" s="24"/>
      <c r="AP33" s="24"/>
      <c r="AQ33" s="24"/>
      <c r="BG33" s="22"/>
      <c r="BH33" s="21"/>
      <c r="BI33" s="23"/>
      <c r="BJ33" s="23"/>
      <c r="BK33" s="22"/>
      <c r="BL33" s="22"/>
      <c r="BN33" s="25"/>
      <c r="BO33" s="25"/>
      <c r="BP33" s="25"/>
      <c r="BQ33" s="25"/>
      <c r="BT33" s="24"/>
    </row>
    <row r="34" spans="1:72" x14ac:dyDescent="0.25">
      <c r="A34" s="66">
        <v>34943</v>
      </c>
      <c r="B34" s="11">
        <v>1995</v>
      </c>
      <c r="C34" s="11">
        <v>9</v>
      </c>
      <c r="D34" s="11">
        <v>34</v>
      </c>
      <c r="E34" s="47">
        <v>108.11729036022109</v>
      </c>
      <c r="F34" s="44"/>
      <c r="G34" s="44"/>
      <c r="H34" s="44"/>
      <c r="I34" s="44"/>
      <c r="J34" s="101">
        <v>158802.20000000001</v>
      </c>
      <c r="K34" s="102">
        <v>33489.228999999999</v>
      </c>
      <c r="L34" s="102">
        <v>26296.044000000002</v>
      </c>
      <c r="M34" s="102">
        <v>8029.8909999999996</v>
      </c>
      <c r="N34" s="102">
        <v>90987.035999999993</v>
      </c>
      <c r="O34" s="103">
        <v>281102.49400000001</v>
      </c>
      <c r="P34" s="102">
        <v>125923.023</v>
      </c>
      <c r="Q34" s="102">
        <v>51646.747000000003</v>
      </c>
      <c r="R34" s="102">
        <v>103532.72400000002</v>
      </c>
      <c r="S34" s="98">
        <v>65.676887068086756</v>
      </c>
      <c r="T34" s="98">
        <v>78.707610028623847</v>
      </c>
      <c r="U34" s="46">
        <f t="shared" si="2"/>
        <v>241793.12858627253</v>
      </c>
      <c r="V34" s="46">
        <f t="shared" si="3"/>
        <v>50990.889634099069</v>
      </c>
      <c r="W34" s="46">
        <f t="shared" si="4"/>
        <v>40038.505437596461</v>
      </c>
      <c r="X34" s="46">
        <f t="shared" si="5"/>
        <v>12226.357488099991</v>
      </c>
      <c r="Y34" s="46">
        <f t="shared" si="6"/>
        <v>138537.376026477</v>
      </c>
      <c r="Z34" s="46">
        <f t="shared" si="7"/>
        <v>357147.79536282521</v>
      </c>
      <c r="AA34" s="46">
        <f t="shared" si="8"/>
        <v>159988.37082488614</v>
      </c>
      <c r="AB34" s="46">
        <f t="shared" si="9"/>
        <v>65618.492266780129</v>
      </c>
      <c r="AC34" s="46">
        <f t="shared" si="10"/>
        <v>131540.93227115896</v>
      </c>
      <c r="AD34" s="46">
        <v>22.894027876263348</v>
      </c>
      <c r="AE34" s="48">
        <v>3551665</v>
      </c>
      <c r="AF34" s="48">
        <f t="shared" si="14"/>
        <v>15513499.936297297</v>
      </c>
      <c r="AG34" s="104">
        <v>61.327962753040474</v>
      </c>
      <c r="AH34" s="104">
        <v>1187170</v>
      </c>
      <c r="AI34" s="104">
        <v>2352782</v>
      </c>
      <c r="AJ34" s="48">
        <f t="shared" si="12"/>
        <v>5185500.805783784</v>
      </c>
      <c r="AK34" s="48">
        <f t="shared" si="13"/>
        <v>10276837.316335136</v>
      </c>
      <c r="AL34" s="44"/>
      <c r="AM34" s="121"/>
      <c r="AN34" s="121"/>
      <c r="AO34" s="24"/>
      <c r="AP34" s="24"/>
      <c r="AQ34" s="24"/>
      <c r="BG34" s="22"/>
      <c r="BH34" s="21"/>
      <c r="BI34" s="23"/>
      <c r="BJ34" s="23"/>
      <c r="BK34" s="22"/>
      <c r="BL34" s="22"/>
      <c r="BN34" s="25"/>
      <c r="BO34" s="25"/>
      <c r="BP34" s="25"/>
      <c r="BQ34" s="25"/>
      <c r="BT34" s="24"/>
    </row>
    <row r="35" spans="1:72" x14ac:dyDescent="0.25">
      <c r="A35" s="66">
        <v>34973</v>
      </c>
      <c r="B35" s="11">
        <v>1995</v>
      </c>
      <c r="C35" s="11">
        <v>10</v>
      </c>
      <c r="D35" s="11">
        <v>35</v>
      </c>
      <c r="E35" s="47">
        <v>112.11677572743437</v>
      </c>
      <c r="F35" s="44"/>
      <c r="G35" s="44"/>
      <c r="H35" s="44"/>
      <c r="I35" s="44"/>
      <c r="J35" s="101">
        <v>166854.38</v>
      </c>
      <c r="K35" s="102">
        <v>31203.71</v>
      </c>
      <c r="L35" s="102">
        <v>32530.521000000004</v>
      </c>
      <c r="M35" s="102">
        <v>11099.585999999999</v>
      </c>
      <c r="N35" s="102">
        <v>92020.562999999995</v>
      </c>
      <c r="O35" s="103">
        <v>242062.67</v>
      </c>
      <c r="P35" s="102">
        <v>115718.25599999999</v>
      </c>
      <c r="Q35" s="102">
        <v>51861.118999999992</v>
      </c>
      <c r="R35" s="102">
        <v>74483.295000000013</v>
      </c>
      <c r="S35" s="98">
        <v>66.451811753210279</v>
      </c>
      <c r="T35" s="98">
        <v>79.254106956395901</v>
      </c>
      <c r="U35" s="46">
        <f t="shared" si="2"/>
        <v>251090.79135368988</v>
      </c>
      <c r="V35" s="46">
        <f t="shared" si="3"/>
        <v>46956.898806438563</v>
      </c>
      <c r="W35" s="46">
        <f t="shared" si="4"/>
        <v>48953.550161750798</v>
      </c>
      <c r="X35" s="46">
        <f t="shared" si="5"/>
        <v>16703.210502705035</v>
      </c>
      <c r="Y35" s="46">
        <f t="shared" si="6"/>
        <v>138477.13188279548</v>
      </c>
      <c r="Z35" s="46">
        <f t="shared" si="7"/>
        <v>305426.02685962798</v>
      </c>
      <c r="AA35" s="46">
        <f t="shared" si="8"/>
        <v>146009.16021130106</v>
      </c>
      <c r="AB35" s="46">
        <f t="shared" si="9"/>
        <v>65436.506689215479</v>
      </c>
      <c r="AC35" s="46">
        <f t="shared" si="10"/>
        <v>93980.359959111403</v>
      </c>
      <c r="AD35" s="46">
        <v>23.086530212760458</v>
      </c>
      <c r="AE35" s="48">
        <v>3723201</v>
      </c>
      <c r="AF35" s="48">
        <f t="shared" si="14"/>
        <v>16127157.115806432</v>
      </c>
      <c r="AG35" s="104">
        <v>61.254306238907986</v>
      </c>
      <c r="AH35" s="104">
        <v>1199259</v>
      </c>
      <c r="AI35" s="104">
        <v>2403092</v>
      </c>
      <c r="AJ35" s="48">
        <f t="shared" si="12"/>
        <v>5194626.4291250743</v>
      </c>
      <c r="AK35" s="48">
        <f t="shared" si="13"/>
        <v>10409065.276824301</v>
      </c>
      <c r="AL35" s="44"/>
      <c r="AM35" s="121"/>
      <c r="AN35" s="121"/>
      <c r="AO35" s="24"/>
      <c r="AP35" s="24"/>
      <c r="AQ35" s="24"/>
      <c r="BG35" s="22"/>
      <c r="BH35" s="21"/>
      <c r="BI35" s="23"/>
      <c r="BJ35" s="23"/>
      <c r="BK35" s="22"/>
      <c r="BL35" s="22"/>
      <c r="BN35" s="25"/>
      <c r="BO35" s="25"/>
      <c r="BP35" s="25"/>
      <c r="BQ35" s="25"/>
      <c r="BT35" s="24"/>
    </row>
    <row r="36" spans="1:72" x14ac:dyDescent="0.25">
      <c r="A36" s="66">
        <v>35004</v>
      </c>
      <c r="B36" s="11">
        <v>1995</v>
      </c>
      <c r="C36" s="11">
        <v>11</v>
      </c>
      <c r="D36" s="11">
        <v>36</v>
      </c>
      <c r="E36" s="47">
        <v>114.28374111927489</v>
      </c>
      <c r="F36" s="44"/>
      <c r="G36" s="44"/>
      <c r="H36" s="44"/>
      <c r="I36" s="44"/>
      <c r="J36" s="101">
        <v>152144.21</v>
      </c>
      <c r="K36" s="102">
        <v>20809.753999999997</v>
      </c>
      <c r="L36" s="102">
        <v>29644.320999999996</v>
      </c>
      <c r="M36" s="102">
        <v>9243.3659999999982</v>
      </c>
      <c r="N36" s="102">
        <v>92446.769</v>
      </c>
      <c r="O36" s="103">
        <v>223948.617</v>
      </c>
      <c r="P36" s="102">
        <v>112150.46900000001</v>
      </c>
      <c r="Q36" s="102">
        <v>39508.220999999998</v>
      </c>
      <c r="R36" s="102">
        <v>72289.926999999981</v>
      </c>
      <c r="S36" s="98">
        <v>66.975980813142428</v>
      </c>
      <c r="T36" s="98">
        <v>79.864299044982388</v>
      </c>
      <c r="U36" s="46">
        <f t="shared" si="2"/>
        <v>227162.34708748801</v>
      </c>
      <c r="V36" s="46">
        <f t="shared" si="3"/>
        <v>31070.472947693783</v>
      </c>
      <c r="W36" s="46">
        <f t="shared" si="4"/>
        <v>44261.12262947706</v>
      </c>
      <c r="X36" s="46">
        <f t="shared" si="5"/>
        <v>13801.016256541643</v>
      </c>
      <c r="Y36" s="46">
        <f t="shared" si="6"/>
        <v>138029.73525377555</v>
      </c>
      <c r="Z36" s="46">
        <f t="shared" si="7"/>
        <v>280411.42247284268</v>
      </c>
      <c r="AA36" s="46">
        <f t="shared" si="8"/>
        <v>140426.286014021</v>
      </c>
      <c r="AB36" s="46">
        <f t="shared" si="9"/>
        <v>49469.188952309683</v>
      </c>
      <c r="AC36" s="46">
        <f t="shared" si="10"/>
        <v>90515.947506511948</v>
      </c>
      <c r="AD36" s="46">
        <v>23.182781381009015</v>
      </c>
      <c r="AE36" s="48">
        <v>3872174</v>
      </c>
      <c r="AF36" s="48">
        <f t="shared" si="14"/>
        <v>16702801.688722419</v>
      </c>
      <c r="AG36" s="104">
        <v>60.9062393518345</v>
      </c>
      <c r="AH36" s="104">
        <v>1194114</v>
      </c>
      <c r="AI36" s="104">
        <v>2424618</v>
      </c>
      <c r="AJ36" s="48">
        <f t="shared" si="12"/>
        <v>5150865.982708184</v>
      </c>
      <c r="AK36" s="48">
        <f t="shared" si="13"/>
        <v>10458701.9139395</v>
      </c>
      <c r="AL36" s="44"/>
      <c r="AM36" s="121"/>
      <c r="AN36" s="121"/>
      <c r="AO36" s="24"/>
      <c r="AP36" s="24"/>
      <c r="AQ36" s="24"/>
      <c r="BG36" s="22"/>
      <c r="BH36" s="21"/>
      <c r="BI36" s="23"/>
      <c r="BJ36" s="23"/>
      <c r="BK36" s="22"/>
      <c r="BL36" s="22"/>
      <c r="BN36" s="25"/>
      <c r="BO36" s="25"/>
      <c r="BP36" s="25"/>
      <c r="BQ36" s="25"/>
      <c r="BT36" s="24"/>
    </row>
    <row r="37" spans="1:72" x14ac:dyDescent="0.25">
      <c r="A37" s="66">
        <v>35034</v>
      </c>
      <c r="B37" s="11">
        <v>1995</v>
      </c>
      <c r="C37" s="11">
        <v>12</v>
      </c>
      <c r="D37" s="11">
        <v>37</v>
      </c>
      <c r="E37" s="47">
        <v>116.44956808846939</v>
      </c>
      <c r="F37" s="44"/>
      <c r="G37" s="44"/>
      <c r="H37" s="44"/>
      <c r="I37" s="44"/>
      <c r="J37" s="101">
        <v>148112.82999999999</v>
      </c>
      <c r="K37" s="102">
        <v>23757.603999999999</v>
      </c>
      <c r="L37" s="102">
        <v>23583.532999999999</v>
      </c>
      <c r="M37" s="102">
        <v>7592.73</v>
      </c>
      <c r="N37" s="102">
        <v>93178.963000000003</v>
      </c>
      <c r="O37" s="103">
        <v>230117.886</v>
      </c>
      <c r="P37" s="102">
        <v>96924.161999999997</v>
      </c>
      <c r="Q37" s="102">
        <v>59681.729999999996</v>
      </c>
      <c r="R37" s="102">
        <v>73511.994000000006</v>
      </c>
      <c r="S37" s="98">
        <v>67.540098880750506</v>
      </c>
      <c r="T37" s="98">
        <v>79.282689140103471</v>
      </c>
      <c r="U37" s="46">
        <f t="shared" si="2"/>
        <v>219296.14029957156</v>
      </c>
      <c r="V37" s="46">
        <f t="shared" si="3"/>
        <v>35175.554068919373</v>
      </c>
      <c r="W37" s="46">
        <f t="shared" si="4"/>
        <v>34917.824212308791</v>
      </c>
      <c r="X37" s="46">
        <f t="shared" si="5"/>
        <v>11241.810607067369</v>
      </c>
      <c r="Y37" s="46">
        <f t="shared" si="6"/>
        <v>137960.95141127604</v>
      </c>
      <c r="Z37" s="46">
        <f t="shared" si="7"/>
        <v>290249.84961515357</v>
      </c>
      <c r="AA37" s="46">
        <f t="shared" si="8"/>
        <v>122251.35531001176</v>
      </c>
      <c r="AB37" s="46">
        <f t="shared" si="9"/>
        <v>75277.126252029775</v>
      </c>
      <c r="AC37" s="46">
        <f t="shared" si="10"/>
        <v>92721.368053112004</v>
      </c>
      <c r="AD37" s="46">
        <v>23.375283717506125</v>
      </c>
      <c r="AE37" s="48">
        <v>3742695</v>
      </c>
      <c r="AF37" s="48">
        <f t="shared" si="14"/>
        <v>16011335.071826467</v>
      </c>
      <c r="AG37" s="104">
        <v>60.554247072326227</v>
      </c>
      <c r="AH37" s="104">
        <v>1539364</v>
      </c>
      <c r="AI37" s="104">
        <v>2827345</v>
      </c>
      <c r="AJ37" s="48">
        <f t="shared" si="12"/>
        <v>6585434.5068211751</v>
      </c>
      <c r="AK37" s="48">
        <f t="shared" si="13"/>
        <v>12095446.772620587</v>
      </c>
      <c r="AL37" s="44"/>
      <c r="AM37" s="121"/>
      <c r="AN37" s="121"/>
      <c r="AO37" s="24"/>
      <c r="AP37" s="24"/>
      <c r="AQ37" s="24"/>
      <c r="BG37" s="22"/>
      <c r="BH37" s="21"/>
      <c r="BI37" s="23"/>
      <c r="BJ37" s="23"/>
      <c r="BK37" s="22"/>
      <c r="BL37" s="22"/>
      <c r="BN37" s="25"/>
      <c r="BO37" s="25"/>
      <c r="BP37" s="25"/>
      <c r="BQ37" s="25"/>
      <c r="BT37" s="24"/>
    </row>
    <row r="38" spans="1:72" x14ac:dyDescent="0.25">
      <c r="A38" s="66">
        <v>35065</v>
      </c>
      <c r="B38" s="11">
        <v>1996</v>
      </c>
      <c r="C38" s="11">
        <v>1</v>
      </c>
      <c r="D38" s="11">
        <v>38</v>
      </c>
      <c r="E38" s="47">
        <v>102.53880737134998</v>
      </c>
      <c r="F38" s="44"/>
      <c r="G38" s="44"/>
      <c r="H38" s="44"/>
      <c r="I38" s="44"/>
      <c r="J38" s="101">
        <v>155406.60999999999</v>
      </c>
      <c r="K38" s="102">
        <v>26025.516</v>
      </c>
      <c r="L38" s="102">
        <v>26908.137999999999</v>
      </c>
      <c r="M38" s="102">
        <v>6564.226999999998</v>
      </c>
      <c r="N38" s="102">
        <v>95908.728999999992</v>
      </c>
      <c r="O38" s="103">
        <v>224906.84899999999</v>
      </c>
      <c r="P38" s="102">
        <v>96425.502999999997</v>
      </c>
      <c r="Q38" s="102">
        <v>44818.285000000003</v>
      </c>
      <c r="R38" s="102">
        <v>83663.060999999987</v>
      </c>
      <c r="S38" s="98">
        <v>67.839577106912287</v>
      </c>
      <c r="T38" s="98">
        <v>74.513904333096818</v>
      </c>
      <c r="U38" s="46">
        <f t="shared" si="2"/>
        <v>229079.56775008456</v>
      </c>
      <c r="V38" s="46">
        <f t="shared" si="3"/>
        <v>38363.322871227356</v>
      </c>
      <c r="W38" s="46">
        <f t="shared" si="4"/>
        <v>39664.365769252836</v>
      </c>
      <c r="X38" s="46">
        <f t="shared" si="5"/>
        <v>9676.1024757790801</v>
      </c>
      <c r="Y38" s="46">
        <f t="shared" si="6"/>
        <v>141375.7766338253</v>
      </c>
      <c r="Z38" s="46">
        <f t="shared" si="7"/>
        <v>301832.05539010145</v>
      </c>
      <c r="AA38" s="46">
        <f t="shared" si="8"/>
        <v>129406.05362584753</v>
      </c>
      <c r="AB38" s="46">
        <f t="shared" si="9"/>
        <v>60147.546154138479</v>
      </c>
      <c r="AC38" s="46">
        <f t="shared" si="10"/>
        <v>112278.45561011543</v>
      </c>
      <c r="AD38" s="46">
        <v>23.74653822360769</v>
      </c>
      <c r="AE38" s="48">
        <v>3822275</v>
      </c>
      <c r="AF38" s="48">
        <f t="shared" si="14"/>
        <v>16096135.630414013</v>
      </c>
      <c r="AG38" s="104">
        <v>60.129120100694912</v>
      </c>
      <c r="AH38" s="104">
        <v>1307623</v>
      </c>
      <c r="AI38" s="104">
        <v>2642381</v>
      </c>
      <c r="AJ38" s="48">
        <f t="shared" si="12"/>
        <v>5506583.6867961781</v>
      </c>
      <c r="AK38" s="48">
        <f t="shared" si="13"/>
        <v>11127436.660949044</v>
      </c>
      <c r="AL38" s="44"/>
      <c r="AM38" s="121"/>
      <c r="AN38" s="121"/>
      <c r="AO38" s="24"/>
      <c r="AP38" s="24"/>
      <c r="AQ38" s="24"/>
      <c r="BG38" s="22"/>
      <c r="BH38" s="21"/>
      <c r="BI38" s="23"/>
      <c r="BJ38" s="23"/>
      <c r="BK38" s="22"/>
      <c r="BL38" s="22"/>
      <c r="BN38" s="25"/>
      <c r="BO38" s="25"/>
      <c r="BP38" s="25"/>
      <c r="BQ38" s="25"/>
      <c r="BT38" s="24"/>
    </row>
    <row r="39" spans="1:72" x14ac:dyDescent="0.25">
      <c r="A39" s="66">
        <v>35096</v>
      </c>
      <c r="B39" s="11">
        <v>1996</v>
      </c>
      <c r="C39" s="11">
        <v>2</v>
      </c>
      <c r="D39" s="11">
        <v>39</v>
      </c>
      <c r="E39" s="47">
        <v>99.584733334125104</v>
      </c>
      <c r="F39" s="44"/>
      <c r="G39" s="44"/>
      <c r="H39" s="44"/>
      <c r="I39" s="44"/>
      <c r="J39" s="101">
        <v>142452.91</v>
      </c>
      <c r="K39" s="102">
        <v>18285.341</v>
      </c>
      <c r="L39" s="102">
        <v>21453.762999999999</v>
      </c>
      <c r="M39" s="102">
        <v>7783.8609999999999</v>
      </c>
      <c r="N39" s="102">
        <v>94929.944999999992</v>
      </c>
      <c r="O39" s="103">
        <v>181189.58100000001</v>
      </c>
      <c r="P39" s="102">
        <v>86928.493999999992</v>
      </c>
      <c r="Q39" s="102">
        <v>37156.15</v>
      </c>
      <c r="R39" s="102">
        <v>57104.93700000002</v>
      </c>
      <c r="S39" s="98">
        <v>67.494891113891896</v>
      </c>
      <c r="T39" s="98">
        <v>74.552860170910847</v>
      </c>
      <c r="U39" s="46">
        <f t="shared" si="2"/>
        <v>211057.32248626463</v>
      </c>
      <c r="V39" s="46">
        <f t="shared" si="3"/>
        <v>27091.444549699383</v>
      </c>
      <c r="W39" s="46">
        <f t="shared" si="4"/>
        <v>31785.758367694223</v>
      </c>
      <c r="X39" s="46">
        <f t="shared" si="5"/>
        <v>11532.518790000559</v>
      </c>
      <c r="Y39" s="46">
        <f t="shared" si="6"/>
        <v>140647.60077887046</v>
      </c>
      <c r="Z39" s="46">
        <f t="shared" si="7"/>
        <v>243035.05000965321</v>
      </c>
      <c r="AA39" s="46">
        <f t="shared" si="8"/>
        <v>116599.81092706339</v>
      </c>
      <c r="AB39" s="46">
        <f t="shared" si="9"/>
        <v>49838.664693507824</v>
      </c>
      <c r="AC39" s="46">
        <f t="shared" si="10"/>
        <v>76596.574389082016</v>
      </c>
      <c r="AD39" s="46">
        <v>24.159043230387208</v>
      </c>
      <c r="AE39" s="48">
        <v>3918973</v>
      </c>
      <c r="AF39" s="48">
        <f t="shared" si="14"/>
        <v>16221557.131330106</v>
      </c>
      <c r="AG39" s="104">
        <v>59.833271990838597</v>
      </c>
      <c r="AH39" s="104">
        <v>1286536</v>
      </c>
      <c r="AI39" s="104">
        <v>2584425</v>
      </c>
      <c r="AJ39" s="48">
        <f t="shared" si="12"/>
        <v>5325277.1135480935</v>
      </c>
      <c r="AK39" s="48">
        <f t="shared" si="13"/>
        <v>10697546.982114399</v>
      </c>
      <c r="AL39" s="44"/>
      <c r="AM39" s="121"/>
      <c r="AN39" s="121"/>
      <c r="AO39" s="24"/>
      <c r="AP39" s="24"/>
      <c r="AQ39" s="24"/>
      <c r="BG39" s="22"/>
      <c r="BH39" s="21"/>
      <c r="BI39" s="23"/>
      <c r="BJ39" s="23"/>
      <c r="BK39" s="22"/>
      <c r="BL39" s="22"/>
      <c r="BN39" s="25"/>
      <c r="BO39" s="25"/>
      <c r="BP39" s="25"/>
      <c r="BQ39" s="25"/>
      <c r="BT39" s="24"/>
    </row>
    <row r="40" spans="1:72" x14ac:dyDescent="0.25">
      <c r="A40" s="66">
        <v>35125</v>
      </c>
      <c r="B40" s="11">
        <v>1996</v>
      </c>
      <c r="C40" s="11">
        <v>3</v>
      </c>
      <c r="D40" s="11">
        <v>40</v>
      </c>
      <c r="E40" s="47">
        <v>103.66920169954952</v>
      </c>
      <c r="F40" s="44"/>
      <c r="G40" s="44"/>
      <c r="H40" s="44"/>
      <c r="I40" s="44"/>
      <c r="J40" s="101">
        <v>201681.07</v>
      </c>
      <c r="K40" s="102">
        <v>76394.343000000008</v>
      </c>
      <c r="L40" s="102">
        <v>17842.701000000001</v>
      </c>
      <c r="M40" s="102">
        <v>11563.198</v>
      </c>
      <c r="N40" s="102">
        <v>95880.828000000009</v>
      </c>
      <c r="O40" s="103">
        <v>201040.821</v>
      </c>
      <c r="P40" s="102">
        <v>83682.486999999994</v>
      </c>
      <c r="Q40" s="102">
        <v>41677.809000000001</v>
      </c>
      <c r="R40" s="102">
        <v>75680.524999999994</v>
      </c>
      <c r="S40" s="98">
        <v>67.090757346373877</v>
      </c>
      <c r="T40" s="98">
        <v>75.554529351615386</v>
      </c>
      <c r="U40" s="46">
        <f t="shared" si="2"/>
        <v>300609.32083203032</v>
      </c>
      <c r="V40" s="46">
        <f t="shared" si="3"/>
        <v>113867.16445246534</v>
      </c>
      <c r="W40" s="46">
        <f t="shared" si="4"/>
        <v>26594.871940232111</v>
      </c>
      <c r="X40" s="46">
        <f t="shared" si="5"/>
        <v>17235.157952237616</v>
      </c>
      <c r="Y40" s="46">
        <f t="shared" si="6"/>
        <v>142912.12648709529</v>
      </c>
      <c r="Z40" s="46">
        <f t="shared" si="7"/>
        <v>266087.05358271371</v>
      </c>
      <c r="AA40" s="46">
        <f t="shared" si="8"/>
        <v>110757.73711799427</v>
      </c>
      <c r="AB40" s="46">
        <f t="shared" si="9"/>
        <v>55162.555253358769</v>
      </c>
      <c r="AC40" s="46">
        <f t="shared" si="10"/>
        <v>100166.76121136067</v>
      </c>
      <c r="AD40" s="46">
        <v>24.530297736488777</v>
      </c>
      <c r="AE40" s="48">
        <v>3980730</v>
      </c>
      <c r="AF40" s="48">
        <f t="shared" si="14"/>
        <v>16227809.555196188</v>
      </c>
      <c r="AG40" s="104">
        <v>59.37167862132867</v>
      </c>
      <c r="AH40" s="104">
        <v>1307886</v>
      </c>
      <c r="AI40" s="104">
        <v>2623836</v>
      </c>
      <c r="AJ40" s="48">
        <f t="shared" si="12"/>
        <v>5331716.7775526904</v>
      </c>
      <c r="AK40" s="48">
        <f t="shared" si="13"/>
        <v>10696307.187894618</v>
      </c>
      <c r="AL40" s="44"/>
      <c r="AM40" s="121"/>
      <c r="AN40" s="121"/>
      <c r="AO40" s="24"/>
      <c r="AP40" s="24"/>
      <c r="AQ40" s="24"/>
      <c r="BG40" s="22"/>
      <c r="BH40" s="21"/>
      <c r="BI40" s="23"/>
      <c r="BJ40" s="23"/>
      <c r="BK40" s="22"/>
      <c r="BL40" s="22"/>
      <c r="BN40" s="25"/>
      <c r="BO40" s="25"/>
      <c r="BP40" s="25"/>
      <c r="BQ40" s="25"/>
      <c r="BT40" s="24"/>
    </row>
    <row r="41" spans="1:72" x14ac:dyDescent="0.25">
      <c r="A41" s="66">
        <v>35156</v>
      </c>
      <c r="B41" s="11">
        <v>1996</v>
      </c>
      <c r="C41" s="11">
        <v>4</v>
      </c>
      <c r="D41" s="11">
        <v>41</v>
      </c>
      <c r="E41" s="47">
        <v>106.75397129384146</v>
      </c>
      <c r="F41" s="44"/>
      <c r="G41" s="44"/>
      <c r="H41" s="44"/>
      <c r="I41" s="44"/>
      <c r="J41" s="101">
        <v>231645.68</v>
      </c>
      <c r="K41" s="102">
        <v>97781.260000000009</v>
      </c>
      <c r="L41" s="102">
        <v>30700.118999999992</v>
      </c>
      <c r="M41" s="102">
        <v>8199.7869999999984</v>
      </c>
      <c r="N41" s="102">
        <v>94964.513999999996</v>
      </c>
      <c r="O41" s="103">
        <v>183519.65</v>
      </c>
      <c r="P41" s="102">
        <v>91902.966</v>
      </c>
      <c r="Q41" s="102">
        <v>34329.561000000002</v>
      </c>
      <c r="R41" s="102">
        <v>57287.123000000014</v>
      </c>
      <c r="S41" s="98">
        <v>68.514195911024515</v>
      </c>
      <c r="T41" s="98">
        <v>76.432773297884765</v>
      </c>
      <c r="U41" s="46">
        <f t="shared" si="2"/>
        <v>338098.80845835956</v>
      </c>
      <c r="V41" s="46">
        <f t="shared" si="3"/>
        <v>142716.78839664551</v>
      </c>
      <c r="W41" s="46">
        <f t="shared" si="4"/>
        <v>44808.405895719021</v>
      </c>
      <c r="X41" s="46">
        <f t="shared" si="5"/>
        <v>11968.011725115472</v>
      </c>
      <c r="Y41" s="46">
        <f t="shared" si="6"/>
        <v>138605.60244087956</v>
      </c>
      <c r="Z41" s="46">
        <f t="shared" si="7"/>
        <v>240105.96774339315</v>
      </c>
      <c r="AA41" s="46">
        <f t="shared" si="8"/>
        <v>120240.26086535232</v>
      </c>
      <c r="AB41" s="46">
        <f t="shared" si="9"/>
        <v>44914.713307871105</v>
      </c>
      <c r="AC41" s="46">
        <f t="shared" si="10"/>
        <v>74950.993570169725</v>
      </c>
      <c r="AD41" s="46">
        <v>24.681549572307933</v>
      </c>
      <c r="AE41" s="48">
        <v>4027586</v>
      </c>
      <c r="AF41" s="48">
        <f t="shared" si="14"/>
        <v>16318205.581868524</v>
      </c>
      <c r="AG41" s="104">
        <v>58.998763410113654</v>
      </c>
      <c r="AH41" s="104">
        <v>1491483</v>
      </c>
      <c r="AI41" s="104">
        <v>2898618</v>
      </c>
      <c r="AJ41" s="48">
        <f t="shared" si="12"/>
        <v>6042906.648265738</v>
      </c>
      <c r="AK41" s="48">
        <f t="shared" si="13"/>
        <v>11744068.14089248</v>
      </c>
      <c r="AL41" s="44"/>
      <c r="AM41" s="121"/>
      <c r="AN41" s="121"/>
      <c r="AO41" s="24"/>
      <c r="AP41" s="24"/>
      <c r="AQ41" s="24"/>
      <c r="BG41" s="22"/>
      <c r="BH41" s="21"/>
      <c r="BI41" s="23"/>
      <c r="BJ41" s="23"/>
      <c r="BK41" s="22"/>
      <c r="BL41" s="22"/>
      <c r="BN41" s="25"/>
      <c r="BO41" s="25"/>
      <c r="BP41" s="25"/>
      <c r="BQ41" s="25"/>
      <c r="BT41" s="24"/>
    </row>
    <row r="42" spans="1:72" x14ac:dyDescent="0.25">
      <c r="A42" s="66">
        <v>35186</v>
      </c>
      <c r="B42" s="11">
        <v>1996</v>
      </c>
      <c r="C42" s="11">
        <v>5</v>
      </c>
      <c r="D42" s="11">
        <v>42</v>
      </c>
      <c r="E42" s="47">
        <v>113.41497438883687</v>
      </c>
      <c r="F42" s="44"/>
      <c r="G42" s="44"/>
      <c r="H42" s="44"/>
      <c r="I42" s="44"/>
      <c r="J42" s="101">
        <v>220383.56</v>
      </c>
      <c r="K42" s="102">
        <v>88093.228999999992</v>
      </c>
      <c r="L42" s="102">
        <v>28234.677000000003</v>
      </c>
      <c r="M42" s="102">
        <v>8365.0260000000017</v>
      </c>
      <c r="N42" s="102">
        <v>95690.627999999997</v>
      </c>
      <c r="O42" s="103">
        <v>213419.12100000001</v>
      </c>
      <c r="P42" s="102">
        <v>94403.789000000004</v>
      </c>
      <c r="Q42" s="102">
        <v>48743.058000000005</v>
      </c>
      <c r="R42" s="102">
        <v>70272.27399999999</v>
      </c>
      <c r="S42" s="98">
        <v>69.020558496095603</v>
      </c>
      <c r="T42" s="98">
        <v>76.797895560555034</v>
      </c>
      <c r="U42" s="46">
        <f t="shared" si="2"/>
        <v>319301.32818682829</v>
      </c>
      <c r="V42" s="46">
        <f t="shared" si="3"/>
        <v>127633.31812938504</v>
      </c>
      <c r="W42" s="46">
        <f t="shared" si="4"/>
        <v>40907.633341734261</v>
      </c>
      <c r="X42" s="46">
        <f t="shared" si="5"/>
        <v>12119.615057118379</v>
      </c>
      <c r="Y42" s="46">
        <f t="shared" si="6"/>
        <v>138640.76165859058</v>
      </c>
      <c r="Z42" s="46">
        <f t="shared" si="7"/>
        <v>277897.09528136661</v>
      </c>
      <c r="AA42" s="46">
        <f t="shared" si="8"/>
        <v>122924.96859573807</v>
      </c>
      <c r="AB42" s="46">
        <f t="shared" si="9"/>
        <v>63469.262594007116</v>
      </c>
      <c r="AC42" s="46">
        <f t="shared" si="10"/>
        <v>91502.864091621377</v>
      </c>
      <c r="AD42" s="46">
        <v>24.77780074055649</v>
      </c>
      <c r="AE42" s="48">
        <v>3991168</v>
      </c>
      <c r="AF42" s="48">
        <f t="shared" si="14"/>
        <v>16107837.986876804</v>
      </c>
      <c r="AG42" s="104">
        <v>59.012045097625347</v>
      </c>
      <c r="AH42" s="104">
        <v>1456328</v>
      </c>
      <c r="AI42" s="104">
        <v>2892035</v>
      </c>
      <c r="AJ42" s="48">
        <f t="shared" si="12"/>
        <v>5877551.5036581568</v>
      </c>
      <c r="AK42" s="48">
        <f t="shared" si="13"/>
        <v>11671879.317627635</v>
      </c>
      <c r="AL42" s="44"/>
      <c r="AM42" s="121"/>
      <c r="AN42" s="121"/>
      <c r="AO42" s="24"/>
      <c r="AP42" s="24"/>
      <c r="AQ42" s="24"/>
      <c r="BG42" s="22"/>
      <c r="BH42" s="21"/>
      <c r="BI42" s="23"/>
      <c r="BJ42" s="23"/>
      <c r="BK42" s="22"/>
      <c r="BL42" s="22"/>
      <c r="BN42" s="25"/>
      <c r="BO42" s="25"/>
      <c r="BP42" s="25"/>
      <c r="BQ42" s="25"/>
      <c r="BT42" s="24"/>
    </row>
    <row r="43" spans="1:72" x14ac:dyDescent="0.25">
      <c r="A43" s="66">
        <v>35217</v>
      </c>
      <c r="B43" s="11">
        <v>1996</v>
      </c>
      <c r="C43" s="11">
        <v>6</v>
      </c>
      <c r="D43" s="11">
        <v>43</v>
      </c>
      <c r="E43" s="47">
        <v>98.503996237350663</v>
      </c>
      <c r="F43" s="44"/>
      <c r="G43" s="44"/>
      <c r="H43" s="44"/>
      <c r="I43" s="44"/>
      <c r="J43" s="101">
        <v>178724.71</v>
      </c>
      <c r="K43" s="102">
        <v>46309.39</v>
      </c>
      <c r="L43" s="102">
        <v>27649.309999999998</v>
      </c>
      <c r="M43" s="102">
        <v>9985.2559999999976</v>
      </c>
      <c r="N43" s="102">
        <v>94780.754000000001</v>
      </c>
      <c r="O43" s="103">
        <v>193056.443</v>
      </c>
      <c r="P43" s="102">
        <v>88118.394</v>
      </c>
      <c r="Q43" s="102">
        <v>37803.500999999997</v>
      </c>
      <c r="R43" s="102">
        <v>67134.54800000001</v>
      </c>
      <c r="S43" s="98">
        <v>67.823504164238528</v>
      </c>
      <c r="T43" s="98">
        <v>76.934498509414254</v>
      </c>
      <c r="U43" s="46">
        <f t="shared" si="2"/>
        <v>263514.41465956671</v>
      </c>
      <c r="V43" s="46">
        <f t="shared" si="3"/>
        <v>68279.264792717193</v>
      </c>
      <c r="W43" s="46">
        <f t="shared" si="4"/>
        <v>40766.560708874014</v>
      </c>
      <c r="X43" s="46">
        <f t="shared" si="5"/>
        <v>14722.412418886708</v>
      </c>
      <c r="Y43" s="46">
        <f t="shared" si="6"/>
        <v>139746.17673908875</v>
      </c>
      <c r="Z43" s="46">
        <f t="shared" si="7"/>
        <v>250936.11674920612</v>
      </c>
      <c r="AA43" s="46">
        <f t="shared" si="8"/>
        <v>114536.90568895722</v>
      </c>
      <c r="AB43" s="46">
        <f t="shared" si="9"/>
        <v>49137.255369740393</v>
      </c>
      <c r="AC43" s="46">
        <f t="shared" si="10"/>
        <v>87261.955690508519</v>
      </c>
      <c r="AD43" s="46">
        <v>24.860301741912394</v>
      </c>
      <c r="AE43" s="48">
        <v>3995075</v>
      </c>
      <c r="AF43" s="48">
        <f t="shared" si="14"/>
        <v>16070098.591219578</v>
      </c>
      <c r="AG43" s="104">
        <v>58.915594307652967</v>
      </c>
      <c r="AH43" s="104">
        <v>1434923</v>
      </c>
      <c r="AI43" s="104">
        <v>2890421</v>
      </c>
      <c r="AJ43" s="48">
        <f t="shared" si="12"/>
        <v>5771945.227763827</v>
      </c>
      <c r="AK43" s="48">
        <f t="shared" si="13"/>
        <v>11626652.926448561</v>
      </c>
      <c r="AL43" s="44"/>
      <c r="AM43" s="121"/>
      <c r="AN43" s="121"/>
      <c r="AO43" s="24"/>
      <c r="AP43" s="24"/>
      <c r="AQ43" s="24"/>
      <c r="BG43" s="22"/>
      <c r="BH43" s="21"/>
      <c r="BI43" s="23"/>
      <c r="BJ43" s="23"/>
      <c r="BK43" s="22"/>
      <c r="BL43" s="22"/>
      <c r="BN43" s="25"/>
      <c r="BO43" s="25"/>
      <c r="BP43" s="25"/>
      <c r="BQ43" s="25"/>
      <c r="BT43" s="24"/>
    </row>
    <row r="44" spans="1:72" x14ac:dyDescent="0.25">
      <c r="A44" s="66">
        <v>35247</v>
      </c>
      <c r="B44" s="11">
        <v>1996</v>
      </c>
      <c r="C44" s="11">
        <v>7</v>
      </c>
      <c r="D44" s="11">
        <v>44</v>
      </c>
      <c r="E44" s="47">
        <v>107.76953494300079</v>
      </c>
      <c r="F44" s="44"/>
      <c r="G44" s="44"/>
      <c r="H44" s="44"/>
      <c r="I44" s="44"/>
      <c r="J44" s="101">
        <v>208501.99</v>
      </c>
      <c r="K44" s="102">
        <v>66519.122000000003</v>
      </c>
      <c r="L44" s="102">
        <v>31176.457000000002</v>
      </c>
      <c r="M44" s="102">
        <v>12354.371999999998</v>
      </c>
      <c r="N44" s="102">
        <v>98452.039000000004</v>
      </c>
      <c r="O44" s="103">
        <v>278384.96899999998</v>
      </c>
      <c r="P44" s="102">
        <v>122533.55499999999</v>
      </c>
      <c r="Q44" s="102">
        <v>60161.163</v>
      </c>
      <c r="R44" s="102">
        <v>95690.250999999975</v>
      </c>
      <c r="S44" s="98">
        <v>68.048096601694851</v>
      </c>
      <c r="T44" s="98">
        <v>76.579381174660355</v>
      </c>
      <c r="U44" s="46">
        <f t="shared" si="2"/>
        <v>306403.8531752362</v>
      </c>
      <c r="V44" s="46">
        <f t="shared" si="3"/>
        <v>97753.097179713368</v>
      </c>
      <c r="W44" s="46">
        <f t="shared" si="4"/>
        <v>45815.325566686755</v>
      </c>
      <c r="X44" s="46">
        <f t="shared" si="5"/>
        <v>18155.352782773196</v>
      </c>
      <c r="Y44" s="46">
        <f t="shared" si="6"/>
        <v>144680.07764606291</v>
      </c>
      <c r="Z44" s="46">
        <f t="shared" si="7"/>
        <v>363524.70433923521</v>
      </c>
      <c r="AA44" s="46">
        <f t="shared" si="8"/>
        <v>160008.54684438949</v>
      </c>
      <c r="AB44" s="46">
        <f t="shared" si="9"/>
        <v>78560.523834458654</v>
      </c>
      <c r="AC44" s="46">
        <f t="shared" si="10"/>
        <v>124955.63366038703</v>
      </c>
      <c r="AD44" s="46">
        <v>24.956552910160951</v>
      </c>
      <c r="AE44" s="48">
        <v>4103181</v>
      </c>
      <c r="AF44" s="48">
        <f t="shared" si="14"/>
        <v>16441297.060418179</v>
      </c>
      <c r="AG44" s="104">
        <v>59.208649474510224</v>
      </c>
      <c r="AH44" s="104">
        <v>1442348</v>
      </c>
      <c r="AI44" s="104">
        <v>2913214</v>
      </c>
      <c r="AJ44" s="48">
        <f t="shared" si="12"/>
        <v>5779435.9869818175</v>
      </c>
      <c r="AK44" s="48">
        <f t="shared" si="13"/>
        <v>11673142.562945452</v>
      </c>
      <c r="AL44" s="44"/>
      <c r="AM44" s="121"/>
      <c r="AN44" s="121"/>
      <c r="AO44" s="24"/>
      <c r="AP44" s="24"/>
      <c r="AQ44" s="24"/>
      <c r="BG44" s="22"/>
      <c r="BH44" s="21"/>
      <c r="BI44" s="23"/>
      <c r="BJ44" s="23"/>
      <c r="BK44" s="22"/>
      <c r="BL44" s="22"/>
      <c r="BN44" s="25"/>
      <c r="BO44" s="25"/>
      <c r="BP44" s="25"/>
      <c r="BQ44" s="25"/>
      <c r="BT44" s="24"/>
    </row>
    <row r="45" spans="1:72" x14ac:dyDescent="0.25">
      <c r="A45" s="66">
        <v>35278</v>
      </c>
      <c r="B45" s="11">
        <v>1996</v>
      </c>
      <c r="C45" s="11">
        <v>8</v>
      </c>
      <c r="D45" s="11">
        <v>45</v>
      </c>
      <c r="E45" s="47">
        <v>105.94644088293445</v>
      </c>
      <c r="F45" s="44"/>
      <c r="G45" s="44"/>
      <c r="H45" s="44"/>
      <c r="I45" s="44"/>
      <c r="J45" s="101">
        <v>180012.68</v>
      </c>
      <c r="K45" s="102">
        <v>44916.928</v>
      </c>
      <c r="L45" s="102">
        <v>29961.662999999997</v>
      </c>
      <c r="M45" s="102">
        <v>10879.610999999997</v>
      </c>
      <c r="N45" s="102">
        <v>94254.478000000003</v>
      </c>
      <c r="O45" s="103">
        <v>217079.19500000001</v>
      </c>
      <c r="P45" s="102">
        <v>105038.69500000001</v>
      </c>
      <c r="Q45" s="102">
        <v>48432.043999999994</v>
      </c>
      <c r="R45" s="102">
        <v>63608.455999999998</v>
      </c>
      <c r="S45" s="98">
        <v>68.11153441825364</v>
      </c>
      <c r="T45" s="98">
        <v>77.150124806136347</v>
      </c>
      <c r="U45" s="46">
        <f t="shared" si="2"/>
        <v>264291.03607414436</v>
      </c>
      <c r="V45" s="46">
        <f t="shared" si="3"/>
        <v>65946.140229609082</v>
      </c>
      <c r="W45" s="46">
        <f t="shared" si="4"/>
        <v>43989.11763757062</v>
      </c>
      <c r="X45" s="46">
        <f t="shared" si="5"/>
        <v>15973.228459648828</v>
      </c>
      <c r="Y45" s="46">
        <f t="shared" si="6"/>
        <v>138382.54974731585</v>
      </c>
      <c r="Z45" s="46">
        <f t="shared" si="7"/>
        <v>281372.44825653738</v>
      </c>
      <c r="AA45" s="46">
        <f t="shared" si="8"/>
        <v>136148.44469006674</v>
      </c>
      <c r="AB45" s="46">
        <f t="shared" si="9"/>
        <v>62776.365069661973</v>
      </c>
      <c r="AC45" s="46">
        <f t="shared" si="10"/>
        <v>82447.63849680865</v>
      </c>
      <c r="AD45" s="46">
        <v>25.066554245302157</v>
      </c>
      <c r="AE45" s="48">
        <v>4206512</v>
      </c>
      <c r="AF45" s="48">
        <f t="shared" si="14"/>
        <v>16781373.135034554</v>
      </c>
      <c r="AG45" s="104">
        <v>59.622809491709184</v>
      </c>
      <c r="AH45" s="104">
        <v>1416630</v>
      </c>
      <c r="AI45" s="104">
        <v>2944235</v>
      </c>
      <c r="AJ45" s="48">
        <f t="shared" si="12"/>
        <v>5651474.8143554572</v>
      </c>
      <c r="AK45" s="48">
        <f t="shared" si="13"/>
        <v>11745671.029163465</v>
      </c>
      <c r="AL45" s="44"/>
      <c r="AM45" s="121"/>
      <c r="AN45" s="121"/>
      <c r="AO45" s="24"/>
      <c r="AP45" s="24"/>
      <c r="AQ45" s="24"/>
      <c r="BG45" s="22"/>
      <c r="BH45" s="21"/>
      <c r="BI45" s="23"/>
      <c r="BJ45" s="23"/>
      <c r="BK45" s="22"/>
      <c r="BL45" s="22"/>
      <c r="BN45" s="25"/>
      <c r="BO45" s="25"/>
      <c r="BP45" s="25"/>
      <c r="BQ45" s="25"/>
      <c r="BT45" s="24"/>
    </row>
    <row r="46" spans="1:72" x14ac:dyDescent="0.25">
      <c r="A46" s="66">
        <v>35309</v>
      </c>
      <c r="B46" s="11">
        <v>1996</v>
      </c>
      <c r="C46" s="11">
        <v>9</v>
      </c>
      <c r="D46" s="11">
        <v>46</v>
      </c>
      <c r="E46" s="47">
        <v>109.17947439754562</v>
      </c>
      <c r="F46" s="44"/>
      <c r="G46" s="44"/>
      <c r="H46" s="44"/>
      <c r="I46" s="44"/>
      <c r="J46" s="101">
        <v>171152.52</v>
      </c>
      <c r="K46" s="102">
        <v>37406.093000000001</v>
      </c>
      <c r="L46" s="102">
        <v>30976.462000000003</v>
      </c>
      <c r="M46" s="102">
        <v>9475.6360000000004</v>
      </c>
      <c r="N46" s="102">
        <v>93294.328999999998</v>
      </c>
      <c r="O46" s="103">
        <v>232079.027</v>
      </c>
      <c r="P46" s="102">
        <v>112241.72500000001</v>
      </c>
      <c r="Q46" s="102">
        <v>45926.612999999998</v>
      </c>
      <c r="R46" s="102">
        <v>73910.689000000013</v>
      </c>
      <c r="S46" s="98">
        <v>67.38194468431611</v>
      </c>
      <c r="T46" s="98">
        <v>77.587256965764098</v>
      </c>
      <c r="U46" s="46">
        <f t="shared" si="2"/>
        <v>254003.5328482255</v>
      </c>
      <c r="V46" s="46">
        <f t="shared" si="3"/>
        <v>55513.525433626557</v>
      </c>
      <c r="W46" s="46">
        <f t="shared" si="4"/>
        <v>45971.457406170877</v>
      </c>
      <c r="X46" s="46">
        <f t="shared" si="5"/>
        <v>14062.574246548214</v>
      </c>
      <c r="Y46" s="46">
        <f t="shared" si="6"/>
        <v>138455.97576187985</v>
      </c>
      <c r="Z46" s="46">
        <f t="shared" si="7"/>
        <v>299120.0308865236</v>
      </c>
      <c r="AA46" s="46">
        <f t="shared" si="8"/>
        <v>144665.15429141597</v>
      </c>
      <c r="AB46" s="46">
        <f t="shared" si="9"/>
        <v>59193.500061827719</v>
      </c>
      <c r="AC46" s="46">
        <f t="shared" si="10"/>
        <v>95261.376533279952</v>
      </c>
      <c r="AD46" s="46">
        <v>25.135305079765409</v>
      </c>
      <c r="AE46" s="48">
        <v>4259100</v>
      </c>
      <c r="AF46" s="48">
        <f t="shared" si="14"/>
        <v>16944691.884518597</v>
      </c>
      <c r="AG46" s="104">
        <v>59.643699919247204</v>
      </c>
      <c r="AH46" s="104">
        <v>1398157</v>
      </c>
      <c r="AI46" s="104">
        <v>2913051</v>
      </c>
      <c r="AJ46" s="48">
        <f t="shared" si="12"/>
        <v>5562522.4979885109</v>
      </c>
      <c r="AK46" s="48">
        <f t="shared" si="13"/>
        <v>11589479.382707328</v>
      </c>
      <c r="AL46" s="44"/>
      <c r="AM46" s="121"/>
      <c r="AN46" s="121"/>
      <c r="AO46" s="24"/>
      <c r="AP46" s="24"/>
      <c r="AQ46" s="24"/>
      <c r="BG46" s="22"/>
      <c r="BH46" s="21"/>
      <c r="BI46" s="23"/>
      <c r="BJ46" s="23"/>
      <c r="BK46" s="22"/>
      <c r="BL46" s="22"/>
      <c r="BN46" s="25"/>
      <c r="BO46" s="25"/>
      <c r="BP46" s="25"/>
      <c r="BQ46" s="25"/>
      <c r="BT46" s="24"/>
    </row>
    <row r="47" spans="1:72" x14ac:dyDescent="0.25">
      <c r="A47" s="66">
        <v>35339</v>
      </c>
      <c r="B47" s="11">
        <v>1996</v>
      </c>
      <c r="C47" s="11">
        <v>10</v>
      </c>
      <c r="D47" s="11">
        <v>47</v>
      </c>
      <c r="E47" s="47">
        <v>116.92380340846211</v>
      </c>
      <c r="F47" s="44"/>
      <c r="G47" s="44"/>
      <c r="H47" s="44"/>
      <c r="I47" s="44"/>
      <c r="J47" s="101">
        <v>169589.3</v>
      </c>
      <c r="K47" s="102">
        <v>22134.649999999998</v>
      </c>
      <c r="L47" s="102">
        <v>43406.116999999998</v>
      </c>
      <c r="M47" s="102">
        <v>9417.7920000000013</v>
      </c>
      <c r="N47" s="102">
        <v>94630.740999999995</v>
      </c>
      <c r="O47" s="103">
        <v>310243.29100000003</v>
      </c>
      <c r="P47" s="102">
        <v>125949.829</v>
      </c>
      <c r="Q47" s="102">
        <v>79857.926999999996</v>
      </c>
      <c r="R47" s="102">
        <v>104435.53500000008</v>
      </c>
      <c r="S47" s="98">
        <v>66.015308567543812</v>
      </c>
      <c r="T47" s="98">
        <v>78.095537132471634</v>
      </c>
      <c r="U47" s="46">
        <f t="shared" si="2"/>
        <v>256893.89882421595</v>
      </c>
      <c r="V47" s="46">
        <f t="shared" si="3"/>
        <v>33529.571368060555</v>
      </c>
      <c r="W47" s="46">
        <f t="shared" si="4"/>
        <v>65751.592989357712</v>
      </c>
      <c r="X47" s="46">
        <f t="shared" si="5"/>
        <v>14266.07283121937</v>
      </c>
      <c r="Y47" s="46">
        <f t="shared" si="6"/>
        <v>143346.66163557835</v>
      </c>
      <c r="Z47" s="46">
        <f t="shared" si="7"/>
        <v>397261.22950373153</v>
      </c>
      <c r="AA47" s="46">
        <f t="shared" si="8"/>
        <v>161276.60251104267</v>
      </c>
      <c r="AB47" s="46">
        <f t="shared" si="9"/>
        <v>102256.71009156242</v>
      </c>
      <c r="AC47" s="46">
        <f t="shared" si="10"/>
        <v>133727.91690112653</v>
      </c>
      <c r="AD47" s="46">
        <v>25.135305079765409</v>
      </c>
      <c r="AE47" s="48">
        <v>4413410</v>
      </c>
      <c r="AF47" s="48">
        <f t="shared" si="14"/>
        <v>17558609.239053607</v>
      </c>
      <c r="AG47" s="104">
        <v>59.548266094492753</v>
      </c>
      <c r="AH47" s="104">
        <v>1363449</v>
      </c>
      <c r="AI47" s="104">
        <v>2864360</v>
      </c>
      <c r="AJ47" s="48">
        <f t="shared" si="12"/>
        <v>5424437.8402138948</v>
      </c>
      <c r="AK47" s="48">
        <f t="shared" si="13"/>
        <v>11395763.81074398</v>
      </c>
      <c r="AL47" s="44"/>
      <c r="AM47" s="121"/>
      <c r="AN47" s="121"/>
      <c r="AO47" s="24"/>
      <c r="AP47" s="24"/>
      <c r="AQ47" s="24"/>
      <c r="BG47" s="22"/>
      <c r="BH47" s="21"/>
      <c r="BI47" s="23"/>
      <c r="BJ47" s="23"/>
      <c r="BK47" s="22"/>
      <c r="BL47" s="22"/>
      <c r="BN47" s="25"/>
      <c r="BO47" s="25"/>
      <c r="BP47" s="25"/>
      <c r="BQ47" s="25"/>
      <c r="BT47" s="24"/>
    </row>
    <row r="48" spans="1:72" x14ac:dyDescent="0.25">
      <c r="A48" s="66">
        <v>35370</v>
      </c>
      <c r="B48" s="11">
        <v>1996</v>
      </c>
      <c r="C48" s="11">
        <v>11</v>
      </c>
      <c r="D48" s="11">
        <v>48</v>
      </c>
      <c r="E48" s="47">
        <v>115.11225082279758</v>
      </c>
      <c r="F48" s="44"/>
      <c r="G48" s="44"/>
      <c r="H48" s="44"/>
      <c r="I48" s="44"/>
      <c r="J48" s="101">
        <v>161828.42000000001</v>
      </c>
      <c r="K48" s="102">
        <v>18006.065000000002</v>
      </c>
      <c r="L48" s="102">
        <v>37142.033000000003</v>
      </c>
      <c r="M48" s="102">
        <v>10944.509</v>
      </c>
      <c r="N48" s="102">
        <v>95735.813000000009</v>
      </c>
      <c r="O48" s="103">
        <v>281805.995</v>
      </c>
      <c r="P48" s="102">
        <v>137664.519</v>
      </c>
      <c r="Q48" s="102">
        <v>62962.975999999995</v>
      </c>
      <c r="R48" s="102">
        <v>81178.499999999971</v>
      </c>
      <c r="S48" s="98">
        <v>65.357852171675773</v>
      </c>
      <c r="T48" s="98">
        <v>78.862017527921481</v>
      </c>
      <c r="U48" s="46">
        <f t="shared" si="2"/>
        <v>247603.63846554281</v>
      </c>
      <c r="V48" s="46">
        <f t="shared" si="3"/>
        <v>27549.964390970785</v>
      </c>
      <c r="W48" s="46">
        <f t="shared" si="4"/>
        <v>56828.723352840381</v>
      </c>
      <c r="X48" s="46">
        <f t="shared" si="5"/>
        <v>16745.515093201055</v>
      </c>
      <c r="Y48" s="46">
        <f t="shared" si="6"/>
        <v>146479.4356285306</v>
      </c>
      <c r="Z48" s="46">
        <f t="shared" si="7"/>
        <v>357340.58528267452</v>
      </c>
      <c r="AA48" s="46">
        <f t="shared" si="8"/>
        <v>174563.78027769731</v>
      </c>
      <c r="AB48" s="46">
        <f t="shared" si="9"/>
        <v>79839.418231606425</v>
      </c>
      <c r="AC48" s="46">
        <f t="shared" si="10"/>
        <v>102937.38677337076</v>
      </c>
      <c r="AD48" s="46">
        <v>25.217806081121314</v>
      </c>
      <c r="AE48" s="48">
        <v>4546981</v>
      </c>
      <c r="AF48" s="48">
        <f t="shared" si="14"/>
        <v>18030834.979748633</v>
      </c>
      <c r="AG48" s="104">
        <v>59.999448093519106</v>
      </c>
      <c r="AH48" s="104">
        <v>1334849</v>
      </c>
      <c r="AI48" s="104">
        <v>2952694</v>
      </c>
      <c r="AJ48" s="48">
        <f t="shared" si="12"/>
        <v>5293279.6600387124</v>
      </c>
      <c r="AK48" s="48">
        <f t="shared" si="13"/>
        <v>11708766.379207196</v>
      </c>
      <c r="AL48" s="44"/>
      <c r="AM48" s="121"/>
      <c r="AN48" s="121"/>
      <c r="AO48" s="24"/>
      <c r="AP48" s="24"/>
      <c r="AQ48" s="24"/>
      <c r="BG48" s="22"/>
      <c r="BH48" s="21"/>
      <c r="BI48" s="23"/>
      <c r="BJ48" s="23"/>
      <c r="BK48" s="22"/>
      <c r="BL48" s="22"/>
      <c r="BN48" s="25"/>
      <c r="BO48" s="25"/>
      <c r="BP48" s="25"/>
      <c r="BQ48" s="25"/>
      <c r="BT48" s="24"/>
    </row>
    <row r="49" spans="1:72" x14ac:dyDescent="0.25">
      <c r="A49" s="66">
        <v>35400</v>
      </c>
      <c r="B49" s="11">
        <v>1996</v>
      </c>
      <c r="C49" s="11">
        <v>12</v>
      </c>
      <c r="D49" s="11">
        <v>49</v>
      </c>
      <c r="E49" s="47">
        <v>121.5039501624816</v>
      </c>
      <c r="F49" s="44"/>
      <c r="G49" s="44"/>
      <c r="H49" s="44"/>
      <c r="I49" s="44"/>
      <c r="J49" s="101">
        <v>160589.21</v>
      </c>
      <c r="K49" s="102">
        <v>24723.694999999996</v>
      </c>
      <c r="L49" s="102">
        <v>30821.517000000007</v>
      </c>
      <c r="M49" s="102">
        <v>8594.7669999999998</v>
      </c>
      <c r="N49" s="102">
        <v>96449.231</v>
      </c>
      <c r="O49" s="103">
        <v>333752.47399999999</v>
      </c>
      <c r="P49" s="102">
        <v>127849.70999999999</v>
      </c>
      <c r="Q49" s="102">
        <v>114792.249</v>
      </c>
      <c r="R49" s="102">
        <v>91110.514999999985</v>
      </c>
      <c r="S49" s="98">
        <v>65.410215224858575</v>
      </c>
      <c r="T49" s="98">
        <v>78.332615867514775</v>
      </c>
      <c r="U49" s="46">
        <f t="shared" si="2"/>
        <v>245510.90291928817</v>
      </c>
      <c r="V49" s="46">
        <f t="shared" si="3"/>
        <v>37797.91109845481</v>
      </c>
      <c r="W49" s="46">
        <f t="shared" si="4"/>
        <v>47120.341821297909</v>
      </c>
      <c r="X49" s="46">
        <f t="shared" si="5"/>
        <v>13139.793181315867</v>
      </c>
      <c r="Y49" s="46">
        <f t="shared" si="6"/>
        <v>147452.85681821962</v>
      </c>
      <c r="Z49" s="46">
        <f t="shared" si="7"/>
        <v>426070.89052723703</v>
      </c>
      <c r="AA49" s="46">
        <f t="shared" si="8"/>
        <v>163213.89064324659</v>
      </c>
      <c r="AB49" s="46">
        <f t="shared" si="9"/>
        <v>146544.63881833077</v>
      </c>
      <c r="AC49" s="46">
        <f t="shared" si="10"/>
        <v>116312.36106565964</v>
      </c>
      <c r="AD49" s="46">
        <v>25.286556915584566</v>
      </c>
      <c r="AE49" s="48">
        <v>4588417</v>
      </c>
      <c r="AF49" s="48">
        <f t="shared" si="14"/>
        <v>18145677.228092983</v>
      </c>
      <c r="AG49" s="104">
        <v>59.600930799246058</v>
      </c>
      <c r="AH49" s="104">
        <v>1570673</v>
      </c>
      <c r="AI49" s="104">
        <v>3204722</v>
      </c>
      <c r="AJ49" s="48">
        <f t="shared" si="12"/>
        <v>6211494.1359690037</v>
      </c>
      <c r="AK49" s="48">
        <f t="shared" si="13"/>
        <v>12673619.46784013</v>
      </c>
      <c r="AL49" s="44"/>
      <c r="AM49" s="121"/>
      <c r="AN49" s="121"/>
      <c r="AO49" s="24"/>
      <c r="AP49" s="24"/>
      <c r="AQ49" s="24"/>
      <c r="BG49" s="22"/>
      <c r="BH49" s="21"/>
      <c r="BI49" s="23"/>
      <c r="BJ49" s="23"/>
      <c r="BK49" s="22"/>
      <c r="BL49" s="22"/>
      <c r="BN49" s="25"/>
      <c r="BO49" s="25"/>
      <c r="BP49" s="25"/>
      <c r="BQ49" s="25"/>
      <c r="BT49" s="24"/>
    </row>
    <row r="50" spans="1:72" x14ac:dyDescent="0.25">
      <c r="A50" s="66">
        <v>35431</v>
      </c>
      <c r="B50" s="11">
        <v>1997</v>
      </c>
      <c r="C50" s="11">
        <v>1</v>
      </c>
      <c r="D50" s="11">
        <v>50</v>
      </c>
      <c r="E50" s="47">
        <v>105.49960919716632</v>
      </c>
      <c r="F50" s="44"/>
      <c r="G50" s="44"/>
      <c r="H50" s="44"/>
      <c r="I50" s="44"/>
      <c r="J50" s="101">
        <v>159211.13</v>
      </c>
      <c r="K50" s="102">
        <v>17126.654999999999</v>
      </c>
      <c r="L50" s="102">
        <v>31294.770999999997</v>
      </c>
      <c r="M50" s="102">
        <v>8129.695999999999</v>
      </c>
      <c r="N50" s="102">
        <v>102660.008</v>
      </c>
      <c r="O50" s="103">
        <v>275742.96799999999</v>
      </c>
      <c r="P50" s="102">
        <v>150500.927</v>
      </c>
      <c r="Q50" s="102">
        <v>38826.53899999999</v>
      </c>
      <c r="R50" s="102">
        <v>86415.501999999993</v>
      </c>
      <c r="S50" s="98">
        <v>65.758965628296394</v>
      </c>
      <c r="T50" s="98">
        <v>71.656108151864089</v>
      </c>
      <c r="U50" s="46">
        <f t="shared" si="2"/>
        <v>242113.19092204623</v>
      </c>
      <c r="V50" s="46">
        <f t="shared" si="3"/>
        <v>26044.593062501455</v>
      </c>
      <c r="W50" s="46">
        <f t="shared" si="4"/>
        <v>47590.120527281695</v>
      </c>
      <c r="X50" s="46">
        <f t="shared" si="5"/>
        <v>12362.870860763285</v>
      </c>
      <c r="Y50" s="46">
        <f t="shared" si="6"/>
        <v>156115.60647149978</v>
      </c>
      <c r="Z50" s="46">
        <f t="shared" si="7"/>
        <v>384814.32373581501</v>
      </c>
      <c r="AA50" s="46">
        <f t="shared" si="8"/>
        <v>210032.23714164947</v>
      </c>
      <c r="AB50" s="46">
        <f t="shared" si="9"/>
        <v>54184.548953891157</v>
      </c>
      <c r="AC50" s="46">
        <f t="shared" si="10"/>
        <v>120597.53764027434</v>
      </c>
      <c r="AD50" s="46">
        <v>25.506559585866974</v>
      </c>
      <c r="AE50" s="48">
        <v>4635242</v>
      </c>
      <c r="AF50" s="48">
        <f t="shared" si="14"/>
        <v>18172744.875276547</v>
      </c>
      <c r="AG50" s="104">
        <v>58.753683383152868</v>
      </c>
      <c r="AH50" s="104">
        <v>1368000</v>
      </c>
      <c r="AI50" s="104">
        <v>2989991</v>
      </c>
      <c r="AJ50" s="48">
        <f t="shared" si="12"/>
        <v>5363326.227493261</v>
      </c>
      <c r="AK50" s="48">
        <f t="shared" si="13"/>
        <v>11722439.437330997</v>
      </c>
      <c r="AL50" s="44"/>
      <c r="AM50" s="121"/>
      <c r="AN50" s="121"/>
      <c r="AO50" s="24"/>
      <c r="AP50" s="24"/>
      <c r="AQ50" s="24"/>
      <c r="BG50" s="22"/>
      <c r="BH50" s="21"/>
      <c r="BI50" s="23"/>
      <c r="BJ50" s="23"/>
      <c r="BK50" s="22"/>
      <c r="BL50" s="22"/>
      <c r="BN50" s="25"/>
      <c r="BO50" s="25"/>
      <c r="BP50" s="25"/>
      <c r="BQ50" s="25"/>
      <c r="BT50" s="24"/>
    </row>
    <row r="51" spans="1:72" x14ac:dyDescent="0.25">
      <c r="A51" s="66">
        <v>35462</v>
      </c>
      <c r="B51" s="11">
        <v>1997</v>
      </c>
      <c r="C51" s="11">
        <v>2</v>
      </c>
      <c r="D51" s="11">
        <v>51</v>
      </c>
      <c r="E51" s="47">
        <v>101.34002091290787</v>
      </c>
      <c r="F51" s="44"/>
      <c r="G51" s="44"/>
      <c r="H51" s="44"/>
      <c r="I51" s="44"/>
      <c r="J51" s="101">
        <v>160984.29999999999</v>
      </c>
      <c r="K51" s="102">
        <v>28050.84</v>
      </c>
      <c r="L51" s="102">
        <v>24898.840999999997</v>
      </c>
      <c r="M51" s="102">
        <v>7339.7320000000009</v>
      </c>
      <c r="N51" s="102">
        <v>100694.887</v>
      </c>
      <c r="O51" s="103">
        <v>213695.978</v>
      </c>
      <c r="P51" s="102">
        <v>111564.183</v>
      </c>
      <c r="Q51" s="102">
        <v>40726.595000000001</v>
      </c>
      <c r="R51" s="102">
        <v>61405.2</v>
      </c>
      <c r="S51" s="98">
        <v>66.116308258116376</v>
      </c>
      <c r="T51" s="98">
        <v>71.37773646424553</v>
      </c>
      <c r="U51" s="46">
        <f t="shared" si="2"/>
        <v>243486.5228281068</v>
      </c>
      <c r="V51" s="46">
        <f t="shared" si="3"/>
        <v>42426.506771204222</v>
      </c>
      <c r="W51" s="46">
        <f t="shared" si="4"/>
        <v>37659.151964135017</v>
      </c>
      <c r="X51" s="46">
        <f t="shared" si="5"/>
        <v>11101.242935927208</v>
      </c>
      <c r="Y51" s="46">
        <f t="shared" si="6"/>
        <v>152299.62115684035</v>
      </c>
      <c r="Z51" s="46">
        <f t="shared" si="7"/>
        <v>299387.44009771786</v>
      </c>
      <c r="AA51" s="46">
        <f t="shared" si="8"/>
        <v>156301.09404756009</v>
      </c>
      <c r="AB51" s="46">
        <f t="shared" si="9"/>
        <v>57057.840465984416</v>
      </c>
      <c r="AC51" s="46">
        <f t="shared" si="10"/>
        <v>86028.505584173341</v>
      </c>
      <c r="AD51" s="46">
        <v>25.987815427109748</v>
      </c>
      <c r="AE51" s="48">
        <v>4721647</v>
      </c>
      <c r="AF51" s="48">
        <f t="shared" si="14"/>
        <v>18168695.299699999</v>
      </c>
      <c r="AG51" s="104">
        <v>56.487494494658819</v>
      </c>
      <c r="AH51" s="104">
        <v>1359335</v>
      </c>
      <c r="AI51" s="104">
        <v>2935628</v>
      </c>
      <c r="AJ51" s="48">
        <f t="shared" si="12"/>
        <v>5230662.8227857137</v>
      </c>
      <c r="AK51" s="48">
        <f t="shared" si="13"/>
        <v>11296170.731371429</v>
      </c>
      <c r="AL51" s="44"/>
      <c r="AM51" s="121"/>
      <c r="AN51" s="121"/>
      <c r="AO51" s="24"/>
      <c r="AP51" s="24"/>
      <c r="AQ51" s="24"/>
      <c r="BG51" s="22"/>
      <c r="BH51" s="21"/>
      <c r="BI51" s="23"/>
      <c r="BJ51" s="23"/>
      <c r="BK51" s="22"/>
      <c r="BL51" s="22"/>
      <c r="BN51" s="25"/>
      <c r="BO51" s="25"/>
      <c r="BP51" s="25"/>
      <c r="BQ51" s="25"/>
      <c r="BT51" s="24"/>
    </row>
    <row r="52" spans="1:72" x14ac:dyDescent="0.25">
      <c r="A52" s="66">
        <v>35490</v>
      </c>
      <c r="B52" s="11">
        <v>1997</v>
      </c>
      <c r="C52" s="11">
        <v>3</v>
      </c>
      <c r="D52" s="11">
        <v>52</v>
      </c>
      <c r="E52" s="47">
        <v>110.26146485906193</v>
      </c>
      <c r="F52" s="44"/>
      <c r="G52" s="44"/>
      <c r="H52" s="44"/>
      <c r="I52" s="44"/>
      <c r="J52" s="101">
        <v>192610.2</v>
      </c>
      <c r="K52" s="102">
        <v>62376.588000000003</v>
      </c>
      <c r="L52" s="102">
        <v>20214.146999999994</v>
      </c>
      <c r="M52" s="102">
        <v>8122.1890000000021</v>
      </c>
      <c r="N52" s="102">
        <v>101897.276</v>
      </c>
      <c r="O52" s="103">
        <v>236477.06200000001</v>
      </c>
      <c r="P52" s="102">
        <v>105864.927</v>
      </c>
      <c r="Q52" s="102">
        <v>53144.682000000001</v>
      </c>
      <c r="R52" s="102">
        <v>77467.453000000009</v>
      </c>
      <c r="S52" s="98">
        <v>67.597599907131439</v>
      </c>
      <c r="T52" s="98">
        <v>72.417519906654803</v>
      </c>
      <c r="U52" s="46">
        <f t="shared" si="2"/>
        <v>284936.4478392966</v>
      </c>
      <c r="V52" s="46">
        <f t="shared" si="3"/>
        <v>92276.335381279379</v>
      </c>
      <c r="W52" s="46">
        <f t="shared" si="4"/>
        <v>29903.646028514442</v>
      </c>
      <c r="X52" s="46">
        <f t="shared" si="5"/>
        <v>12015.499087480359</v>
      </c>
      <c r="Y52" s="46">
        <f t="shared" si="6"/>
        <v>150740.96734202243</v>
      </c>
      <c r="Z52" s="46">
        <f t="shared" si="7"/>
        <v>326546.75595741987</v>
      </c>
      <c r="AA52" s="46">
        <f t="shared" si="8"/>
        <v>146186.89943601831</v>
      </c>
      <c r="AB52" s="46">
        <f t="shared" si="9"/>
        <v>73386.498279011445</v>
      </c>
      <c r="AC52" s="46">
        <f t="shared" si="10"/>
        <v>106973.3582423901</v>
      </c>
      <c r="AD52" s="46">
        <v>26.634073271064327</v>
      </c>
      <c r="AE52" s="48">
        <v>4869047</v>
      </c>
      <c r="AF52" s="48">
        <f t="shared" si="14"/>
        <v>18281270.575649459</v>
      </c>
      <c r="AG52" s="104">
        <v>55.084473807600396</v>
      </c>
      <c r="AH52" s="104">
        <v>1421156</v>
      </c>
      <c r="AI52" s="104">
        <v>3109305</v>
      </c>
      <c r="AJ52" s="48">
        <f t="shared" si="12"/>
        <v>5335856.7633887455</v>
      </c>
      <c r="AK52" s="48">
        <f t="shared" si="13"/>
        <v>11674162.522403201</v>
      </c>
      <c r="AL52" s="44"/>
      <c r="AM52" s="121"/>
      <c r="AN52" s="121"/>
      <c r="AO52" s="24"/>
      <c r="AP52" s="24"/>
      <c r="AQ52" s="24"/>
      <c r="BG52" s="22"/>
      <c r="BH52" s="21"/>
      <c r="BI52" s="23"/>
      <c r="BJ52" s="23"/>
      <c r="BK52" s="22"/>
      <c r="BL52" s="22"/>
      <c r="BN52" s="25"/>
      <c r="BO52" s="25"/>
      <c r="BP52" s="25"/>
      <c r="BQ52" s="25"/>
      <c r="BT52" s="24"/>
    </row>
    <row r="53" spans="1:72" x14ac:dyDescent="0.25">
      <c r="A53" s="66">
        <v>35521</v>
      </c>
      <c r="B53" s="11">
        <v>1997</v>
      </c>
      <c r="C53" s="11">
        <v>4</v>
      </c>
      <c r="D53" s="11">
        <v>53</v>
      </c>
      <c r="E53" s="47">
        <v>116.86190126664954</v>
      </c>
      <c r="F53" s="44"/>
      <c r="G53" s="44"/>
      <c r="H53" s="44"/>
      <c r="I53" s="44"/>
      <c r="J53" s="101">
        <v>240955.04</v>
      </c>
      <c r="K53" s="102">
        <v>98464.020999999993</v>
      </c>
      <c r="L53" s="102">
        <v>26739.094999999994</v>
      </c>
      <c r="M53" s="102">
        <v>9457.6550000000043</v>
      </c>
      <c r="N53" s="102">
        <v>106294.269</v>
      </c>
      <c r="O53" s="103">
        <v>224696.11799999999</v>
      </c>
      <c r="P53" s="102">
        <v>109653.23199999999</v>
      </c>
      <c r="Q53" s="102">
        <v>49347.248000000007</v>
      </c>
      <c r="R53" s="102">
        <v>65695.638000000006</v>
      </c>
      <c r="S53" s="98">
        <v>67.604407195134712</v>
      </c>
      <c r="T53" s="98">
        <v>72.981898746598034</v>
      </c>
      <c r="U53" s="46">
        <f t="shared" si="2"/>
        <v>356419.13004946936</v>
      </c>
      <c r="V53" s="46">
        <f t="shared" si="3"/>
        <v>145647.34029216686</v>
      </c>
      <c r="W53" s="46">
        <f t="shared" si="4"/>
        <v>39552.295640755692</v>
      </c>
      <c r="X53" s="46">
        <f t="shared" si="5"/>
        <v>13989.701843995525</v>
      </c>
      <c r="Y53" s="46">
        <f t="shared" si="6"/>
        <v>157229.79227255125</v>
      </c>
      <c r="Z53" s="46">
        <f t="shared" si="7"/>
        <v>307879.24383849214</v>
      </c>
      <c r="AA53" s="46">
        <f t="shared" si="8"/>
        <v>150247.16249261925</v>
      </c>
      <c r="AB53" s="46">
        <f t="shared" si="9"/>
        <v>67615.736021529956</v>
      </c>
      <c r="AC53" s="46">
        <f t="shared" si="10"/>
        <v>90016.345324342954</v>
      </c>
      <c r="AD53" s="46">
        <v>26.689073938634934</v>
      </c>
      <c r="AE53" s="48">
        <v>4907121</v>
      </c>
      <c r="AF53" s="48">
        <f t="shared" si="14"/>
        <v>18386254.282493044</v>
      </c>
      <c r="AG53" s="104">
        <v>55.173331439911301</v>
      </c>
      <c r="AH53" s="104">
        <v>1583970</v>
      </c>
      <c r="AI53" s="104">
        <v>3332555</v>
      </c>
      <c r="AJ53" s="48">
        <f t="shared" si="12"/>
        <v>5934900.5650850069</v>
      </c>
      <c r="AK53" s="48">
        <f t="shared" si="13"/>
        <v>12486589.110069551</v>
      </c>
      <c r="AL53" s="44"/>
      <c r="AM53" s="121"/>
      <c r="AN53" s="121"/>
      <c r="AO53" s="24"/>
      <c r="AP53" s="24"/>
      <c r="AQ53" s="24"/>
      <c r="BG53" s="22"/>
      <c r="BH53" s="21"/>
      <c r="BI53" s="23"/>
      <c r="BJ53" s="23"/>
      <c r="BK53" s="22"/>
      <c r="BL53" s="22"/>
      <c r="BN53" s="25"/>
      <c r="BO53" s="25"/>
      <c r="BP53" s="25"/>
      <c r="BQ53" s="25"/>
      <c r="BT53" s="24"/>
    </row>
    <row r="54" spans="1:72" x14ac:dyDescent="0.25">
      <c r="A54" s="66">
        <v>35551</v>
      </c>
      <c r="B54" s="11">
        <v>1997</v>
      </c>
      <c r="C54" s="11">
        <v>5</v>
      </c>
      <c r="D54" s="11">
        <v>54</v>
      </c>
      <c r="E54" s="47">
        <v>117.98140747448075</v>
      </c>
      <c r="F54" s="44"/>
      <c r="G54" s="44"/>
      <c r="H54" s="44"/>
      <c r="I54" s="44"/>
      <c r="J54" s="101">
        <v>254422.73</v>
      </c>
      <c r="K54" s="102">
        <v>95685.523000000016</v>
      </c>
      <c r="L54" s="102">
        <v>41792.985000000001</v>
      </c>
      <c r="M54" s="102">
        <v>10419.700999999999</v>
      </c>
      <c r="N54" s="102">
        <v>106524.52099999999</v>
      </c>
      <c r="O54" s="103">
        <v>291182.19400000002</v>
      </c>
      <c r="P54" s="102">
        <v>128312.299</v>
      </c>
      <c r="Q54" s="102">
        <v>70023.584999999992</v>
      </c>
      <c r="R54" s="102">
        <v>92846.310000000056</v>
      </c>
      <c r="S54" s="98">
        <v>65.759583609604235</v>
      </c>
      <c r="T54" s="98">
        <v>72.996474378341972</v>
      </c>
      <c r="U54" s="46">
        <f t="shared" si="2"/>
        <v>386898.32878266793</v>
      </c>
      <c r="V54" s="46">
        <f t="shared" si="3"/>
        <v>145508.10353066935</v>
      </c>
      <c r="W54" s="46">
        <f t="shared" si="4"/>
        <v>63554.211729978328</v>
      </c>
      <c r="X54" s="46">
        <f t="shared" si="5"/>
        <v>15845.144430747572</v>
      </c>
      <c r="Y54" s="46">
        <f t="shared" si="6"/>
        <v>161990.86909127265</v>
      </c>
      <c r="Z54" s="46">
        <f t="shared" si="7"/>
        <v>398898.98310813995</v>
      </c>
      <c r="AA54" s="46">
        <f t="shared" si="8"/>
        <v>175778.76204671909</v>
      </c>
      <c r="AB54" s="46">
        <f t="shared" si="9"/>
        <v>95927.352103427023</v>
      </c>
      <c r="AC54" s="46">
        <f t="shared" si="10"/>
        <v>127192.86895799385</v>
      </c>
      <c r="AD54" s="46">
        <v>26.606572937279029</v>
      </c>
      <c r="AE54" s="48">
        <v>4893233</v>
      </c>
      <c r="AF54" s="48">
        <f t="shared" si="14"/>
        <v>18391068.295548838</v>
      </c>
      <c r="AG54" s="104">
        <v>56.202289983215259</v>
      </c>
      <c r="AH54" s="104">
        <v>1522178</v>
      </c>
      <c r="AI54" s="104">
        <v>3273466</v>
      </c>
      <c r="AJ54" s="48">
        <f t="shared" si="12"/>
        <v>5721059.993665115</v>
      </c>
      <c r="AK54" s="48">
        <f t="shared" si="13"/>
        <v>12303222.995748835</v>
      </c>
      <c r="AL54" s="44"/>
      <c r="AM54" s="121"/>
      <c r="AN54" s="121"/>
      <c r="AO54" s="24"/>
      <c r="AP54" s="24"/>
      <c r="AQ54" s="24"/>
      <c r="BG54" s="22"/>
      <c r="BH54" s="21"/>
      <c r="BI54" s="23"/>
      <c r="BJ54" s="23"/>
      <c r="BK54" s="22"/>
      <c r="BL54" s="22"/>
      <c r="BN54" s="25"/>
      <c r="BO54" s="25"/>
      <c r="BP54" s="25"/>
      <c r="BQ54" s="25"/>
      <c r="BT54" s="24"/>
    </row>
    <row r="55" spans="1:72" x14ac:dyDescent="0.25">
      <c r="A55" s="66">
        <v>35582</v>
      </c>
      <c r="B55" s="11">
        <v>1997</v>
      </c>
      <c r="C55" s="11">
        <v>6</v>
      </c>
      <c r="D55" s="11">
        <v>55</v>
      </c>
      <c r="E55" s="47">
        <v>101.15474919875437</v>
      </c>
      <c r="F55" s="44"/>
      <c r="G55" s="44"/>
      <c r="H55" s="44"/>
      <c r="I55" s="44"/>
      <c r="J55" s="101">
        <v>252443.04</v>
      </c>
      <c r="K55" s="102">
        <v>107079.274</v>
      </c>
      <c r="L55" s="102">
        <v>32953.708999999995</v>
      </c>
      <c r="M55" s="102">
        <v>7606.6999999999971</v>
      </c>
      <c r="N55" s="102">
        <v>104803.357</v>
      </c>
      <c r="O55" s="103">
        <v>186018.15900000001</v>
      </c>
      <c r="P55" s="102">
        <v>82243.01400000001</v>
      </c>
      <c r="Q55" s="102">
        <v>39454.597999999998</v>
      </c>
      <c r="R55" s="102">
        <v>64320.547000000006</v>
      </c>
      <c r="S55" s="98">
        <v>64.140158775380698</v>
      </c>
      <c r="T55" s="98">
        <v>73.18098891355271</v>
      </c>
      <c r="U55" s="46">
        <f t="shared" si="2"/>
        <v>393580.31663759577</v>
      </c>
      <c r="V55" s="46">
        <f t="shared" si="3"/>
        <v>166945.75761028656</v>
      </c>
      <c r="W55" s="46">
        <f t="shared" si="4"/>
        <v>51377.654232824912</v>
      </c>
      <c r="X55" s="46">
        <f t="shared" si="5"/>
        <v>11859.496679200181</v>
      </c>
      <c r="Y55" s="46">
        <f t="shared" si="6"/>
        <v>163397.40811528408</v>
      </c>
      <c r="Z55" s="46">
        <f t="shared" si="7"/>
        <v>254189.18459784641</v>
      </c>
      <c r="AA55" s="46">
        <f t="shared" si="8"/>
        <v>112383.03174223581</v>
      </c>
      <c r="AB55" s="46">
        <f t="shared" si="9"/>
        <v>53913.726209148328</v>
      </c>
      <c r="AC55" s="46">
        <f t="shared" si="10"/>
        <v>87892.426646462278</v>
      </c>
      <c r="AD55" s="46">
        <v>26.812825440668789</v>
      </c>
      <c r="AE55" s="48">
        <v>4878968</v>
      </c>
      <c r="AF55" s="48">
        <f t="shared" si="14"/>
        <v>18196396.387975384</v>
      </c>
      <c r="AG55" s="104">
        <v>56.014351810583584</v>
      </c>
      <c r="AH55" s="104">
        <v>1594497</v>
      </c>
      <c r="AI55" s="104">
        <v>3350543</v>
      </c>
      <c r="AJ55" s="48">
        <f t="shared" si="12"/>
        <v>5946769.7782476917</v>
      </c>
      <c r="AK55" s="48">
        <f t="shared" si="13"/>
        <v>12496045.99639846</v>
      </c>
      <c r="AL55" s="44"/>
      <c r="AM55" s="121"/>
      <c r="AN55" s="121"/>
      <c r="AO55" s="24"/>
      <c r="AP55" s="24"/>
      <c r="AQ55" s="24"/>
      <c r="BG55" s="22"/>
      <c r="BH55" s="21"/>
      <c r="BI55" s="23"/>
      <c r="BJ55" s="23"/>
      <c r="BK55" s="22"/>
      <c r="BL55" s="22"/>
      <c r="BN55" s="25"/>
      <c r="BO55" s="25"/>
      <c r="BP55" s="25"/>
      <c r="BQ55" s="25"/>
      <c r="BT55" s="24"/>
    </row>
    <row r="56" spans="1:72" x14ac:dyDescent="0.25">
      <c r="A56" s="66">
        <v>35612</v>
      </c>
      <c r="B56" s="11">
        <v>1997</v>
      </c>
      <c r="C56" s="11">
        <v>7</v>
      </c>
      <c r="D56" s="11">
        <v>56</v>
      </c>
      <c r="E56" s="47">
        <v>118.09852811199885</v>
      </c>
      <c r="F56" s="44"/>
      <c r="G56" s="44"/>
      <c r="H56" s="44"/>
      <c r="I56" s="44"/>
      <c r="J56" s="101">
        <v>289586.96000000002</v>
      </c>
      <c r="K56" s="102">
        <v>126258.48299999998</v>
      </c>
      <c r="L56" s="102">
        <v>47702.364999999998</v>
      </c>
      <c r="M56" s="102">
        <v>9906.2070000000022</v>
      </c>
      <c r="N56" s="102">
        <v>105719.905</v>
      </c>
      <c r="O56" s="103">
        <v>318323.74599999998</v>
      </c>
      <c r="P56" s="102">
        <v>136964.91200000001</v>
      </c>
      <c r="Q56" s="102">
        <v>71742.963999999993</v>
      </c>
      <c r="R56" s="102">
        <v>109615.87000000001</v>
      </c>
      <c r="S56" s="98">
        <v>64.644643385921341</v>
      </c>
      <c r="T56" s="98">
        <v>72.809226326091874</v>
      </c>
      <c r="U56" s="46">
        <f t="shared" si="2"/>
        <v>447967.44916852278</v>
      </c>
      <c r="V56" s="46">
        <f t="shared" si="3"/>
        <v>195311.59333071244</v>
      </c>
      <c r="W56" s="46">
        <f t="shared" si="4"/>
        <v>73791.674764484633</v>
      </c>
      <c r="X56" s="46">
        <f t="shared" si="5"/>
        <v>15324.095673110989</v>
      </c>
      <c r="Y56" s="46">
        <f t="shared" si="6"/>
        <v>163540.08540021468</v>
      </c>
      <c r="Z56" s="46">
        <f t="shared" si="7"/>
        <v>437202.48389169556</v>
      </c>
      <c r="AA56" s="46">
        <f t="shared" si="8"/>
        <v>188114.77461190565</v>
      </c>
      <c r="AB56" s="46">
        <f t="shared" si="9"/>
        <v>98535.53954643551</v>
      </c>
      <c r="AC56" s="46">
        <f t="shared" si="10"/>
        <v>150552.16973335441</v>
      </c>
      <c r="AD56" s="46">
        <v>26.689073938634934</v>
      </c>
      <c r="AE56" s="48">
        <v>4472437</v>
      </c>
      <c r="AF56" s="48">
        <f t="shared" si="14"/>
        <v>16757557.831655329</v>
      </c>
      <c r="AG56" s="104">
        <v>55.786700238595522</v>
      </c>
      <c r="AH56" s="104">
        <v>1531510</v>
      </c>
      <c r="AI56" s="104">
        <v>3145168</v>
      </c>
      <c r="AJ56" s="48">
        <f t="shared" si="12"/>
        <v>5738340.7289489945</v>
      </c>
      <c r="AK56" s="48">
        <f t="shared" si="13"/>
        <v>11784477.825013909</v>
      </c>
      <c r="AL56" s="44"/>
      <c r="AM56" s="121"/>
      <c r="AN56" s="121"/>
      <c r="AO56" s="24"/>
      <c r="AP56" s="24"/>
      <c r="AQ56" s="24"/>
      <c r="BG56" s="22"/>
      <c r="BH56" s="21"/>
      <c r="BI56" s="23"/>
      <c r="BJ56" s="23"/>
      <c r="BK56" s="22"/>
      <c r="BL56" s="22"/>
      <c r="BN56" s="25"/>
      <c r="BO56" s="25"/>
      <c r="BP56" s="25"/>
      <c r="BQ56" s="25"/>
      <c r="BT56" s="24"/>
    </row>
    <row r="57" spans="1:72" x14ac:dyDescent="0.25">
      <c r="A57" s="66">
        <v>35643</v>
      </c>
      <c r="B57" s="11">
        <v>1997</v>
      </c>
      <c r="C57" s="11">
        <v>8</v>
      </c>
      <c r="D57" s="11">
        <v>57</v>
      </c>
      <c r="E57" s="47">
        <v>114.64769186903298</v>
      </c>
      <c r="F57" s="44"/>
      <c r="G57" s="44"/>
      <c r="H57" s="44"/>
      <c r="I57" s="44"/>
      <c r="J57" s="101">
        <v>208815.38</v>
      </c>
      <c r="K57" s="102">
        <v>53544.955999999998</v>
      </c>
      <c r="L57" s="102">
        <v>39607.442000000003</v>
      </c>
      <c r="M57" s="102">
        <v>9863.4489999999987</v>
      </c>
      <c r="N57" s="102">
        <v>105799.533</v>
      </c>
      <c r="O57" s="103">
        <v>263988.34100000001</v>
      </c>
      <c r="P57" s="102">
        <v>90345.206999999995</v>
      </c>
      <c r="Q57" s="102">
        <v>103836.22600000001</v>
      </c>
      <c r="R57" s="102">
        <v>69806.907999999996</v>
      </c>
      <c r="S57" s="98">
        <v>63.613392012631707</v>
      </c>
      <c r="T57" s="98">
        <v>73.774256099504171</v>
      </c>
      <c r="U57" s="46">
        <f t="shared" si="2"/>
        <v>328256.94935200998</v>
      </c>
      <c r="V57" s="46">
        <f t="shared" si="3"/>
        <v>84172.458512144076</v>
      </c>
      <c r="W57" s="46">
        <f t="shared" si="4"/>
        <v>62262.741770058667</v>
      </c>
      <c r="X57" s="46">
        <f t="shared" si="5"/>
        <v>15505.302716826378</v>
      </c>
      <c r="Y57" s="46">
        <f t="shared" si="6"/>
        <v>166316.44635298083</v>
      </c>
      <c r="Z57" s="46">
        <f t="shared" si="7"/>
        <v>357832.60307490139</v>
      </c>
      <c r="AA57" s="46">
        <f t="shared" si="8"/>
        <v>122461.69839807738</v>
      </c>
      <c r="AB57" s="46">
        <f t="shared" si="9"/>
        <v>140748.59102604748</v>
      </c>
      <c r="AC57" s="46">
        <f t="shared" si="10"/>
        <v>94622.313650776559</v>
      </c>
      <c r="AD57" s="46">
        <v>26.634073271064327</v>
      </c>
      <c r="AE57" s="48">
        <v>4571100</v>
      </c>
      <c r="AF57" s="48">
        <f t="shared" si="14"/>
        <v>17162602.030407846</v>
      </c>
      <c r="AG57" s="104">
        <v>55.48741733179898</v>
      </c>
      <c r="AH57" s="104">
        <v>1568504</v>
      </c>
      <c r="AI57" s="104">
        <v>3375164</v>
      </c>
      <c r="AJ57" s="48">
        <f t="shared" si="12"/>
        <v>5889087.9515002584</v>
      </c>
      <c r="AK57" s="48">
        <f t="shared" si="13"/>
        <v>12672353.814040268</v>
      </c>
      <c r="AL57" s="44"/>
      <c r="AM57" s="121"/>
      <c r="AN57" s="121"/>
      <c r="AO57" s="24"/>
      <c r="AP57" s="24"/>
      <c r="AQ57" s="24"/>
      <c r="BG57" s="22"/>
      <c r="BH57" s="21"/>
      <c r="BI57" s="23"/>
      <c r="BJ57" s="23"/>
      <c r="BK57" s="22"/>
      <c r="BL57" s="22"/>
      <c r="BN57" s="25"/>
      <c r="BO57" s="25"/>
      <c r="BP57" s="25"/>
      <c r="BQ57" s="25"/>
      <c r="BT57" s="24"/>
    </row>
    <row r="58" spans="1:72" x14ac:dyDescent="0.25">
      <c r="A58" s="66">
        <v>35674</v>
      </c>
      <c r="B58" s="11">
        <v>1997</v>
      </c>
      <c r="C58" s="11">
        <v>9</v>
      </c>
      <c r="D58" s="11">
        <v>58</v>
      </c>
      <c r="E58" s="47">
        <v>117.96608328841171</v>
      </c>
      <c r="F58" s="44"/>
      <c r="G58" s="44"/>
      <c r="H58" s="44"/>
      <c r="I58" s="44"/>
      <c r="J58" s="101">
        <v>176851.87</v>
      </c>
      <c r="K58" s="102">
        <v>32682.304999999997</v>
      </c>
      <c r="L58" s="102">
        <v>31925.227000000003</v>
      </c>
      <c r="M58" s="102">
        <v>7539.5739999999996</v>
      </c>
      <c r="N58" s="102">
        <v>104704.764</v>
      </c>
      <c r="O58" s="103">
        <v>312993.21000000002</v>
      </c>
      <c r="P58" s="102">
        <v>105695.90599999999</v>
      </c>
      <c r="Q58" s="102">
        <v>73827.429000000004</v>
      </c>
      <c r="R58" s="102">
        <v>133469.87500000003</v>
      </c>
      <c r="S58" s="98">
        <v>63.761067475786277</v>
      </c>
      <c r="T58" s="98">
        <v>74.503672435630449</v>
      </c>
      <c r="U58" s="46">
        <f t="shared" si="2"/>
        <v>277366.54513690621</v>
      </c>
      <c r="V58" s="46">
        <f t="shared" si="3"/>
        <v>51257.462106341518</v>
      </c>
      <c r="W58" s="46">
        <f t="shared" si="4"/>
        <v>50070.094908815379</v>
      </c>
      <c r="X58" s="46">
        <f t="shared" si="5"/>
        <v>11824.729883738548</v>
      </c>
      <c r="Y58" s="46">
        <f t="shared" si="6"/>
        <v>164214.25823801081</v>
      </c>
      <c r="Z58" s="46">
        <f t="shared" si="7"/>
        <v>420104.40528340312</v>
      </c>
      <c r="AA58" s="46">
        <f t="shared" si="8"/>
        <v>141866.7060893125</v>
      </c>
      <c r="AB58" s="46">
        <f t="shared" si="9"/>
        <v>99092.335433243643</v>
      </c>
      <c r="AC58" s="46">
        <f t="shared" si="10"/>
        <v>179145.36376084696</v>
      </c>
      <c r="AD58" s="46">
        <v>26.606572937279029</v>
      </c>
      <c r="AE58" s="48">
        <v>4702510</v>
      </c>
      <c r="AF58" s="48">
        <f t="shared" si="14"/>
        <v>17674241.666093022</v>
      </c>
      <c r="AG58" s="104">
        <v>56.385948981023951</v>
      </c>
      <c r="AH58" s="104">
        <v>1510463</v>
      </c>
      <c r="AI58" s="104">
        <v>3308841</v>
      </c>
      <c r="AJ58" s="48">
        <f t="shared" si="12"/>
        <v>5677029.5203395337</v>
      </c>
      <c r="AK58" s="48">
        <f t="shared" si="13"/>
        <v>12436178.863772092</v>
      </c>
      <c r="AL58" s="44"/>
      <c r="AM58" s="121"/>
      <c r="AN58" s="121"/>
      <c r="AO58" s="24"/>
      <c r="AP58" s="24"/>
      <c r="AQ58" s="24"/>
      <c r="BG58" s="22"/>
      <c r="BH58" s="21"/>
      <c r="BI58" s="23"/>
      <c r="BJ58" s="23"/>
      <c r="BK58" s="22"/>
      <c r="BL58" s="22"/>
      <c r="BN58" s="25"/>
      <c r="BO58" s="25"/>
      <c r="BP58" s="25"/>
      <c r="BQ58" s="25"/>
      <c r="BT58" s="24"/>
    </row>
    <row r="59" spans="1:72" x14ac:dyDescent="0.25">
      <c r="A59" s="66">
        <v>35704</v>
      </c>
      <c r="B59" s="11">
        <v>1997</v>
      </c>
      <c r="C59" s="11">
        <v>10</v>
      </c>
      <c r="D59" s="11">
        <v>59</v>
      </c>
      <c r="E59" s="47">
        <v>121.42527455546636</v>
      </c>
      <c r="F59" s="44"/>
      <c r="G59" s="44"/>
      <c r="H59" s="44"/>
      <c r="I59" s="44"/>
      <c r="J59" s="101">
        <v>169700.05</v>
      </c>
      <c r="K59" s="102">
        <v>17207.126999999997</v>
      </c>
      <c r="L59" s="102">
        <v>33532.707000000002</v>
      </c>
      <c r="M59" s="102">
        <v>11573.602999999997</v>
      </c>
      <c r="N59" s="102">
        <v>107386.613</v>
      </c>
      <c r="O59" s="103">
        <v>270155.63900000002</v>
      </c>
      <c r="P59" s="102">
        <v>118464.38299999999</v>
      </c>
      <c r="Q59" s="102">
        <v>72163.600000000006</v>
      </c>
      <c r="R59" s="102">
        <v>79527.656000000046</v>
      </c>
      <c r="S59" s="98">
        <v>63.929176526810338</v>
      </c>
      <c r="T59" s="98">
        <v>74.878583029973896</v>
      </c>
      <c r="U59" s="46">
        <f t="shared" si="2"/>
        <v>265450.07963434648</v>
      </c>
      <c r="V59" s="46">
        <f t="shared" si="3"/>
        <v>26915.921547626611</v>
      </c>
      <c r="W59" s="46">
        <f t="shared" si="4"/>
        <v>52452.899946141493</v>
      </c>
      <c r="X59" s="46">
        <f t="shared" si="5"/>
        <v>18103.788643587974</v>
      </c>
      <c r="Y59" s="46">
        <f t="shared" si="6"/>
        <v>167977.46949699041</v>
      </c>
      <c r="Z59" s="46">
        <f t="shared" si="7"/>
        <v>360791.60164109507</v>
      </c>
      <c r="AA59" s="46">
        <f t="shared" si="8"/>
        <v>158208.63350549611</v>
      </c>
      <c r="AB59" s="46">
        <f t="shared" si="9"/>
        <v>96374.152768239379</v>
      </c>
      <c r="AC59" s="46">
        <f t="shared" si="10"/>
        <v>106208.81536735962</v>
      </c>
      <c r="AD59" s="46">
        <v>26.59282277038638</v>
      </c>
      <c r="AE59" s="48">
        <v>4895730</v>
      </c>
      <c r="AF59" s="48">
        <f t="shared" si="14"/>
        <v>18409967.389591515</v>
      </c>
      <c r="AG59" s="104">
        <v>57.307169675152515</v>
      </c>
      <c r="AH59" s="104">
        <v>1487873</v>
      </c>
      <c r="AI59" s="104">
        <v>3206355</v>
      </c>
      <c r="AJ59" s="48">
        <f t="shared" si="12"/>
        <v>5595017.1700346423</v>
      </c>
      <c r="AK59" s="48">
        <f t="shared" si="13"/>
        <v>12057219.45235005</v>
      </c>
      <c r="AL59" s="44"/>
      <c r="AM59" s="121"/>
      <c r="AN59" s="121"/>
      <c r="AO59" s="24"/>
      <c r="AP59" s="24"/>
      <c r="AQ59" s="24"/>
      <c r="BG59" s="22"/>
      <c r="BH59" s="21"/>
      <c r="BI59" s="23"/>
      <c r="BJ59" s="23"/>
      <c r="BK59" s="22"/>
      <c r="BL59" s="22"/>
      <c r="BN59" s="25"/>
      <c r="BO59" s="25"/>
      <c r="BP59" s="25"/>
      <c r="BQ59" s="25"/>
      <c r="BT59" s="24"/>
    </row>
    <row r="60" spans="1:72" x14ac:dyDescent="0.25">
      <c r="A60" s="66">
        <v>35735</v>
      </c>
      <c r="B60" s="11">
        <v>1997</v>
      </c>
      <c r="C60" s="11">
        <v>11</v>
      </c>
      <c r="D60" s="11">
        <v>60</v>
      </c>
      <c r="E60" s="47">
        <v>112.29175834389707</v>
      </c>
      <c r="F60" s="44"/>
      <c r="G60" s="44"/>
      <c r="H60" s="44"/>
      <c r="I60" s="44"/>
      <c r="J60" s="101">
        <v>151600.57</v>
      </c>
      <c r="K60" s="102">
        <v>10311.929000000002</v>
      </c>
      <c r="L60" s="102">
        <v>26242.329999999998</v>
      </c>
      <c r="M60" s="102">
        <v>7865.0889999999999</v>
      </c>
      <c r="N60" s="102">
        <v>107181.22199999999</v>
      </c>
      <c r="O60" s="103">
        <v>257002.11300000001</v>
      </c>
      <c r="P60" s="102">
        <v>117717.35500000001</v>
      </c>
      <c r="Q60" s="102">
        <v>54167.828999999998</v>
      </c>
      <c r="R60" s="102">
        <v>85116.928999999989</v>
      </c>
      <c r="S60" s="98">
        <v>64.611550928736037</v>
      </c>
      <c r="T60" s="98">
        <v>75.242526490781913</v>
      </c>
      <c r="U60" s="46">
        <f t="shared" si="2"/>
        <v>234633.85079118342</v>
      </c>
      <c r="V60" s="46">
        <f t="shared" si="3"/>
        <v>15959.884651853736</v>
      </c>
      <c r="W60" s="46">
        <f t="shared" si="4"/>
        <v>40615.539516988596</v>
      </c>
      <c r="X60" s="46">
        <f t="shared" si="5"/>
        <v>12172.883775340542</v>
      </c>
      <c r="Y60" s="46">
        <f t="shared" si="6"/>
        <v>165885.54284700053</v>
      </c>
      <c r="Z60" s="46">
        <f t="shared" si="7"/>
        <v>341564.96995284408</v>
      </c>
      <c r="AA60" s="46">
        <f t="shared" si="8"/>
        <v>156450.5612586278</v>
      </c>
      <c r="AB60" s="46">
        <f t="shared" si="9"/>
        <v>71990.975750443715</v>
      </c>
      <c r="AC60" s="46">
        <f t="shared" si="10"/>
        <v>113123.43294377255</v>
      </c>
      <c r="AD60" s="46">
        <v>26.620323104171678</v>
      </c>
      <c r="AE60" s="48">
        <v>5065633</v>
      </c>
      <c r="AF60" s="48">
        <f t="shared" si="14"/>
        <v>19029194.27452841</v>
      </c>
      <c r="AG60" s="104">
        <v>57.583005016041319</v>
      </c>
      <c r="AH60" s="104">
        <v>1499672</v>
      </c>
      <c r="AI60" s="104">
        <v>3213268</v>
      </c>
      <c r="AJ60" s="48">
        <f t="shared" si="12"/>
        <v>5633560.4723181818</v>
      </c>
      <c r="AK60" s="48">
        <f t="shared" si="13"/>
        <v>12070732.528022727</v>
      </c>
      <c r="AL60" s="44"/>
      <c r="AM60" s="121"/>
      <c r="AN60" s="121"/>
      <c r="AO60" s="24"/>
      <c r="AP60" s="24"/>
      <c r="AQ60" s="24"/>
      <c r="BG60" s="22"/>
      <c r="BH60" s="21"/>
      <c r="BI60" s="23"/>
      <c r="BJ60" s="23"/>
      <c r="BK60" s="22"/>
      <c r="BL60" s="22"/>
      <c r="BN60" s="25"/>
      <c r="BO60" s="25"/>
      <c r="BP60" s="25"/>
      <c r="BQ60" s="25"/>
      <c r="BT60" s="24"/>
    </row>
    <row r="61" spans="1:72" x14ac:dyDescent="0.25">
      <c r="A61" s="66">
        <v>35765</v>
      </c>
      <c r="B61" s="11">
        <v>1997</v>
      </c>
      <c r="C61" s="11">
        <v>12</v>
      </c>
      <c r="D61" s="11">
        <v>61</v>
      </c>
      <c r="E61" s="47">
        <v>128.38769120712749</v>
      </c>
      <c r="F61" s="44"/>
      <c r="G61" s="44"/>
      <c r="H61" s="44"/>
      <c r="I61" s="44"/>
      <c r="J61" s="101">
        <v>144824.57999999999</v>
      </c>
      <c r="K61" s="102">
        <v>7762.9440000000013</v>
      </c>
      <c r="L61" s="102">
        <v>23460.386000000002</v>
      </c>
      <c r="M61" s="102">
        <v>7373.5699999999979</v>
      </c>
      <c r="N61" s="102">
        <v>106227.68</v>
      </c>
      <c r="O61" s="103">
        <v>248964.88399999999</v>
      </c>
      <c r="P61" s="102">
        <v>110776.473</v>
      </c>
      <c r="Q61" s="102">
        <v>41251.888999999996</v>
      </c>
      <c r="R61" s="102">
        <v>96936.521999999997</v>
      </c>
      <c r="S61" s="98">
        <v>63.93529733728446</v>
      </c>
      <c r="T61" s="98">
        <v>74.175134204027771</v>
      </c>
      <c r="U61" s="46">
        <f t="shared" si="2"/>
        <v>226517.41061903877</v>
      </c>
      <c r="V61" s="46">
        <f t="shared" si="3"/>
        <v>12141.875182103782</v>
      </c>
      <c r="W61" s="46">
        <f t="shared" si="4"/>
        <v>36693.94994166839</v>
      </c>
      <c r="X61" s="46">
        <f t="shared" si="5"/>
        <v>11532.862608116835</v>
      </c>
      <c r="Y61" s="46">
        <f t="shared" si="6"/>
        <v>166148.72288714975</v>
      </c>
      <c r="Z61" s="46">
        <f t="shared" si="7"/>
        <v>335644.66943220038</v>
      </c>
      <c r="AA61" s="46">
        <f t="shared" si="8"/>
        <v>149344.48611214611</v>
      </c>
      <c r="AB61" s="46">
        <f t="shared" si="9"/>
        <v>55614.17507723227</v>
      </c>
      <c r="AC61" s="46">
        <f t="shared" si="10"/>
        <v>130686.00824282198</v>
      </c>
      <c r="AD61" s="46">
        <v>26.854075941346743</v>
      </c>
      <c r="AE61" s="48">
        <v>5159897</v>
      </c>
      <c r="AF61" s="48">
        <f t="shared" si="14"/>
        <v>19214576.629894007</v>
      </c>
      <c r="AG61" s="104">
        <v>57.160537335972052</v>
      </c>
      <c r="AH61" s="104">
        <v>1789142</v>
      </c>
      <c r="AI61" s="104">
        <v>3437432</v>
      </c>
      <c r="AJ61" s="48">
        <f t="shared" si="12"/>
        <v>6662459.7469216576</v>
      </c>
      <c r="AK61" s="48">
        <f t="shared" si="13"/>
        <v>12800410.662082946</v>
      </c>
      <c r="AL61" s="44"/>
      <c r="AM61" s="121"/>
      <c r="AN61" s="121"/>
      <c r="AO61" s="24"/>
      <c r="AP61" s="24"/>
      <c r="AQ61" s="24"/>
      <c r="BG61" s="22"/>
      <c r="BH61" s="21"/>
      <c r="BI61" s="23"/>
      <c r="BJ61" s="23"/>
      <c r="BK61" s="22"/>
      <c r="BL61" s="22"/>
      <c r="BN61" s="25"/>
      <c r="BO61" s="25"/>
      <c r="BP61" s="25"/>
      <c r="BQ61" s="25"/>
      <c r="BT61" s="24"/>
    </row>
    <row r="62" spans="1:72" x14ac:dyDescent="0.25">
      <c r="A62" s="66">
        <v>35796</v>
      </c>
      <c r="B62" s="11">
        <v>1998</v>
      </c>
      <c r="C62" s="11">
        <v>1</v>
      </c>
      <c r="D62" s="11">
        <v>62</v>
      </c>
      <c r="E62" s="47">
        <v>109.24797271897084</v>
      </c>
      <c r="F62" s="44"/>
      <c r="G62" s="44"/>
      <c r="H62" s="44"/>
      <c r="I62" s="44"/>
      <c r="J62" s="101">
        <v>150963.85999999999</v>
      </c>
      <c r="K62" s="102">
        <v>16816.561000000002</v>
      </c>
      <c r="L62" s="102">
        <v>16804.660999999996</v>
      </c>
      <c r="M62" s="102">
        <v>6015.7690000000002</v>
      </c>
      <c r="N62" s="102">
        <v>111326.86900000001</v>
      </c>
      <c r="O62" s="103">
        <v>218716.56299999999</v>
      </c>
      <c r="P62" s="102">
        <v>99791.319000000003</v>
      </c>
      <c r="Q62" s="102">
        <v>49242.212</v>
      </c>
      <c r="R62" s="102">
        <v>69683.031999999992</v>
      </c>
      <c r="S62" s="98">
        <v>62.659077453481274</v>
      </c>
      <c r="T62" s="98">
        <v>67.777028636401255</v>
      </c>
      <c r="U62" s="46">
        <f t="shared" si="2"/>
        <v>240928.9541680167</v>
      </c>
      <c r="V62" s="46">
        <f t="shared" si="3"/>
        <v>26838.187990375038</v>
      </c>
      <c r="W62" s="46">
        <f t="shared" si="4"/>
        <v>26819.196328697861</v>
      </c>
      <c r="X62" s="46">
        <f t="shared" si="5"/>
        <v>9600.794082016555</v>
      </c>
      <c r="Y62" s="46">
        <f t="shared" si="6"/>
        <v>177670.77576692728</v>
      </c>
      <c r="Z62" s="46">
        <f t="shared" si="7"/>
        <v>322700.13513477205</v>
      </c>
      <c r="AA62" s="46">
        <f t="shared" si="8"/>
        <v>147234.72097802281</v>
      </c>
      <c r="AB62" s="46">
        <f t="shared" si="9"/>
        <v>72653.246963903206</v>
      </c>
      <c r="AC62" s="46">
        <f t="shared" si="10"/>
        <v>102812.16719284603</v>
      </c>
      <c r="AD62" s="46">
        <v>27.239080614340956</v>
      </c>
      <c r="AE62" s="48">
        <v>5527150</v>
      </c>
      <c r="AF62" s="48">
        <f t="shared" si="14"/>
        <v>20291250.20133771</v>
      </c>
      <c r="AG62" s="104">
        <v>57.106180158352082</v>
      </c>
      <c r="AH62" s="104">
        <v>1532233</v>
      </c>
      <c r="AI62" s="104">
        <v>3134613</v>
      </c>
      <c r="AJ62" s="48">
        <f t="shared" si="12"/>
        <v>5625127.4471918223</v>
      </c>
      <c r="AK62" s="48">
        <f t="shared" si="13"/>
        <v>11507778.270422515</v>
      </c>
      <c r="AL62" s="44"/>
      <c r="AM62" s="121"/>
      <c r="AN62" s="121"/>
      <c r="AO62" s="24"/>
      <c r="AP62" s="24"/>
      <c r="AQ62" s="24"/>
      <c r="BG62" s="22"/>
      <c r="BH62" s="21"/>
      <c r="BI62" s="23"/>
      <c r="BJ62" s="23"/>
      <c r="BK62" s="22"/>
      <c r="BL62" s="22"/>
      <c r="BN62" s="25"/>
      <c r="BO62" s="25"/>
      <c r="BP62" s="25"/>
      <c r="BQ62" s="25"/>
      <c r="BT62" s="24"/>
    </row>
    <row r="63" spans="1:72" x14ac:dyDescent="0.25">
      <c r="A63" s="66">
        <v>35827</v>
      </c>
      <c r="B63" s="11">
        <v>1998</v>
      </c>
      <c r="C63" s="11">
        <v>2</v>
      </c>
      <c r="D63" s="11">
        <v>63</v>
      </c>
      <c r="E63" s="47">
        <v>104.0930902083719</v>
      </c>
      <c r="F63" s="44"/>
      <c r="G63" s="44"/>
      <c r="H63" s="44"/>
      <c r="I63" s="44"/>
      <c r="J63" s="101">
        <v>156411.87</v>
      </c>
      <c r="K63" s="102">
        <v>22569.011000000006</v>
      </c>
      <c r="L63" s="102">
        <v>19432.276000000002</v>
      </c>
      <c r="M63" s="102">
        <v>6119.1269999999986</v>
      </c>
      <c r="N63" s="102">
        <v>108291.45600000001</v>
      </c>
      <c r="O63" s="103">
        <v>175655.16500000001</v>
      </c>
      <c r="P63" s="102">
        <v>88946.666999999987</v>
      </c>
      <c r="Q63" s="102">
        <v>32776.184999999998</v>
      </c>
      <c r="R63" s="102">
        <v>53932.313000000038</v>
      </c>
      <c r="S63" s="98">
        <v>62.227004167386184</v>
      </c>
      <c r="T63" s="98">
        <v>67.569113854620511</v>
      </c>
      <c r="U63" s="46">
        <f t="shared" si="2"/>
        <v>251356.90218873991</v>
      </c>
      <c r="V63" s="46">
        <f t="shared" si="3"/>
        <v>36268.837463701428</v>
      </c>
      <c r="W63" s="46">
        <f t="shared" si="4"/>
        <v>31228.043612269317</v>
      </c>
      <c r="X63" s="46">
        <f t="shared" si="5"/>
        <v>9833.5555148050917</v>
      </c>
      <c r="Y63" s="46">
        <f t="shared" si="6"/>
        <v>174026.4655979641</v>
      </c>
      <c r="Z63" s="46">
        <f t="shared" si="7"/>
        <v>259963.69491826385</v>
      </c>
      <c r="AA63" s="46">
        <f t="shared" si="8"/>
        <v>131638.05461675097</v>
      </c>
      <c r="AB63" s="46">
        <f t="shared" si="9"/>
        <v>48507.643700226945</v>
      </c>
      <c r="AC63" s="46">
        <f t="shared" si="10"/>
        <v>79817.996601285966</v>
      </c>
      <c r="AD63" s="46">
        <v>27.802837456939631</v>
      </c>
      <c r="AE63" s="48">
        <v>5491122</v>
      </c>
      <c r="AF63" s="48">
        <f t="shared" si="14"/>
        <v>19750221.568228487</v>
      </c>
      <c r="AG63" s="104">
        <v>57.392897578908354</v>
      </c>
      <c r="AH63" s="104">
        <v>1503190</v>
      </c>
      <c r="AI63" s="104">
        <v>3097844</v>
      </c>
      <c r="AJ63" s="48">
        <f t="shared" si="12"/>
        <v>5406606.4383827895</v>
      </c>
      <c r="AK63" s="48">
        <f t="shared" si="13"/>
        <v>11142186.493727004</v>
      </c>
      <c r="AL63" s="44"/>
      <c r="AM63" s="121"/>
      <c r="AN63" s="121"/>
      <c r="AO63" s="24"/>
      <c r="AP63" s="24"/>
      <c r="AQ63" s="24"/>
      <c r="BG63" s="22"/>
      <c r="BH63" s="21"/>
      <c r="BI63" s="23"/>
      <c r="BJ63" s="23"/>
      <c r="BK63" s="22"/>
      <c r="BL63" s="22"/>
      <c r="BN63" s="25"/>
      <c r="BO63" s="25"/>
      <c r="BP63" s="25"/>
      <c r="BQ63" s="25"/>
      <c r="BT63" s="24"/>
    </row>
    <row r="64" spans="1:72" x14ac:dyDescent="0.25">
      <c r="A64" s="66">
        <v>35855</v>
      </c>
      <c r="B64" s="11">
        <v>1998</v>
      </c>
      <c r="C64" s="11">
        <v>3</v>
      </c>
      <c r="D64" s="11">
        <v>64</v>
      </c>
      <c r="E64" s="47">
        <v>119.919764402129</v>
      </c>
      <c r="F64" s="44"/>
      <c r="G64" s="44"/>
      <c r="H64" s="44"/>
      <c r="I64" s="44"/>
      <c r="J64" s="101">
        <v>238521.84</v>
      </c>
      <c r="K64" s="102">
        <v>87720.590999999986</v>
      </c>
      <c r="L64" s="102">
        <v>33367.455000000002</v>
      </c>
      <c r="M64" s="102">
        <v>6837.8060000000005</v>
      </c>
      <c r="N64" s="102">
        <v>110595.988</v>
      </c>
      <c r="O64" s="103">
        <v>216159.26800000001</v>
      </c>
      <c r="P64" s="102">
        <v>106826.78</v>
      </c>
      <c r="Q64" s="102">
        <v>48672.296999999999</v>
      </c>
      <c r="R64" s="102">
        <v>60660.190999999999</v>
      </c>
      <c r="S64" s="98">
        <v>61.545410040992927</v>
      </c>
      <c r="T64" s="98">
        <v>68.269557816081829</v>
      </c>
      <c r="U64" s="46">
        <f t="shared" si="2"/>
        <v>387554.23002483888</v>
      </c>
      <c r="V64" s="46">
        <f t="shared" si="3"/>
        <v>142529.86687646215</v>
      </c>
      <c r="W64" s="46">
        <f t="shared" si="4"/>
        <v>54215.992675611844</v>
      </c>
      <c r="X64" s="46">
        <f t="shared" si="5"/>
        <v>11110.180264370019</v>
      </c>
      <c r="Y64" s="46">
        <f t="shared" si="6"/>
        <v>179698.19020839481</v>
      </c>
      <c r="Z64" s="46">
        <f t="shared" si="7"/>
        <v>316626.14335709193</v>
      </c>
      <c r="AA64" s="46">
        <f t="shared" si="8"/>
        <v>156477.91404741674</v>
      </c>
      <c r="AB64" s="46">
        <f t="shared" si="9"/>
        <v>71294.290686814114</v>
      </c>
      <c r="AC64" s="46">
        <f t="shared" si="10"/>
        <v>88853.938622861067</v>
      </c>
      <c r="AD64" s="46">
        <v>28.394094633323615</v>
      </c>
      <c r="AE64" s="48">
        <v>5639154</v>
      </c>
      <c r="AF64" s="48">
        <f t="shared" si="14"/>
        <v>19860305.717872154</v>
      </c>
      <c r="AG64" s="104">
        <v>57.57565234383457</v>
      </c>
      <c r="AH64" s="104">
        <v>1507098</v>
      </c>
      <c r="AI64" s="104">
        <v>3087811</v>
      </c>
      <c r="AJ64" s="48">
        <f t="shared" si="12"/>
        <v>5307786.7756038737</v>
      </c>
      <c r="AK64" s="48">
        <f t="shared" si="13"/>
        <v>10874835.207374817</v>
      </c>
      <c r="AL64" s="44"/>
      <c r="AM64" s="121"/>
      <c r="AN64" s="121"/>
      <c r="AO64" s="24"/>
      <c r="AP64" s="24"/>
      <c r="AQ64" s="24"/>
      <c r="BG64" s="22"/>
      <c r="BH64" s="21"/>
      <c r="BI64" s="23"/>
      <c r="BJ64" s="23"/>
      <c r="BK64" s="22"/>
      <c r="BL64" s="22"/>
      <c r="BN64" s="25"/>
      <c r="BO64" s="25"/>
      <c r="BP64" s="25"/>
      <c r="BQ64" s="25"/>
      <c r="BT64" s="24"/>
    </row>
    <row r="65" spans="1:72" x14ac:dyDescent="0.25">
      <c r="A65" s="66">
        <v>35886</v>
      </c>
      <c r="B65" s="11">
        <v>1998</v>
      </c>
      <c r="C65" s="11">
        <v>4</v>
      </c>
      <c r="D65" s="11">
        <v>65</v>
      </c>
      <c r="E65" s="47">
        <v>111.52909522020796</v>
      </c>
      <c r="F65" s="44"/>
      <c r="G65" s="44"/>
      <c r="H65" s="44"/>
      <c r="I65" s="44"/>
      <c r="J65" s="101">
        <v>228005.04</v>
      </c>
      <c r="K65" s="102">
        <v>82133.725999999966</v>
      </c>
      <c r="L65" s="102">
        <v>29498.256000000005</v>
      </c>
      <c r="M65" s="102">
        <v>7690.4480000000012</v>
      </c>
      <c r="N65" s="102">
        <v>108682.61</v>
      </c>
      <c r="O65" s="103">
        <v>223472.19</v>
      </c>
      <c r="P65" s="102">
        <v>110948.715</v>
      </c>
      <c r="Q65" s="102">
        <v>34379.728999999999</v>
      </c>
      <c r="R65" s="102">
        <v>78143.745999999999</v>
      </c>
      <c r="S65" s="98">
        <v>60.676007248293658</v>
      </c>
      <c r="T65" s="98">
        <v>68.869565637593993</v>
      </c>
      <c r="U65" s="46">
        <f t="shared" si="2"/>
        <v>375774.62713882182</v>
      </c>
      <c r="V65" s="46">
        <f t="shared" si="3"/>
        <v>135364.42116881339</v>
      </c>
      <c r="W65" s="46">
        <f t="shared" si="4"/>
        <v>48616.013705861573</v>
      </c>
      <c r="X65" s="46">
        <f t="shared" si="5"/>
        <v>12674.611182851479</v>
      </c>
      <c r="Y65" s="46">
        <f t="shared" si="6"/>
        <v>179119.58108129533</v>
      </c>
      <c r="Z65" s="46">
        <f t="shared" si="7"/>
        <v>324486.13248986821</v>
      </c>
      <c r="AA65" s="46">
        <f t="shared" si="8"/>
        <v>161099.77458524314</v>
      </c>
      <c r="AB65" s="46">
        <f t="shared" si="9"/>
        <v>49920.060743396149</v>
      </c>
      <c r="AC65" s="46">
        <f t="shared" si="10"/>
        <v>113466.29716122891</v>
      </c>
      <c r="AD65" s="46">
        <v>28.944101309029641</v>
      </c>
      <c r="AE65" s="48">
        <v>5839336</v>
      </c>
      <c r="AF65" s="48">
        <f t="shared" si="14"/>
        <v>20174528.611735865</v>
      </c>
      <c r="AG65" s="104">
        <v>61.72940665811948</v>
      </c>
      <c r="AH65" s="104">
        <v>1695566</v>
      </c>
      <c r="AI65" s="104">
        <v>3190833</v>
      </c>
      <c r="AJ65" s="48">
        <f t="shared" si="12"/>
        <v>5858070.9827429922</v>
      </c>
      <c r="AK65" s="48">
        <f t="shared" si="13"/>
        <v>11024121.861419002</v>
      </c>
      <c r="AL65" s="44"/>
      <c r="AM65" s="121"/>
      <c r="AN65" s="121"/>
      <c r="AO65" s="24"/>
      <c r="AP65" s="24"/>
      <c r="AQ65" s="24"/>
      <c r="BG65" s="22"/>
      <c r="BH65" s="21"/>
      <c r="BI65" s="23"/>
      <c r="BJ65" s="23"/>
      <c r="BK65" s="22"/>
      <c r="BL65" s="22"/>
      <c r="BN65" s="25"/>
      <c r="BO65" s="25"/>
      <c r="BP65" s="25"/>
      <c r="BQ65" s="25"/>
      <c r="BT65" s="24"/>
    </row>
    <row r="66" spans="1:72" x14ac:dyDescent="0.25">
      <c r="A66" s="66">
        <v>35916</v>
      </c>
      <c r="B66" s="11">
        <v>1998</v>
      </c>
      <c r="C66" s="11">
        <v>5</v>
      </c>
      <c r="D66" s="11">
        <v>66</v>
      </c>
      <c r="E66" s="47">
        <v>117.76225210549316</v>
      </c>
      <c r="F66" s="44"/>
      <c r="G66" s="44"/>
      <c r="H66" s="44"/>
      <c r="I66" s="44"/>
      <c r="J66" s="101">
        <v>235465.9</v>
      </c>
      <c r="K66" s="102">
        <v>88425.980999999985</v>
      </c>
      <c r="L66" s="102">
        <v>30163.579000000009</v>
      </c>
      <c r="M66" s="102">
        <v>7839.4589999999998</v>
      </c>
      <c r="N66" s="102">
        <v>109036.88099999999</v>
      </c>
      <c r="O66" s="103">
        <v>200915.367</v>
      </c>
      <c r="P66" s="102">
        <v>88359.856</v>
      </c>
      <c r="Q66" s="102">
        <v>47764.66</v>
      </c>
      <c r="R66" s="102">
        <v>64790.85100000001</v>
      </c>
      <c r="S66" s="98">
        <v>60.380562222803015</v>
      </c>
      <c r="T66" s="98">
        <v>68.896376150586377</v>
      </c>
      <c r="U66" s="46">
        <f t="shared" si="2"/>
        <v>389969.70437462267</v>
      </c>
      <c r="V66" s="46">
        <f t="shared" si="3"/>
        <v>146447.76024726295</v>
      </c>
      <c r="W66" s="46">
        <f t="shared" si="4"/>
        <v>49955.776974545275</v>
      </c>
      <c r="X66" s="46">
        <f t="shared" si="5"/>
        <v>12983.415045180533</v>
      </c>
      <c r="Y66" s="46">
        <f t="shared" si="6"/>
        <v>180582.75210763389</v>
      </c>
      <c r="Z66" s="46">
        <f t="shared" si="7"/>
        <v>291619.64420430554</v>
      </c>
      <c r="AA66" s="46">
        <f t="shared" si="8"/>
        <v>128250.36806997281</v>
      </c>
      <c r="AB66" s="46">
        <f t="shared" si="9"/>
        <v>69328.261758791326</v>
      </c>
      <c r="AC66" s="46">
        <f t="shared" si="10"/>
        <v>94041.014375541403</v>
      </c>
      <c r="AD66" s="46">
        <v>29.714110655018079</v>
      </c>
      <c r="AE66" s="48">
        <v>5705258</v>
      </c>
      <c r="AF66" s="48">
        <f t="shared" si="14"/>
        <v>19200500.61816844</v>
      </c>
      <c r="AG66" s="104">
        <v>59.614961952276026</v>
      </c>
      <c r="AH66" s="104">
        <v>1635200</v>
      </c>
      <c r="AI66" s="104">
        <v>3226425</v>
      </c>
      <c r="AJ66" s="48">
        <f t="shared" si="12"/>
        <v>5503109.344192503</v>
      </c>
      <c r="AK66" s="48">
        <f t="shared" si="13"/>
        <v>10858225.028031003</v>
      </c>
      <c r="AL66" s="44"/>
      <c r="AM66" s="121"/>
      <c r="AN66" s="121"/>
      <c r="AO66" s="24"/>
      <c r="AP66" s="24"/>
      <c r="AQ66" s="24"/>
      <c r="BG66" s="22"/>
      <c r="BH66" s="21"/>
      <c r="BI66" s="23"/>
      <c r="BJ66" s="23"/>
      <c r="BK66" s="22"/>
      <c r="BL66" s="22"/>
      <c r="BN66" s="25"/>
      <c r="BO66" s="25"/>
      <c r="BP66" s="25"/>
      <c r="BQ66" s="25"/>
      <c r="BT66" s="24"/>
    </row>
    <row r="67" spans="1:72" x14ac:dyDescent="0.25">
      <c r="A67" s="66">
        <v>35947</v>
      </c>
      <c r="B67" s="11">
        <v>1998</v>
      </c>
      <c r="C67" s="11">
        <v>6</v>
      </c>
      <c r="D67" s="11">
        <v>67</v>
      </c>
      <c r="E67" s="47">
        <v>110.03639983393296</v>
      </c>
      <c r="F67" s="44"/>
      <c r="G67" s="44"/>
      <c r="H67" s="44"/>
      <c r="I67" s="44"/>
      <c r="J67" s="101">
        <v>251824.04</v>
      </c>
      <c r="K67" s="102">
        <v>102694.18200000002</v>
      </c>
      <c r="L67" s="102">
        <v>33760.087000000007</v>
      </c>
      <c r="M67" s="102">
        <v>7829.161000000001</v>
      </c>
      <c r="N67" s="102">
        <v>107540.61</v>
      </c>
      <c r="O67" s="103">
        <v>197317.323</v>
      </c>
      <c r="P67" s="102">
        <v>105568.341</v>
      </c>
      <c r="Q67" s="102">
        <v>37463.103000000003</v>
      </c>
      <c r="R67" s="102">
        <v>54285.878999999979</v>
      </c>
      <c r="S67" s="98">
        <v>60.061735382924816</v>
      </c>
      <c r="T67" s="98">
        <v>69.066967178282908</v>
      </c>
      <c r="U67" s="46">
        <f t="shared" si="2"/>
        <v>419275.33128120715</v>
      </c>
      <c r="V67" s="46">
        <f t="shared" si="3"/>
        <v>170981.04366327607</v>
      </c>
      <c r="W67" s="46">
        <f t="shared" si="4"/>
        <v>56208.976954731472</v>
      </c>
      <c r="X67" s="46">
        <f t="shared" si="5"/>
        <v>13035.18945978671</v>
      </c>
      <c r="Y67" s="46">
        <f t="shared" si="6"/>
        <v>179050.12120341285</v>
      </c>
      <c r="Z67" s="46">
        <f t="shared" si="7"/>
        <v>285689.86168259539</v>
      </c>
      <c r="AA67" s="46">
        <f t="shared" si="8"/>
        <v>152849.24952256252</v>
      </c>
      <c r="AB67" s="46">
        <f t="shared" si="9"/>
        <v>54241.708490393547</v>
      </c>
      <c r="AC67" s="46">
        <f t="shared" si="10"/>
        <v>78598.903669639316</v>
      </c>
      <c r="AD67" s="46">
        <v>29.714110655018079</v>
      </c>
      <c r="AE67" s="48">
        <v>5704247</v>
      </c>
      <c r="AF67" s="48">
        <f t="shared" si="14"/>
        <v>19197098.194277186</v>
      </c>
      <c r="AG67" s="104">
        <v>59.863047411294012</v>
      </c>
      <c r="AH67" s="104">
        <v>1592752</v>
      </c>
      <c r="AI67" s="104">
        <v>3269090</v>
      </c>
      <c r="AJ67" s="48">
        <f t="shared" si="12"/>
        <v>5360254.6564220265</v>
      </c>
      <c r="AK67" s="48">
        <f t="shared" si="13"/>
        <v>11001810.008565478</v>
      </c>
      <c r="AL67" s="44"/>
      <c r="AM67" s="121"/>
      <c r="AN67" s="121"/>
      <c r="AO67" s="24"/>
      <c r="AP67" s="24"/>
      <c r="AQ67" s="24"/>
      <c r="BG67" s="22"/>
      <c r="BH67" s="21"/>
      <c r="BI67" s="23"/>
      <c r="BJ67" s="23"/>
      <c r="BK67" s="22"/>
      <c r="BL67" s="22"/>
      <c r="BN67" s="25"/>
      <c r="BO67" s="25"/>
      <c r="BP67" s="25"/>
      <c r="BQ67" s="25"/>
      <c r="BT67" s="24"/>
    </row>
    <row r="68" spans="1:72" x14ac:dyDescent="0.25">
      <c r="A68" s="66">
        <v>35977</v>
      </c>
      <c r="B68" s="11">
        <v>1998</v>
      </c>
      <c r="C68" s="11">
        <v>7</v>
      </c>
      <c r="D68" s="11">
        <v>68</v>
      </c>
      <c r="E68" s="47">
        <v>117.08191121492547</v>
      </c>
      <c r="F68" s="44"/>
      <c r="G68" s="44"/>
      <c r="H68" s="44"/>
      <c r="I68" s="44"/>
      <c r="J68" s="101">
        <v>229489.48</v>
      </c>
      <c r="K68" s="102">
        <v>66142.642000000007</v>
      </c>
      <c r="L68" s="102">
        <v>46482.728000000003</v>
      </c>
      <c r="M68" s="102">
        <v>8546.277</v>
      </c>
      <c r="N68" s="102">
        <v>108317.833</v>
      </c>
      <c r="O68" s="103">
        <v>171470.90900000001</v>
      </c>
      <c r="P68" s="102">
        <v>75955.233000000007</v>
      </c>
      <c r="Q68" s="102">
        <v>41384.580999999998</v>
      </c>
      <c r="R68" s="102">
        <v>54131.094999999994</v>
      </c>
      <c r="S68" s="98">
        <v>59.473172170373552</v>
      </c>
      <c r="T68" s="98">
        <v>68.798491835488946</v>
      </c>
      <c r="U68" s="46">
        <f t="shared" si="2"/>
        <v>385870.58941900491</v>
      </c>
      <c r="V68" s="46">
        <f t="shared" si="3"/>
        <v>111214.24936023311</v>
      </c>
      <c r="W68" s="46">
        <f t="shared" si="4"/>
        <v>78157.472190722139</v>
      </c>
      <c r="X68" s="46">
        <f t="shared" si="5"/>
        <v>14369.970001797401</v>
      </c>
      <c r="Y68" s="46">
        <f t="shared" si="6"/>
        <v>182128.89786625223</v>
      </c>
      <c r="Z68" s="46">
        <f t="shared" si="7"/>
        <v>249236.43589458548</v>
      </c>
      <c r="AA68" s="46">
        <f t="shared" si="8"/>
        <v>110402.46809715577</v>
      </c>
      <c r="AB68" s="46">
        <f t="shared" si="9"/>
        <v>60153.325888246021</v>
      </c>
      <c r="AC68" s="46">
        <f t="shared" si="10"/>
        <v>78680.641909183629</v>
      </c>
      <c r="AD68" s="46">
        <v>29.837862157051934</v>
      </c>
      <c r="AE68" s="48">
        <v>5519969</v>
      </c>
      <c r="AF68" s="48">
        <f t="shared" si="14"/>
        <v>18499881.026816126</v>
      </c>
      <c r="AG68" s="104">
        <v>61.232148552220437</v>
      </c>
      <c r="AH68" s="104">
        <v>1707489</v>
      </c>
      <c r="AI68" s="104">
        <v>3304835</v>
      </c>
      <c r="AJ68" s="48">
        <f t="shared" si="12"/>
        <v>5722558.1075903224</v>
      </c>
      <c r="AK68" s="48">
        <f t="shared" si="13"/>
        <v>11075977.838509215</v>
      </c>
      <c r="AL68" s="44"/>
      <c r="AM68" s="121"/>
      <c r="AN68" s="121"/>
      <c r="AO68" s="24"/>
      <c r="AP68" s="24"/>
      <c r="AQ68" s="24"/>
      <c r="BG68" s="22"/>
      <c r="BH68" s="21"/>
      <c r="BI68" s="23"/>
      <c r="BJ68" s="23"/>
      <c r="BK68" s="22"/>
      <c r="BL68" s="22"/>
      <c r="BN68" s="25"/>
      <c r="BO68" s="25"/>
      <c r="BP68" s="25"/>
      <c r="BQ68" s="25"/>
      <c r="BT68" s="24"/>
    </row>
    <row r="69" spans="1:72" x14ac:dyDescent="0.25">
      <c r="A69" s="66">
        <v>36008</v>
      </c>
      <c r="B69" s="11">
        <v>1998</v>
      </c>
      <c r="C69" s="11">
        <v>8</v>
      </c>
      <c r="D69" s="11">
        <v>69</v>
      </c>
      <c r="E69" s="47">
        <v>109.37456386625135</v>
      </c>
      <c r="F69" s="44"/>
      <c r="G69" s="44"/>
      <c r="H69" s="44"/>
      <c r="I69" s="44"/>
      <c r="J69" s="101">
        <v>206447.11</v>
      </c>
      <c r="K69" s="102">
        <v>60806.885000000002</v>
      </c>
      <c r="L69" s="102">
        <v>29484.086000000003</v>
      </c>
      <c r="M69" s="102">
        <v>7463.19</v>
      </c>
      <c r="N69" s="102">
        <v>108692.94899999999</v>
      </c>
      <c r="O69" s="103">
        <v>212037.05</v>
      </c>
      <c r="P69" s="102">
        <v>108747.09999999999</v>
      </c>
      <c r="Q69" s="102">
        <v>39070.911999999997</v>
      </c>
      <c r="R69" s="102">
        <v>64219.037999999979</v>
      </c>
      <c r="S69" s="98">
        <v>58.302982141194683</v>
      </c>
      <c r="T69" s="98">
        <v>69.187965161717855</v>
      </c>
      <c r="U69" s="46">
        <f t="shared" si="2"/>
        <v>354093.56849026814</v>
      </c>
      <c r="V69" s="46">
        <f t="shared" si="3"/>
        <v>104294.63942811967</v>
      </c>
      <c r="W69" s="46">
        <f t="shared" si="4"/>
        <v>50570.459549731444</v>
      </c>
      <c r="X69" s="46">
        <f t="shared" si="5"/>
        <v>12800.700283093738</v>
      </c>
      <c r="Y69" s="46">
        <f t="shared" si="6"/>
        <v>186427.76922932328</v>
      </c>
      <c r="Z69" s="46">
        <f t="shared" si="7"/>
        <v>306465.22051109758</v>
      </c>
      <c r="AA69" s="46">
        <f t="shared" si="8"/>
        <v>157176.3235785556</v>
      </c>
      <c r="AB69" s="46">
        <f t="shared" si="9"/>
        <v>56470.676523983362</v>
      </c>
      <c r="AC69" s="46">
        <f t="shared" si="10"/>
        <v>92818.22040855854</v>
      </c>
      <c r="AD69" s="46">
        <v>30.250367163831452</v>
      </c>
      <c r="AE69" s="48">
        <v>5477489</v>
      </c>
      <c r="AF69" s="48">
        <f t="shared" si="14"/>
        <v>18107181.874304999</v>
      </c>
      <c r="AG69" s="104">
        <v>60.754219132994415</v>
      </c>
      <c r="AH69" s="104">
        <v>1610909</v>
      </c>
      <c r="AI69" s="104">
        <v>3201158</v>
      </c>
      <c r="AJ69" s="48">
        <f t="shared" si="12"/>
        <v>5325254.3722049994</v>
      </c>
      <c r="AK69" s="48">
        <f t="shared" si="13"/>
        <v>10582212.052709999</v>
      </c>
      <c r="AL69" s="44"/>
      <c r="AM69" s="121"/>
      <c r="AN69" s="121"/>
      <c r="AO69" s="24"/>
      <c r="AP69" s="24"/>
      <c r="AQ69" s="24"/>
      <c r="BG69" s="22"/>
      <c r="BH69" s="21"/>
      <c r="BI69" s="23"/>
      <c r="BJ69" s="23"/>
      <c r="BK69" s="22"/>
      <c r="BL69" s="22"/>
      <c r="BN69" s="25"/>
      <c r="BO69" s="25"/>
      <c r="BP69" s="25"/>
      <c r="BQ69" s="25"/>
      <c r="BT69" s="24"/>
    </row>
    <row r="70" spans="1:72" x14ac:dyDescent="0.25">
      <c r="A70" s="66">
        <v>36039</v>
      </c>
      <c r="B70" s="11">
        <v>1998</v>
      </c>
      <c r="C70" s="11">
        <v>9</v>
      </c>
      <c r="D70" s="11">
        <v>70</v>
      </c>
      <c r="E70" s="47">
        <v>111.14558445314327</v>
      </c>
      <c r="F70" s="44"/>
      <c r="G70" s="44"/>
      <c r="H70" s="44"/>
      <c r="I70" s="44"/>
      <c r="J70" s="101">
        <v>169333.77</v>
      </c>
      <c r="K70" s="102">
        <v>25842.288</v>
      </c>
      <c r="L70" s="102">
        <v>28134.567000000003</v>
      </c>
      <c r="M70" s="102">
        <v>8652.0189999999984</v>
      </c>
      <c r="N70" s="102">
        <v>106704.89599999999</v>
      </c>
      <c r="O70" s="103">
        <v>246313.41</v>
      </c>
      <c r="P70" s="102">
        <v>122489.50200000001</v>
      </c>
      <c r="Q70" s="102">
        <v>52198.902999999998</v>
      </c>
      <c r="R70" s="102">
        <v>71625.00499999999</v>
      </c>
      <c r="S70" s="98">
        <v>57.876280414370925</v>
      </c>
      <c r="T70" s="98">
        <v>69.669723772280392</v>
      </c>
      <c r="U70" s="46">
        <f t="shared" si="2"/>
        <v>292578.87477847264</v>
      </c>
      <c r="V70" s="46">
        <f t="shared" si="3"/>
        <v>44650.913664422798</v>
      </c>
      <c r="W70" s="46">
        <f t="shared" si="4"/>
        <v>48611.567292451764</v>
      </c>
      <c r="X70" s="46">
        <f t="shared" si="5"/>
        <v>14949.162140439947</v>
      </c>
      <c r="Y70" s="46">
        <f t="shared" si="6"/>
        <v>184367.23168115813</v>
      </c>
      <c r="Z70" s="46">
        <f t="shared" si="7"/>
        <v>353544.40446052281</v>
      </c>
      <c r="AA70" s="46">
        <f t="shared" si="8"/>
        <v>175814.5365989453</v>
      </c>
      <c r="AB70" s="46">
        <f t="shared" si="9"/>
        <v>74923.367244307141</v>
      </c>
      <c r="AC70" s="46">
        <f t="shared" si="10"/>
        <v>102806.50061727036</v>
      </c>
      <c r="AD70" s="46">
        <v>30.594121336147719</v>
      </c>
      <c r="AE70" s="48">
        <v>5559537</v>
      </c>
      <c r="AF70" s="48">
        <f t="shared" si="14"/>
        <v>18171912.632873259</v>
      </c>
      <c r="AG70" s="104">
        <v>61.243678379856505</v>
      </c>
      <c r="AH70" s="104">
        <v>1560794</v>
      </c>
      <c r="AI70" s="104">
        <v>3141324</v>
      </c>
      <c r="AJ70" s="48">
        <f t="shared" si="12"/>
        <v>5101614.074321798</v>
      </c>
      <c r="AK70" s="48">
        <f t="shared" si="13"/>
        <v>10267737.273724044</v>
      </c>
      <c r="AL70" s="44"/>
      <c r="AM70" s="121"/>
      <c r="AN70" s="121"/>
      <c r="AO70" s="24"/>
      <c r="AP70" s="24"/>
      <c r="AQ70" s="24"/>
      <c r="BG70" s="22"/>
      <c r="BH70" s="21"/>
      <c r="BI70" s="23"/>
      <c r="BJ70" s="23"/>
      <c r="BK70" s="22"/>
      <c r="BL70" s="22"/>
      <c r="BN70" s="25"/>
      <c r="BO70" s="25"/>
      <c r="BP70" s="25"/>
      <c r="BQ70" s="25"/>
      <c r="BT70" s="24"/>
    </row>
    <row r="71" spans="1:72" x14ac:dyDescent="0.25">
      <c r="A71" s="66">
        <v>36069</v>
      </c>
      <c r="B71" s="11">
        <v>1998</v>
      </c>
      <c r="C71" s="11">
        <v>10</v>
      </c>
      <c r="D71" s="11">
        <v>71</v>
      </c>
      <c r="E71" s="47">
        <v>119.46541428855292</v>
      </c>
      <c r="F71" s="44"/>
      <c r="G71" s="44"/>
      <c r="H71" s="44"/>
      <c r="I71" s="44"/>
      <c r="J71" s="101">
        <v>156888.14000000001</v>
      </c>
      <c r="K71" s="102">
        <v>11275.662</v>
      </c>
      <c r="L71" s="102">
        <v>26463.777999999995</v>
      </c>
      <c r="M71" s="102">
        <v>9050.7200000000012</v>
      </c>
      <c r="N71" s="102">
        <v>110097.98</v>
      </c>
      <c r="O71" s="103">
        <v>223312.40400000001</v>
      </c>
      <c r="P71" s="102">
        <v>100662.56200000001</v>
      </c>
      <c r="Q71" s="102">
        <v>61403.98</v>
      </c>
      <c r="R71" s="102">
        <v>61245.862000000001</v>
      </c>
      <c r="S71" s="98">
        <v>58.236756465294256</v>
      </c>
      <c r="T71" s="98">
        <v>70.244796051402503</v>
      </c>
      <c r="U71" s="46">
        <f t="shared" si="2"/>
        <v>269397.11193135608</v>
      </c>
      <c r="V71" s="46">
        <f t="shared" si="3"/>
        <v>19361.76168519901</v>
      </c>
      <c r="W71" s="46">
        <f t="shared" si="4"/>
        <v>45441.710023412583</v>
      </c>
      <c r="X71" s="46">
        <f t="shared" si="5"/>
        <v>15541.250147393952</v>
      </c>
      <c r="Y71" s="46">
        <f t="shared" si="6"/>
        <v>189052.3900753505</v>
      </c>
      <c r="Z71" s="46">
        <f t="shared" si="7"/>
        <v>317905.97532177099</v>
      </c>
      <c r="AA71" s="46">
        <f t="shared" si="8"/>
        <v>143302.51870378971</v>
      </c>
      <c r="AB71" s="46">
        <f t="shared" si="9"/>
        <v>87414.276148039324</v>
      </c>
      <c r="AC71" s="46">
        <f t="shared" si="10"/>
        <v>87189.180469941974</v>
      </c>
      <c r="AD71" s="46">
        <v>30.855374507108081</v>
      </c>
      <c r="AE71" s="48">
        <v>4877611</v>
      </c>
      <c r="AF71" s="48">
        <f t="shared" si="14"/>
        <v>15807978.603132352</v>
      </c>
      <c r="AG71" s="104">
        <v>62.479853925689142</v>
      </c>
      <c r="AH71" s="104">
        <v>1527835</v>
      </c>
      <c r="AI71" s="104">
        <v>2921263</v>
      </c>
      <c r="AJ71" s="48">
        <f t="shared" si="12"/>
        <v>4951600.8941911766</v>
      </c>
      <c r="AK71" s="48">
        <f t="shared" si="13"/>
        <v>9467598.5842499994</v>
      </c>
      <c r="AL71" s="44"/>
      <c r="AM71" s="121"/>
      <c r="AN71" s="121"/>
      <c r="AO71" s="24"/>
      <c r="AP71" s="24"/>
      <c r="AQ71" s="24"/>
      <c r="BG71" s="22"/>
      <c r="BH71" s="21"/>
      <c r="BI71" s="23"/>
      <c r="BJ71" s="23"/>
      <c r="BK71" s="22"/>
      <c r="BL71" s="22"/>
      <c r="BN71" s="25"/>
      <c r="BO71" s="25"/>
      <c r="BP71" s="25"/>
      <c r="BQ71" s="25"/>
      <c r="BT71" s="24"/>
    </row>
    <row r="72" spans="1:72" x14ac:dyDescent="0.25">
      <c r="A72" s="66">
        <v>36100</v>
      </c>
      <c r="B72" s="11">
        <v>1998</v>
      </c>
      <c r="C72" s="11">
        <v>11</v>
      </c>
      <c r="D72" s="11">
        <v>72</v>
      </c>
      <c r="E72" s="47">
        <v>113.14511744738982</v>
      </c>
      <c r="F72" s="44"/>
      <c r="G72" s="44"/>
      <c r="H72" s="44"/>
      <c r="I72" s="44"/>
      <c r="J72" s="101">
        <v>152646.66</v>
      </c>
      <c r="K72" s="102">
        <v>8677.3019999999997</v>
      </c>
      <c r="L72" s="102">
        <v>24325.747000000003</v>
      </c>
      <c r="M72" s="102">
        <v>9222.4420000000009</v>
      </c>
      <c r="N72" s="102">
        <v>110421.16899999999</v>
      </c>
      <c r="O72" s="103">
        <v>198550.152</v>
      </c>
      <c r="P72" s="102">
        <v>100749.14099999999</v>
      </c>
      <c r="Q72" s="102">
        <v>36152.974000000002</v>
      </c>
      <c r="R72" s="102">
        <v>61648.037000000033</v>
      </c>
      <c r="S72" s="98">
        <v>58.732321621383711</v>
      </c>
      <c r="T72" s="98">
        <v>70.686335397999542</v>
      </c>
      <c r="U72" s="46">
        <f t="shared" si="2"/>
        <v>259902.30896035826</v>
      </c>
      <c r="V72" s="46">
        <f t="shared" si="3"/>
        <v>14774.321464657887</v>
      </c>
      <c r="W72" s="46">
        <f t="shared" si="4"/>
        <v>41417.989836695473</v>
      </c>
      <c r="X72" s="46">
        <f t="shared" si="5"/>
        <v>15702.498633464924</v>
      </c>
      <c r="Y72" s="46">
        <f t="shared" si="6"/>
        <v>188007.49902553999</v>
      </c>
      <c r="Z72" s="46">
        <f t="shared" si="7"/>
        <v>280889.01607653446</v>
      </c>
      <c r="AA72" s="46">
        <f t="shared" si="8"/>
        <v>142529.86865528079</v>
      </c>
      <c r="AB72" s="46">
        <f t="shared" si="9"/>
        <v>51145.633447314271</v>
      </c>
      <c r="AC72" s="46">
        <f t="shared" si="10"/>
        <v>87213.513973939436</v>
      </c>
      <c r="AD72" s="46">
        <v>30.86912467400073</v>
      </c>
      <c r="AE72" s="48">
        <v>4967579</v>
      </c>
      <c r="AF72" s="48">
        <f t="shared" si="14"/>
        <v>16092386.980392428</v>
      </c>
      <c r="AG72" s="104">
        <v>62.343581075308386</v>
      </c>
      <c r="AH72" s="104">
        <v>1501323</v>
      </c>
      <c r="AI72" s="104">
        <v>2910409</v>
      </c>
      <c r="AJ72" s="48">
        <f t="shared" si="12"/>
        <v>4863510.1119808471</v>
      </c>
      <c r="AK72" s="48">
        <f t="shared" si="13"/>
        <v>9428220.0442543421</v>
      </c>
      <c r="AL72" s="44"/>
      <c r="AM72" s="121"/>
      <c r="AN72" s="121"/>
      <c r="AO72" s="24"/>
      <c r="AP72" s="24"/>
      <c r="AQ72" s="24"/>
      <c r="BG72" s="22"/>
      <c r="BH72" s="21"/>
      <c r="BI72" s="23"/>
      <c r="BJ72" s="23"/>
      <c r="BK72" s="22"/>
      <c r="BL72" s="22"/>
      <c r="BN72" s="25"/>
      <c r="BO72" s="25"/>
      <c r="BP72" s="25"/>
      <c r="BQ72" s="25"/>
      <c r="BT72" s="24"/>
    </row>
    <row r="73" spans="1:72" x14ac:dyDescent="0.25">
      <c r="A73" s="66">
        <v>36130</v>
      </c>
      <c r="B73" s="11">
        <v>1998</v>
      </c>
      <c r="C73" s="11">
        <v>12</v>
      </c>
      <c r="D73" s="11">
        <v>73</v>
      </c>
      <c r="E73" s="47">
        <v>128.97257909344859</v>
      </c>
      <c r="F73" s="44"/>
      <c r="G73" s="44"/>
      <c r="H73" s="44"/>
      <c r="I73" s="44"/>
      <c r="J73" s="101">
        <v>147650.9</v>
      </c>
      <c r="K73" s="102">
        <v>14261.777</v>
      </c>
      <c r="L73" s="102">
        <v>17151.756000000001</v>
      </c>
      <c r="M73" s="102">
        <v>6315.2620000000006</v>
      </c>
      <c r="N73" s="102">
        <v>109922.105</v>
      </c>
      <c r="O73" s="103">
        <v>186863.58499999999</v>
      </c>
      <c r="P73" s="102">
        <v>94149.52900000001</v>
      </c>
      <c r="Q73" s="102">
        <v>31468.507999999998</v>
      </c>
      <c r="R73" s="102">
        <v>61245.547999999988</v>
      </c>
      <c r="S73" s="98">
        <v>58.339741712502118</v>
      </c>
      <c r="T73" s="98">
        <v>69.691857148957752</v>
      </c>
      <c r="U73" s="46">
        <f t="shared" si="2"/>
        <v>253088.02484526363</v>
      </c>
      <c r="V73" s="46">
        <f t="shared" si="3"/>
        <v>24446.074976269087</v>
      </c>
      <c r="W73" s="46">
        <f t="shared" si="4"/>
        <v>29399.78048672849</v>
      </c>
      <c r="X73" s="46">
        <f t="shared" si="5"/>
        <v>10824.974219326463</v>
      </c>
      <c r="Y73" s="46">
        <f t="shared" si="6"/>
        <v>188417.19516293961</v>
      </c>
      <c r="Z73" s="46">
        <f t="shared" si="7"/>
        <v>268128.29022564593</v>
      </c>
      <c r="AA73" s="46">
        <f t="shared" si="8"/>
        <v>135094.01650578345</v>
      </c>
      <c r="AB73" s="46">
        <f t="shared" si="9"/>
        <v>45153.780208123797</v>
      </c>
      <c r="AC73" s="46">
        <f t="shared" si="10"/>
        <v>87880.493511738649</v>
      </c>
      <c r="AD73" s="46">
        <v>30.786623672644829</v>
      </c>
      <c r="AE73" s="48">
        <v>5015152</v>
      </c>
      <c r="AF73" s="48">
        <f t="shared" si="14"/>
        <v>16290035.741906205</v>
      </c>
      <c r="AG73" s="104">
        <v>63.439113247029134</v>
      </c>
      <c r="AH73" s="104">
        <v>1922271</v>
      </c>
      <c r="AI73" s="104">
        <v>3341824</v>
      </c>
      <c r="AJ73" s="48">
        <f t="shared" si="12"/>
        <v>6243851.2921701642</v>
      </c>
      <c r="AK73" s="48">
        <f t="shared" si="13"/>
        <v>10854792.118595801</v>
      </c>
      <c r="AL73" s="44"/>
      <c r="AM73" s="121"/>
      <c r="AN73" s="121"/>
      <c r="AO73" s="24"/>
      <c r="AP73" s="24"/>
      <c r="AQ73" s="24"/>
      <c r="BG73" s="22"/>
      <c r="BH73" s="21"/>
      <c r="BI73" s="23"/>
      <c r="BJ73" s="23"/>
      <c r="BK73" s="22"/>
      <c r="BL73" s="22"/>
      <c r="BN73" s="25"/>
      <c r="BO73" s="25"/>
      <c r="BP73" s="25"/>
      <c r="BQ73" s="25"/>
      <c r="BT73" s="24"/>
    </row>
    <row r="74" spans="1:72" x14ac:dyDescent="0.25">
      <c r="A74" s="66">
        <v>36161</v>
      </c>
      <c r="B74" s="11">
        <v>1999</v>
      </c>
      <c r="C74" s="11">
        <v>1</v>
      </c>
      <c r="D74" s="11">
        <v>74</v>
      </c>
      <c r="E74" s="47">
        <v>103.60311904560011</v>
      </c>
      <c r="F74" s="44"/>
      <c r="G74" s="44"/>
      <c r="H74" s="44"/>
      <c r="I74" s="44"/>
      <c r="J74" s="101">
        <v>139565.35</v>
      </c>
      <c r="K74" s="102">
        <v>9127.7050000000017</v>
      </c>
      <c r="L74" s="102">
        <v>15050.271999999999</v>
      </c>
      <c r="M74" s="102">
        <v>3848.302999999999</v>
      </c>
      <c r="N74" s="102">
        <v>111539.07</v>
      </c>
      <c r="O74" s="103">
        <v>142922.5</v>
      </c>
      <c r="P74" s="102">
        <v>64365.264000000003</v>
      </c>
      <c r="Q74" s="102">
        <v>28774.046999999999</v>
      </c>
      <c r="R74" s="102">
        <v>49783.188999999998</v>
      </c>
      <c r="S74" s="98">
        <v>57.491225185297949</v>
      </c>
      <c r="T74" s="98">
        <v>65.335439581741866</v>
      </c>
      <c r="U74" s="46">
        <f t="shared" si="2"/>
        <v>242759.3942382891</v>
      </c>
      <c r="V74" s="46">
        <f t="shared" si="3"/>
        <v>15876.692435377427</v>
      </c>
      <c r="W74" s="46">
        <f t="shared" si="4"/>
        <v>26178.381051181281</v>
      </c>
      <c r="X74" s="46">
        <f t="shared" si="5"/>
        <v>6693.7223682338799</v>
      </c>
      <c r="Y74" s="46">
        <f t="shared" si="6"/>
        <v>194010.59838349652</v>
      </c>
      <c r="Z74" s="46">
        <f t="shared" si="7"/>
        <v>218751.87633992749</v>
      </c>
      <c r="AA74" s="46">
        <f t="shared" si="8"/>
        <v>98515.085246303322</v>
      </c>
      <c r="AB74" s="46">
        <f t="shared" si="9"/>
        <v>44040.488874342816</v>
      </c>
      <c r="AC74" s="46">
        <f t="shared" si="10"/>
        <v>76196.302219281351</v>
      </c>
      <c r="AD74" s="46">
        <v>30.882874840893383</v>
      </c>
      <c r="AE74" s="48">
        <v>5105611</v>
      </c>
      <c r="AF74" s="48">
        <f t="shared" si="14"/>
        <v>16532175.279353961</v>
      </c>
      <c r="AG74" s="104">
        <v>65.109114789308677</v>
      </c>
      <c r="AH74" s="104">
        <v>1592887</v>
      </c>
      <c r="AI74" s="104">
        <v>2974038</v>
      </c>
      <c r="AJ74" s="48">
        <f t="shared" si="12"/>
        <v>5157832.6441642912</v>
      </c>
      <c r="AK74" s="48">
        <f t="shared" si="13"/>
        <v>9630055.5415325016</v>
      </c>
      <c r="AL74" s="44"/>
      <c r="AM74" s="121"/>
      <c r="AN74" s="121"/>
      <c r="AO74" s="24"/>
      <c r="AP74" s="24"/>
      <c r="AQ74" s="24"/>
      <c r="BG74" s="22"/>
      <c r="BH74" s="21"/>
      <c r="BI74" s="23"/>
      <c r="BJ74" s="23"/>
      <c r="BK74" s="22"/>
      <c r="BL74" s="22"/>
      <c r="BN74" s="25"/>
      <c r="BO74" s="25"/>
      <c r="BP74" s="25"/>
      <c r="BQ74" s="25"/>
      <c r="BT74" s="24"/>
    </row>
    <row r="75" spans="1:72" x14ac:dyDescent="0.25">
      <c r="A75" s="66">
        <v>36192</v>
      </c>
      <c r="B75" s="11">
        <v>1999</v>
      </c>
      <c r="C75" s="11">
        <v>2</v>
      </c>
      <c r="D75" s="11">
        <v>75</v>
      </c>
      <c r="E75" s="47">
        <v>100.70715161561029</v>
      </c>
      <c r="F75" s="44"/>
      <c r="G75" s="44"/>
      <c r="H75" s="44"/>
      <c r="I75" s="44"/>
      <c r="J75" s="101">
        <v>133654.92000000001</v>
      </c>
      <c r="K75" s="102">
        <v>4041.1639999999998</v>
      </c>
      <c r="L75" s="102">
        <v>17129.495999999999</v>
      </c>
      <c r="M75" s="102">
        <v>4119.8389999999999</v>
      </c>
      <c r="N75" s="102">
        <v>108364.421</v>
      </c>
      <c r="O75" s="103">
        <v>116911.417</v>
      </c>
      <c r="P75" s="102">
        <v>42420.928999999996</v>
      </c>
      <c r="Q75" s="102">
        <v>26632.600000000002</v>
      </c>
      <c r="R75" s="102">
        <v>47857.888000000014</v>
      </c>
      <c r="S75" s="98">
        <v>56.73028829745823</v>
      </c>
      <c r="T75" s="98">
        <v>65.078572176889111</v>
      </c>
      <c r="U75" s="46">
        <f t="shared" si="2"/>
        <v>235597.1104874296</v>
      </c>
      <c r="V75" s="46">
        <f t="shared" si="3"/>
        <v>7123.4681177903722</v>
      </c>
      <c r="W75" s="46">
        <f t="shared" si="4"/>
        <v>30194.621804464685</v>
      </c>
      <c r="X75" s="46">
        <f t="shared" si="5"/>
        <v>7262.1506493993738</v>
      </c>
      <c r="Y75" s="46">
        <f t="shared" si="6"/>
        <v>191016.86991577514</v>
      </c>
      <c r="Z75" s="46">
        <f t="shared" si="7"/>
        <v>179646.56120946354</v>
      </c>
      <c r="AA75" s="46">
        <f t="shared" si="8"/>
        <v>65184.172886731889</v>
      </c>
      <c r="AB75" s="46">
        <f t="shared" si="9"/>
        <v>40923.762014339103</v>
      </c>
      <c r="AC75" s="46">
        <f t="shared" si="10"/>
        <v>73538.626308392559</v>
      </c>
      <c r="AD75" s="46">
        <v>30.992876176034589</v>
      </c>
      <c r="AE75" s="48">
        <v>5131958</v>
      </c>
      <c r="AF75" s="48">
        <f t="shared" si="14"/>
        <v>16558508.383834071</v>
      </c>
      <c r="AG75" s="104">
        <v>64.72267745289794</v>
      </c>
      <c r="AH75" s="104">
        <v>1529113</v>
      </c>
      <c r="AI75" s="104">
        <v>2839455</v>
      </c>
      <c r="AJ75" s="48">
        <f t="shared" si="12"/>
        <v>4933756.3616712503</v>
      </c>
      <c r="AK75" s="48">
        <f t="shared" si="13"/>
        <v>9161637.609469831</v>
      </c>
      <c r="AL75" s="44"/>
      <c r="AM75" s="121"/>
      <c r="AN75" s="121"/>
      <c r="AO75" s="24"/>
      <c r="AP75" s="24"/>
      <c r="AQ75" s="24"/>
      <c r="BG75" s="22"/>
      <c r="BH75" s="21"/>
      <c r="BI75" s="23"/>
      <c r="BJ75" s="23"/>
      <c r="BK75" s="22"/>
      <c r="BL75" s="22"/>
      <c r="BN75" s="25"/>
      <c r="BO75" s="25"/>
      <c r="BP75" s="25"/>
      <c r="BQ75" s="25"/>
      <c r="BT75" s="24"/>
    </row>
    <row r="76" spans="1:72" x14ac:dyDescent="0.25">
      <c r="A76" s="66">
        <v>36220</v>
      </c>
      <c r="B76" s="11">
        <v>1999</v>
      </c>
      <c r="C76" s="11">
        <v>3</v>
      </c>
      <c r="D76" s="11">
        <v>76</v>
      </c>
      <c r="E76" s="47">
        <v>112.96488777737211</v>
      </c>
      <c r="F76" s="44"/>
      <c r="G76" s="44"/>
      <c r="H76" s="44"/>
      <c r="I76" s="44"/>
      <c r="J76" s="101">
        <v>216841.36</v>
      </c>
      <c r="K76" s="102">
        <v>76936.563999999998</v>
      </c>
      <c r="L76" s="102">
        <v>24568.216999999997</v>
      </c>
      <c r="M76" s="102">
        <v>4470.8410000000013</v>
      </c>
      <c r="N76" s="102">
        <v>110865.738</v>
      </c>
      <c r="O76" s="103">
        <v>134437.579</v>
      </c>
      <c r="P76" s="102">
        <v>54979.368000000002</v>
      </c>
      <c r="Q76" s="102">
        <v>25704.382999999998</v>
      </c>
      <c r="R76" s="102">
        <v>53753.827999999994</v>
      </c>
      <c r="S76" s="98">
        <v>56.51353360453728</v>
      </c>
      <c r="T76" s="98">
        <v>66.164236476531812</v>
      </c>
      <c r="U76" s="46">
        <f t="shared" si="2"/>
        <v>383698.10940753232</v>
      </c>
      <c r="V76" s="46">
        <f t="shared" si="3"/>
        <v>136138.30014307055</v>
      </c>
      <c r="W76" s="46">
        <f t="shared" si="4"/>
        <v>43473.15666353501</v>
      </c>
      <c r="X76" s="46">
        <f t="shared" si="5"/>
        <v>7911.0979527230502</v>
      </c>
      <c r="Y76" s="46">
        <f t="shared" si="6"/>
        <v>196175.55464820372</v>
      </c>
      <c r="Z76" s="46">
        <f t="shared" si="7"/>
        <v>203187.68289222906</v>
      </c>
      <c r="AA76" s="46">
        <f t="shared" si="8"/>
        <v>83095.295778862288</v>
      </c>
      <c r="AB76" s="46">
        <f t="shared" si="9"/>
        <v>38849.360876577543</v>
      </c>
      <c r="AC76" s="46">
        <f t="shared" si="10"/>
        <v>81243.026236789199</v>
      </c>
      <c r="AD76" s="46">
        <v>31.047876843605192</v>
      </c>
      <c r="AE76" s="48">
        <v>5169481</v>
      </c>
      <c r="AF76" s="48">
        <f t="shared" si="14"/>
        <v>16650030.615748005</v>
      </c>
      <c r="AG76" s="104">
        <v>64.307684287616411</v>
      </c>
      <c r="AH76" s="104">
        <v>1588797</v>
      </c>
      <c r="AI76" s="104">
        <v>2906937</v>
      </c>
      <c r="AJ76" s="48">
        <f t="shared" si="12"/>
        <v>5117248.4611527901</v>
      </c>
      <c r="AK76" s="48">
        <f t="shared" si="13"/>
        <v>9362756.1544477399</v>
      </c>
      <c r="AL76" s="44"/>
      <c r="AM76" s="121"/>
      <c r="AN76" s="121"/>
      <c r="AO76" s="24"/>
      <c r="AP76" s="24"/>
      <c r="AQ76" s="24"/>
      <c r="BG76" s="22"/>
      <c r="BH76" s="21"/>
      <c r="BI76" s="23"/>
      <c r="BJ76" s="23"/>
      <c r="BK76" s="22"/>
      <c r="BL76" s="22"/>
      <c r="BN76" s="25"/>
      <c r="BO76" s="25"/>
      <c r="BP76" s="25"/>
      <c r="BQ76" s="25"/>
      <c r="BT76" s="24"/>
    </row>
    <row r="77" spans="1:72" x14ac:dyDescent="0.25">
      <c r="A77" s="66">
        <v>36251</v>
      </c>
      <c r="B77" s="11">
        <v>1999</v>
      </c>
      <c r="C77" s="11">
        <v>4</v>
      </c>
      <c r="D77" s="11">
        <v>77</v>
      </c>
      <c r="E77" s="47">
        <v>109.73337728530313</v>
      </c>
      <c r="F77" s="44"/>
      <c r="G77" s="44"/>
      <c r="H77" s="44"/>
      <c r="I77" s="44"/>
      <c r="J77" s="101">
        <v>199251.29</v>
      </c>
      <c r="K77" s="102">
        <v>61583.041000000005</v>
      </c>
      <c r="L77" s="102">
        <v>23514.451999999997</v>
      </c>
      <c r="M77" s="102">
        <v>4133.5789999999997</v>
      </c>
      <c r="N77" s="102">
        <v>110020.21799999999</v>
      </c>
      <c r="O77" s="103">
        <v>118225.55899999999</v>
      </c>
      <c r="P77" s="102">
        <v>46461.455999999998</v>
      </c>
      <c r="Q77" s="102">
        <v>26066.502999999997</v>
      </c>
      <c r="R77" s="102">
        <v>45697.600000000006</v>
      </c>
      <c r="S77" s="98">
        <v>56.580286879668527</v>
      </c>
      <c r="T77" s="98">
        <v>67.518440112847117</v>
      </c>
      <c r="U77" s="46">
        <f t="shared" si="2"/>
        <v>352156.73335795448</v>
      </c>
      <c r="V77" s="46">
        <f t="shared" si="3"/>
        <v>108841.86771794039</v>
      </c>
      <c r="W77" s="46">
        <f t="shared" si="4"/>
        <v>41559.442867458565</v>
      </c>
      <c r="X77" s="46">
        <f t="shared" si="5"/>
        <v>7305.6875953828967</v>
      </c>
      <c r="Y77" s="46">
        <f t="shared" si="6"/>
        <v>194449.73517717264</v>
      </c>
      <c r="Z77" s="46">
        <f t="shared" si="7"/>
        <v>175101.14096593967</v>
      </c>
      <c r="AA77" s="46">
        <f t="shared" si="8"/>
        <v>68812.987862792041</v>
      </c>
      <c r="AB77" s="46">
        <f t="shared" si="9"/>
        <v>38606.494694536312</v>
      </c>
      <c r="AC77" s="46">
        <f t="shared" si="10"/>
        <v>67681.658408611343</v>
      </c>
      <c r="AD77" s="46">
        <v>31.157878178746397</v>
      </c>
      <c r="AE77" s="48">
        <v>5148371</v>
      </c>
      <c r="AF77" s="48">
        <f t="shared" si="14"/>
        <v>16523496.787762135</v>
      </c>
      <c r="AG77" s="104">
        <v>64.170846687829737</v>
      </c>
      <c r="AH77" s="104">
        <v>1569165</v>
      </c>
      <c r="AI77" s="104">
        <v>2937496</v>
      </c>
      <c r="AJ77" s="48">
        <f t="shared" si="12"/>
        <v>5036174.1290533971</v>
      </c>
      <c r="AK77" s="48">
        <f t="shared" si="13"/>
        <v>9427779.3344854359</v>
      </c>
      <c r="AL77" s="44"/>
      <c r="AM77" s="121"/>
      <c r="AN77" s="121"/>
      <c r="AO77" s="24"/>
      <c r="AP77" s="24"/>
      <c r="AQ77" s="24"/>
      <c r="BG77" s="22"/>
      <c r="BH77" s="21"/>
      <c r="BI77" s="23"/>
      <c r="BJ77" s="23"/>
      <c r="BK77" s="22"/>
      <c r="BL77" s="22"/>
      <c r="BN77" s="25"/>
      <c r="BO77" s="25"/>
      <c r="BP77" s="25"/>
      <c r="BQ77" s="25"/>
      <c r="BT77" s="24"/>
    </row>
    <row r="78" spans="1:72" x14ac:dyDescent="0.25">
      <c r="A78" s="66">
        <v>36281</v>
      </c>
      <c r="B78" s="11">
        <v>1999</v>
      </c>
      <c r="C78" s="11">
        <v>5</v>
      </c>
      <c r="D78" s="11">
        <v>78</v>
      </c>
      <c r="E78" s="47">
        <v>110.98612490897642</v>
      </c>
      <c r="F78" s="44"/>
      <c r="G78" s="44"/>
      <c r="H78" s="44"/>
      <c r="I78" s="44"/>
      <c r="J78" s="101">
        <v>214850.65</v>
      </c>
      <c r="K78" s="102">
        <v>79574.983000000007</v>
      </c>
      <c r="L78" s="102">
        <v>20715.747999999996</v>
      </c>
      <c r="M78" s="102">
        <v>4502.2760000000007</v>
      </c>
      <c r="N78" s="102">
        <v>110057.643</v>
      </c>
      <c r="O78" s="103">
        <v>152972.04699999999</v>
      </c>
      <c r="P78" s="102">
        <v>60873.554000000004</v>
      </c>
      <c r="Q78" s="102">
        <v>34567.536</v>
      </c>
      <c r="R78" s="102">
        <v>57530.956999999973</v>
      </c>
      <c r="S78" s="98">
        <v>56.53782879615774</v>
      </c>
      <c r="T78" s="98">
        <v>67.581859263808283</v>
      </c>
      <c r="U78" s="46">
        <f t="shared" ref="U78:U141" si="15">J78/$S78*100</f>
        <v>380012.20523452619</v>
      </c>
      <c r="V78" s="46">
        <f t="shared" ref="V78:V141" si="16">K78/$S78*100</f>
        <v>140746.44303533609</v>
      </c>
      <c r="W78" s="46">
        <f t="shared" ref="W78:W141" si="17">L78/$S78*100</f>
        <v>36640.508560540657</v>
      </c>
      <c r="X78" s="46">
        <f t="shared" ref="X78:X141" si="18">M78/$S78*100</f>
        <v>7963.2983718433334</v>
      </c>
      <c r="Y78" s="46">
        <f t="shared" ref="Y78:Y141" si="19">N78/$S78*100</f>
        <v>194661.95526680609</v>
      </c>
      <c r="Z78" s="46">
        <f t="shared" ref="Z78:Z141" si="20">O78/$T78*100</f>
        <v>226350.75250425999</v>
      </c>
      <c r="AA78" s="46">
        <f t="shared" ref="AA78:AA141" si="21">P78/$T78*100</f>
        <v>90073.807769001796</v>
      </c>
      <c r="AB78" s="46">
        <f t="shared" ref="AB78:AB141" si="22">Q78/$T78*100</f>
        <v>51149.134363208839</v>
      </c>
      <c r="AC78" s="46">
        <f t="shared" ref="AC78:AC141" si="23">R78/$T78*100</f>
        <v>85127.810372049338</v>
      </c>
      <c r="AD78" s="46">
        <v>31.020376509819886</v>
      </c>
      <c r="AE78" s="48">
        <v>5119269</v>
      </c>
      <c r="AF78" s="48">
        <f t="shared" ref="AF78:AF141" si="24">AE78/$AD78*100</f>
        <v>16502923.484437499</v>
      </c>
      <c r="AG78" s="104">
        <v>64.65259375103669</v>
      </c>
      <c r="AH78" s="104">
        <v>1555468</v>
      </c>
      <c r="AI78" s="104">
        <v>2970088</v>
      </c>
      <c r="AJ78" s="48">
        <f t="shared" ref="AJ78:AJ141" si="25">AH78/$AD78*100</f>
        <v>5014342.7482500002</v>
      </c>
      <c r="AK78" s="48">
        <f t="shared" ref="AK78:AK141" si="26">AI78/$AD78*100</f>
        <v>9574635.5594999995</v>
      </c>
      <c r="AL78" s="44"/>
      <c r="AM78" s="121"/>
      <c r="AN78" s="121"/>
      <c r="AO78" s="24"/>
      <c r="AP78" s="24"/>
      <c r="AQ78" s="24"/>
      <c r="BG78" s="22"/>
      <c r="BH78" s="21"/>
      <c r="BI78" s="23"/>
      <c r="BJ78" s="23"/>
      <c r="BK78" s="22"/>
      <c r="BL78" s="22"/>
      <c r="BN78" s="25"/>
      <c r="BO78" s="25"/>
      <c r="BP78" s="25"/>
      <c r="BQ78" s="25"/>
      <c r="BT78" s="24"/>
    </row>
    <row r="79" spans="1:72" x14ac:dyDescent="0.25">
      <c r="A79" s="66">
        <v>36312</v>
      </c>
      <c r="B79" s="11">
        <v>1999</v>
      </c>
      <c r="C79" s="11">
        <v>6</v>
      </c>
      <c r="D79" s="11">
        <v>79</v>
      </c>
      <c r="E79" s="47">
        <v>105.50371736895906</v>
      </c>
      <c r="F79" s="44"/>
      <c r="G79" s="44"/>
      <c r="H79" s="44"/>
      <c r="I79" s="44"/>
      <c r="J79" s="101">
        <v>199935.81</v>
      </c>
      <c r="K79" s="102">
        <v>61124.97</v>
      </c>
      <c r="L79" s="102">
        <v>25393.401999999995</v>
      </c>
      <c r="M79" s="102">
        <v>6080.2240000000002</v>
      </c>
      <c r="N79" s="102">
        <v>107337.21400000001</v>
      </c>
      <c r="O79" s="103">
        <v>153570.622</v>
      </c>
      <c r="P79" s="102">
        <v>57275.295000000006</v>
      </c>
      <c r="Q79" s="102">
        <v>23816.159</v>
      </c>
      <c r="R79" s="102">
        <v>72479.167999999991</v>
      </c>
      <c r="S79" s="98">
        <v>56.475638706555003</v>
      </c>
      <c r="T79" s="98">
        <v>67.698355872266703</v>
      </c>
      <c r="U79" s="46">
        <f t="shared" si="15"/>
        <v>354021.33482519409</v>
      </c>
      <c r="V79" s="46">
        <f t="shared" si="16"/>
        <v>108232.45455904046</v>
      </c>
      <c r="W79" s="46">
        <f t="shared" si="17"/>
        <v>44963.461381894274</v>
      </c>
      <c r="X79" s="46">
        <f t="shared" si="18"/>
        <v>10766.100462524351</v>
      </c>
      <c r="Y79" s="46">
        <f t="shared" si="19"/>
        <v>190059.31842173502</v>
      </c>
      <c r="Z79" s="46">
        <f t="shared" si="20"/>
        <v>226845.42338038035</v>
      </c>
      <c r="AA79" s="46">
        <f t="shared" si="21"/>
        <v>84603.672071544934</v>
      </c>
      <c r="AB79" s="46">
        <f t="shared" si="22"/>
        <v>35179.818908654655</v>
      </c>
      <c r="AC79" s="46">
        <f t="shared" si="23"/>
        <v>107061.93240018078</v>
      </c>
      <c r="AD79" s="46">
        <v>31.034126676712535</v>
      </c>
      <c r="AE79" s="48">
        <v>5277392</v>
      </c>
      <c r="AF79" s="48">
        <f t="shared" si="24"/>
        <v>17005124.890335847</v>
      </c>
      <c r="AG79" s="104">
        <v>67.516886768337542</v>
      </c>
      <c r="AH79" s="104">
        <v>1503047</v>
      </c>
      <c r="AI79" s="104">
        <v>2951454</v>
      </c>
      <c r="AJ79" s="48">
        <f t="shared" si="25"/>
        <v>4843207.0141927339</v>
      </c>
      <c r="AK79" s="48">
        <f t="shared" si="26"/>
        <v>9510349.7860460803</v>
      </c>
      <c r="AL79" s="44"/>
      <c r="AM79" s="121"/>
      <c r="AN79" s="121"/>
      <c r="AO79" s="24"/>
      <c r="AP79" s="24"/>
      <c r="AQ79" s="24"/>
      <c r="BG79" s="22"/>
      <c r="BH79" s="21"/>
      <c r="BI79" s="23"/>
      <c r="BJ79" s="23"/>
      <c r="BK79" s="22"/>
      <c r="BL79" s="22"/>
      <c r="BN79" s="25"/>
      <c r="BO79" s="25"/>
      <c r="BP79" s="25"/>
      <c r="BQ79" s="25"/>
      <c r="BT79" s="24"/>
    </row>
    <row r="80" spans="1:72" x14ac:dyDescent="0.25">
      <c r="A80" s="66">
        <v>36342</v>
      </c>
      <c r="B80" s="11">
        <v>1999</v>
      </c>
      <c r="C80" s="11">
        <v>7</v>
      </c>
      <c r="D80" s="11">
        <v>80</v>
      </c>
      <c r="E80" s="47">
        <v>109.3085399623159</v>
      </c>
      <c r="F80" s="44"/>
      <c r="G80" s="44"/>
      <c r="H80" s="44"/>
      <c r="I80" s="44"/>
      <c r="J80" s="101">
        <v>174152.95999999999</v>
      </c>
      <c r="K80" s="102">
        <v>36896.294999999998</v>
      </c>
      <c r="L80" s="102">
        <v>23343.902000000002</v>
      </c>
      <c r="M80" s="102">
        <v>4782.4620000000014</v>
      </c>
      <c r="N80" s="102">
        <v>109130.30099999999</v>
      </c>
      <c r="O80" s="103">
        <v>139511.04300000001</v>
      </c>
      <c r="P80" s="102">
        <v>61854.45</v>
      </c>
      <c r="Q80" s="102">
        <v>31456.337000000003</v>
      </c>
      <c r="R80" s="102">
        <v>46200.256000000016</v>
      </c>
      <c r="S80" s="98">
        <v>55.871232791588348</v>
      </c>
      <c r="T80" s="98">
        <v>67.700415538550388</v>
      </c>
      <c r="U80" s="46">
        <f t="shared" si="15"/>
        <v>311704.16562961444</v>
      </c>
      <c r="V80" s="46">
        <f t="shared" si="16"/>
        <v>66038.090008915809</v>
      </c>
      <c r="W80" s="46">
        <f t="shared" si="17"/>
        <v>41781.612528718935</v>
      </c>
      <c r="X80" s="46">
        <f t="shared" si="18"/>
        <v>8559.7932263990097</v>
      </c>
      <c r="Y80" s="46">
        <f t="shared" si="19"/>
        <v>195324.66986558068</v>
      </c>
      <c r="Z80" s="46">
        <f t="shared" si="20"/>
        <v>206071.17680180082</v>
      </c>
      <c r="AA80" s="46">
        <f t="shared" si="21"/>
        <v>91364.948808591071</v>
      </c>
      <c r="AB80" s="46">
        <f t="shared" si="22"/>
        <v>46464.023521521725</v>
      </c>
      <c r="AC80" s="46">
        <f t="shared" si="23"/>
        <v>68242.204471688034</v>
      </c>
      <c r="AD80" s="46">
        <v>31.831636356486278</v>
      </c>
      <c r="AE80" s="48">
        <v>5321546</v>
      </c>
      <c r="AF80" s="48">
        <f t="shared" si="24"/>
        <v>16717789.624144277</v>
      </c>
      <c r="AG80" s="104">
        <v>70.550798595000643</v>
      </c>
      <c r="AH80" s="104">
        <v>1528585</v>
      </c>
      <c r="AI80" s="104">
        <v>3027306</v>
      </c>
      <c r="AJ80" s="48">
        <f t="shared" si="25"/>
        <v>4802093.6871771049</v>
      </c>
      <c r="AK80" s="48">
        <f t="shared" si="26"/>
        <v>9510368.7604898494</v>
      </c>
      <c r="AL80" s="44"/>
      <c r="AM80" s="121"/>
      <c r="AN80" s="121"/>
      <c r="AO80" s="24"/>
      <c r="AP80" s="24"/>
      <c r="AQ80" s="24"/>
      <c r="BG80" s="22"/>
      <c r="BH80" s="21"/>
      <c r="BI80" s="23"/>
      <c r="BJ80" s="23"/>
      <c r="BK80" s="22"/>
      <c r="BL80" s="22"/>
      <c r="BN80" s="25"/>
      <c r="BO80" s="25"/>
      <c r="BP80" s="25"/>
      <c r="BQ80" s="25"/>
      <c r="BT80" s="24"/>
    </row>
    <row r="81" spans="1:72" x14ac:dyDescent="0.25">
      <c r="A81" s="66">
        <v>36373</v>
      </c>
      <c r="B81" s="11">
        <v>1999</v>
      </c>
      <c r="C81" s="11">
        <v>8</v>
      </c>
      <c r="D81" s="11">
        <v>81</v>
      </c>
      <c r="E81" s="47">
        <v>117.03867586618505</v>
      </c>
      <c r="F81" s="44"/>
      <c r="G81" s="44"/>
      <c r="H81" s="44"/>
      <c r="I81" s="44"/>
      <c r="J81" s="101">
        <v>162718.31</v>
      </c>
      <c r="K81" s="102">
        <v>21427.371999999999</v>
      </c>
      <c r="L81" s="102">
        <v>25467.734</v>
      </c>
      <c r="M81" s="102">
        <v>6659.3060000000005</v>
      </c>
      <c r="N81" s="102">
        <v>109163.898</v>
      </c>
      <c r="O81" s="103">
        <v>149939.75700000001</v>
      </c>
      <c r="P81" s="102">
        <v>62690.722999999998</v>
      </c>
      <c r="Q81" s="102">
        <v>39195.588000000003</v>
      </c>
      <c r="R81" s="102">
        <v>48053.445999999996</v>
      </c>
      <c r="S81" s="98">
        <v>57.356136291029038</v>
      </c>
      <c r="T81" s="98">
        <v>68.761375802883933</v>
      </c>
      <c r="U81" s="46">
        <f t="shared" si="15"/>
        <v>283698.17167313356</v>
      </c>
      <c r="V81" s="46">
        <f t="shared" si="16"/>
        <v>37358.464822797723</v>
      </c>
      <c r="W81" s="46">
        <f t="shared" si="17"/>
        <v>44402.806128318931</v>
      </c>
      <c r="X81" s="46">
        <f t="shared" si="18"/>
        <v>11610.450826412394</v>
      </c>
      <c r="Y81" s="46">
        <f t="shared" si="19"/>
        <v>190326.44989560448</v>
      </c>
      <c r="Z81" s="46">
        <f t="shared" si="20"/>
        <v>218058.11074785297</v>
      </c>
      <c r="AA81" s="46">
        <f t="shared" si="21"/>
        <v>91171.420391170643</v>
      </c>
      <c r="AB81" s="46">
        <f t="shared" si="22"/>
        <v>57002.332402947788</v>
      </c>
      <c r="AC81" s="46">
        <f t="shared" si="23"/>
        <v>69884.357953734507</v>
      </c>
      <c r="AD81" s="46">
        <v>32.037888859876041</v>
      </c>
      <c r="AE81" s="48">
        <v>5309754</v>
      </c>
      <c r="AF81" s="48">
        <f t="shared" si="24"/>
        <v>16573357.948843773</v>
      </c>
      <c r="AG81" s="104">
        <v>71.28514194671412</v>
      </c>
      <c r="AH81" s="104">
        <v>1453949</v>
      </c>
      <c r="AI81" s="104">
        <v>3005834</v>
      </c>
      <c r="AJ81" s="48">
        <f t="shared" si="25"/>
        <v>4538217.2538244631</v>
      </c>
      <c r="AK81" s="48">
        <f t="shared" si="26"/>
        <v>9382122.5647751056</v>
      </c>
      <c r="AL81" s="44"/>
      <c r="AM81" s="121"/>
      <c r="AN81" s="121"/>
      <c r="AO81" s="24"/>
      <c r="AP81" s="24"/>
      <c r="AQ81" s="24"/>
      <c r="BG81" s="22"/>
      <c r="BH81" s="21"/>
      <c r="BI81" s="23"/>
      <c r="BJ81" s="23"/>
      <c r="BK81" s="22"/>
      <c r="BL81" s="22"/>
      <c r="BN81" s="25"/>
      <c r="BO81" s="25"/>
      <c r="BP81" s="25"/>
      <c r="BQ81" s="25"/>
      <c r="BT81" s="24"/>
    </row>
    <row r="82" spans="1:72" x14ac:dyDescent="0.25">
      <c r="A82" s="66">
        <v>36404</v>
      </c>
      <c r="B82" s="11">
        <v>1999</v>
      </c>
      <c r="C82" s="11">
        <v>9</v>
      </c>
      <c r="D82" s="11">
        <v>82</v>
      </c>
      <c r="E82" s="47">
        <v>117.72013936709514</v>
      </c>
      <c r="F82" s="44"/>
      <c r="G82" s="44"/>
      <c r="H82" s="44"/>
      <c r="I82" s="44"/>
      <c r="J82" s="101">
        <v>153050.42000000001</v>
      </c>
      <c r="K82" s="102">
        <v>14441.210000000001</v>
      </c>
      <c r="L82" s="102">
        <v>24621.034</v>
      </c>
      <c r="M82" s="102">
        <v>6655.6660000000011</v>
      </c>
      <c r="N82" s="102">
        <v>107332.51</v>
      </c>
      <c r="O82" s="103">
        <v>133620.845</v>
      </c>
      <c r="P82" s="102">
        <v>53597.394</v>
      </c>
      <c r="Q82" s="102">
        <v>43451.380999999994</v>
      </c>
      <c r="R82" s="102">
        <v>36572.070000000007</v>
      </c>
      <c r="S82" s="98">
        <v>57.953328085825859</v>
      </c>
      <c r="T82" s="98">
        <v>69.482491063783769</v>
      </c>
      <c r="U82" s="46">
        <f t="shared" si="15"/>
        <v>264092.54663224914</v>
      </c>
      <c r="V82" s="46">
        <f t="shared" si="16"/>
        <v>24918.689705987759</v>
      </c>
      <c r="W82" s="46">
        <f t="shared" si="17"/>
        <v>42484.245190435882</v>
      </c>
      <c r="X82" s="46">
        <f t="shared" si="18"/>
        <v>11484.527670513256</v>
      </c>
      <c r="Y82" s="46">
        <f t="shared" si="19"/>
        <v>185205.08406531223</v>
      </c>
      <c r="Z82" s="46">
        <f t="shared" si="20"/>
        <v>192308.65640286024</v>
      </c>
      <c r="AA82" s="46">
        <f t="shared" si="21"/>
        <v>77137.985670085545</v>
      </c>
      <c r="AB82" s="46">
        <f t="shared" si="22"/>
        <v>62535.727108736435</v>
      </c>
      <c r="AC82" s="46">
        <f t="shared" si="23"/>
        <v>52634.943624038264</v>
      </c>
      <c r="AD82" s="46">
        <v>32.024138692983392</v>
      </c>
      <c r="AE82" s="48">
        <v>5475588</v>
      </c>
      <c r="AF82" s="48">
        <f t="shared" si="24"/>
        <v>17098314.657248601</v>
      </c>
      <c r="AG82" s="104">
        <v>71.87598428978167</v>
      </c>
      <c r="AH82" s="104">
        <v>1517365</v>
      </c>
      <c r="AI82" s="104">
        <v>3096719</v>
      </c>
      <c r="AJ82" s="48">
        <f t="shared" si="25"/>
        <v>4738191.4453563755</v>
      </c>
      <c r="AK82" s="48">
        <f t="shared" si="26"/>
        <v>9669952.4995452967</v>
      </c>
      <c r="AL82" s="44"/>
      <c r="AM82" s="121"/>
      <c r="AN82" s="121"/>
      <c r="AO82" s="24"/>
      <c r="AP82" s="24"/>
      <c r="AQ82" s="24"/>
      <c r="BG82" s="22"/>
      <c r="BH82" s="21"/>
      <c r="BI82" s="23"/>
      <c r="BJ82" s="23"/>
      <c r="BK82" s="22"/>
      <c r="BL82" s="22"/>
      <c r="BN82" s="25"/>
      <c r="BO82" s="25"/>
      <c r="BP82" s="25"/>
      <c r="BQ82" s="25"/>
      <c r="BT82" s="24"/>
    </row>
    <row r="83" spans="1:72" x14ac:dyDescent="0.25">
      <c r="A83" s="66">
        <v>36434</v>
      </c>
      <c r="B83" s="11">
        <v>1999</v>
      </c>
      <c r="C83" s="11">
        <v>10</v>
      </c>
      <c r="D83" s="11">
        <v>83</v>
      </c>
      <c r="E83" s="47">
        <v>118.42992870852456</v>
      </c>
      <c r="F83" s="44"/>
      <c r="G83" s="44"/>
      <c r="H83" s="44"/>
      <c r="I83" s="44"/>
      <c r="J83" s="101">
        <v>158302.5</v>
      </c>
      <c r="K83" s="102">
        <v>14366.883999999998</v>
      </c>
      <c r="L83" s="102">
        <v>25072.037999999997</v>
      </c>
      <c r="M83" s="102">
        <v>7584.155999999999</v>
      </c>
      <c r="N83" s="102">
        <v>111279.42200000001</v>
      </c>
      <c r="O83" s="103">
        <v>145867.97399999999</v>
      </c>
      <c r="P83" s="102">
        <v>56760.345999999998</v>
      </c>
      <c r="Q83" s="102">
        <v>45974.027000000002</v>
      </c>
      <c r="R83" s="102">
        <v>43133.600999999995</v>
      </c>
      <c r="S83" s="98">
        <v>58.135405214599757</v>
      </c>
      <c r="T83" s="98">
        <v>70.014103611510038</v>
      </c>
      <c r="U83" s="46">
        <f t="shared" si="15"/>
        <v>272299.6415276468</v>
      </c>
      <c r="V83" s="46">
        <f t="shared" si="16"/>
        <v>24712.795837521728</v>
      </c>
      <c r="W83" s="46">
        <f t="shared" si="17"/>
        <v>43126.968681906706</v>
      </c>
      <c r="X83" s="46">
        <f t="shared" si="18"/>
        <v>13045.674958321892</v>
      </c>
      <c r="Y83" s="46">
        <f t="shared" si="19"/>
        <v>191414.20204989641</v>
      </c>
      <c r="Z83" s="46">
        <f t="shared" si="20"/>
        <v>208340.84345260385</v>
      </c>
      <c r="AA83" s="46">
        <f t="shared" si="21"/>
        <v>81069.874599763949</v>
      </c>
      <c r="AB83" s="46">
        <f t="shared" si="22"/>
        <v>65663.95144483725</v>
      </c>
      <c r="AC83" s="46">
        <f t="shared" si="23"/>
        <v>61607.017408002641</v>
      </c>
      <c r="AD83" s="46">
        <v>32.189140695695194</v>
      </c>
      <c r="AE83" s="48">
        <v>5479076</v>
      </c>
      <c r="AF83" s="48">
        <f t="shared" si="24"/>
        <v>17021504.400497224</v>
      </c>
      <c r="AG83" s="104">
        <v>72.336333592092359</v>
      </c>
      <c r="AH83" s="104">
        <v>1505734</v>
      </c>
      <c r="AI83" s="104">
        <v>3091277</v>
      </c>
      <c r="AJ83" s="48">
        <f t="shared" si="25"/>
        <v>4677770.1033857325</v>
      </c>
      <c r="AK83" s="48">
        <f t="shared" si="26"/>
        <v>9603477.8598902188</v>
      </c>
      <c r="AL83" s="44"/>
      <c r="AM83" s="121"/>
      <c r="AN83" s="121"/>
      <c r="AO83" s="24"/>
      <c r="AP83" s="24"/>
      <c r="AQ83" s="24"/>
      <c r="BG83" s="22"/>
      <c r="BH83" s="21"/>
      <c r="BI83" s="23"/>
      <c r="BJ83" s="23"/>
      <c r="BK83" s="22"/>
      <c r="BL83" s="22"/>
      <c r="BN83" s="25"/>
      <c r="BO83" s="25"/>
      <c r="BP83" s="25"/>
      <c r="BQ83" s="25"/>
      <c r="BT83" s="24"/>
    </row>
    <row r="84" spans="1:72" x14ac:dyDescent="0.25">
      <c r="A84" s="66">
        <v>36465</v>
      </c>
      <c r="B84" s="11">
        <v>1999</v>
      </c>
      <c r="C84" s="11">
        <v>11</v>
      </c>
      <c r="D84" s="11">
        <v>84</v>
      </c>
      <c r="E84" s="47">
        <v>117.88581185322759</v>
      </c>
      <c r="F84" s="44"/>
      <c r="G84" s="44"/>
      <c r="H84" s="44"/>
      <c r="I84" s="44"/>
      <c r="J84" s="101">
        <v>157591.5</v>
      </c>
      <c r="K84" s="102">
        <v>16581.544000000002</v>
      </c>
      <c r="L84" s="102">
        <v>21452.886999999999</v>
      </c>
      <c r="M84" s="102">
        <v>7762.5720000000001</v>
      </c>
      <c r="N84" s="102">
        <v>111794.497</v>
      </c>
      <c r="O84" s="103">
        <v>168552.84299999999</v>
      </c>
      <c r="P84" s="102">
        <v>63246.271000000008</v>
      </c>
      <c r="Q84" s="102">
        <v>43117.207999999999</v>
      </c>
      <c r="R84" s="102">
        <v>62189.363999999972</v>
      </c>
      <c r="S84" s="98">
        <v>58.196192058050642</v>
      </c>
      <c r="T84" s="98">
        <v>70.502598933417886</v>
      </c>
      <c r="U84" s="46">
        <f t="shared" si="15"/>
        <v>270793.49082290923</v>
      </c>
      <c r="V84" s="46">
        <f t="shared" si="16"/>
        <v>28492.489652003223</v>
      </c>
      <c r="W84" s="46">
        <f t="shared" si="17"/>
        <v>36863.042479825424</v>
      </c>
      <c r="X84" s="46">
        <f t="shared" si="18"/>
        <v>13338.625304310021</v>
      </c>
      <c r="Y84" s="46">
        <f t="shared" si="19"/>
        <v>192099.3333867706</v>
      </c>
      <c r="Z84" s="46">
        <f t="shared" si="20"/>
        <v>239073.233540199</v>
      </c>
      <c r="AA84" s="46">
        <f t="shared" si="21"/>
        <v>89707.715682551367</v>
      </c>
      <c r="AB84" s="46">
        <f t="shared" si="22"/>
        <v>61156.90577693392</v>
      </c>
      <c r="AC84" s="46">
        <f t="shared" si="23"/>
        <v>88208.61208071369</v>
      </c>
      <c r="AD84" s="46">
        <v>32.2991420308364</v>
      </c>
      <c r="AE84" s="48">
        <v>5549750</v>
      </c>
      <c r="AF84" s="48">
        <f t="shared" si="24"/>
        <v>17182344.951149426</v>
      </c>
      <c r="AG84" s="104">
        <v>71.330538594441833</v>
      </c>
      <c r="AH84" s="104">
        <v>1550563</v>
      </c>
      <c r="AI84" s="104">
        <v>3100806</v>
      </c>
      <c r="AJ84" s="48">
        <f t="shared" si="25"/>
        <v>4800632.160816092</v>
      </c>
      <c r="AK84" s="48">
        <f t="shared" si="26"/>
        <v>9600273.5832413789</v>
      </c>
      <c r="AL84" s="44"/>
      <c r="AM84" s="121"/>
      <c r="AN84" s="121"/>
      <c r="AO84" s="24"/>
      <c r="AP84" s="24"/>
      <c r="AQ84" s="24"/>
      <c r="BG84" s="22"/>
      <c r="BH84" s="21"/>
      <c r="BI84" s="23"/>
      <c r="BJ84" s="23"/>
      <c r="BK84" s="22"/>
      <c r="BL84" s="22"/>
      <c r="BN84" s="25"/>
      <c r="BO84" s="25"/>
      <c r="BP84" s="25"/>
      <c r="BQ84" s="25"/>
      <c r="BT84" s="24"/>
    </row>
    <row r="85" spans="1:72" x14ac:dyDescent="0.25">
      <c r="A85" s="66">
        <v>36495</v>
      </c>
      <c r="B85" s="11">
        <v>1999</v>
      </c>
      <c r="C85" s="11">
        <v>12</v>
      </c>
      <c r="D85" s="11">
        <v>85</v>
      </c>
      <c r="E85" s="47">
        <v>143.8335007350471</v>
      </c>
      <c r="F85" s="44"/>
      <c r="G85" s="44"/>
      <c r="H85" s="44"/>
      <c r="I85" s="44"/>
      <c r="J85" s="101">
        <v>146860.57</v>
      </c>
      <c r="K85" s="102">
        <v>13975.929</v>
      </c>
      <c r="L85" s="102">
        <v>16111.003000000002</v>
      </c>
      <c r="M85" s="102">
        <v>6554.9450000000006</v>
      </c>
      <c r="N85" s="102">
        <v>110218.693</v>
      </c>
      <c r="O85" s="103">
        <v>168513.81099999999</v>
      </c>
      <c r="P85" s="102">
        <v>66700.039000000004</v>
      </c>
      <c r="Q85" s="102">
        <v>50650.758000000002</v>
      </c>
      <c r="R85" s="102">
        <v>51163.013999999981</v>
      </c>
      <c r="S85" s="98">
        <v>58.152116331849477</v>
      </c>
      <c r="T85" s="98">
        <v>70.012889668642131</v>
      </c>
      <c r="U85" s="46">
        <f t="shared" si="15"/>
        <v>252545.52931819193</v>
      </c>
      <c r="V85" s="46">
        <f t="shared" si="16"/>
        <v>24033.397031064695</v>
      </c>
      <c r="W85" s="46">
        <f t="shared" si="17"/>
        <v>27704.929788043028</v>
      </c>
      <c r="X85" s="46">
        <f t="shared" si="18"/>
        <v>11272.066114659883</v>
      </c>
      <c r="Y85" s="46">
        <f t="shared" si="19"/>
        <v>189535.13638442432</v>
      </c>
      <c r="Z85" s="46">
        <f t="shared" si="20"/>
        <v>240689.69556540839</v>
      </c>
      <c r="AA85" s="46">
        <f t="shared" si="21"/>
        <v>95268.22748736522</v>
      </c>
      <c r="AB85" s="46">
        <f t="shared" si="22"/>
        <v>72344.904259373579</v>
      </c>
      <c r="AC85" s="46">
        <f t="shared" si="23"/>
        <v>73076.563818669572</v>
      </c>
      <c r="AD85" s="46">
        <v>32.45039386665556</v>
      </c>
      <c r="AE85" s="48">
        <v>5545976</v>
      </c>
      <c r="AF85" s="48">
        <f t="shared" si="24"/>
        <v>17090627.690959319</v>
      </c>
      <c r="AG85" s="104">
        <v>70.748466022785379</v>
      </c>
      <c r="AH85" s="104">
        <v>2103845</v>
      </c>
      <c r="AI85" s="104">
        <v>3706105</v>
      </c>
      <c r="AJ85" s="48">
        <f t="shared" si="25"/>
        <v>6483264.9139639828</v>
      </c>
      <c r="AK85" s="48">
        <f t="shared" si="26"/>
        <v>11420832.102158897</v>
      </c>
      <c r="AL85" s="44"/>
      <c r="AM85" s="121"/>
      <c r="AN85" s="121"/>
      <c r="AO85" s="24"/>
      <c r="AP85" s="24"/>
      <c r="AQ85" s="24"/>
      <c r="BG85" s="22"/>
      <c r="BH85" s="21"/>
      <c r="BI85" s="23"/>
      <c r="BJ85" s="23"/>
      <c r="BK85" s="22"/>
      <c r="BL85" s="22"/>
      <c r="BN85" s="25"/>
      <c r="BO85" s="25"/>
      <c r="BP85" s="25"/>
      <c r="BQ85" s="25"/>
      <c r="BT85" s="24"/>
    </row>
    <row r="86" spans="1:72" x14ac:dyDescent="0.25">
      <c r="A86" s="66">
        <v>36526</v>
      </c>
      <c r="B86" s="11">
        <v>2000</v>
      </c>
      <c r="C86" s="11">
        <v>1</v>
      </c>
      <c r="D86" s="11">
        <v>86</v>
      </c>
      <c r="E86" s="47">
        <v>99.692952713361024</v>
      </c>
      <c r="F86" s="44"/>
      <c r="G86" s="44"/>
      <c r="H86" s="44"/>
      <c r="I86" s="44"/>
      <c r="J86" s="101">
        <v>161575.87</v>
      </c>
      <c r="K86" s="102">
        <v>24716.646000000001</v>
      </c>
      <c r="L86" s="102">
        <v>17898.111000000001</v>
      </c>
      <c r="M86" s="102">
        <v>6947.8890000000001</v>
      </c>
      <c r="N86" s="102">
        <v>112013.224</v>
      </c>
      <c r="O86" s="103">
        <v>138268.60699999999</v>
      </c>
      <c r="P86" s="102">
        <v>60659.430999999997</v>
      </c>
      <c r="Q86" s="102">
        <v>33696.269</v>
      </c>
      <c r="R86" s="102">
        <v>43912.90699999997</v>
      </c>
      <c r="S86" s="98">
        <v>59.005902457517564</v>
      </c>
      <c r="T86" s="98">
        <v>66.043024909050459</v>
      </c>
      <c r="U86" s="46">
        <f t="shared" si="15"/>
        <v>273830.01237262599</v>
      </c>
      <c r="V86" s="46">
        <f t="shared" si="16"/>
        <v>41888.429751235861</v>
      </c>
      <c r="W86" s="46">
        <f t="shared" si="17"/>
        <v>30332.746817805371</v>
      </c>
      <c r="X86" s="46">
        <f t="shared" si="18"/>
        <v>11774.905069882232</v>
      </c>
      <c r="Y86" s="46">
        <f t="shared" si="19"/>
        <v>189833.93073370258</v>
      </c>
      <c r="Z86" s="46">
        <f t="shared" si="20"/>
        <v>209361.40824926359</v>
      </c>
      <c r="AA86" s="46">
        <f t="shared" si="21"/>
        <v>91848.353529438798</v>
      </c>
      <c r="AB86" s="46">
        <f t="shared" si="22"/>
        <v>51021.692368579417</v>
      </c>
      <c r="AC86" s="46">
        <f t="shared" si="23"/>
        <v>66491.362351245363</v>
      </c>
      <c r="AD86" s="46">
        <v>32.862898873435078</v>
      </c>
      <c r="AE86" s="48">
        <v>5545587</v>
      </c>
      <c r="AF86" s="48">
        <f t="shared" si="24"/>
        <v>16874917.277863178</v>
      </c>
      <c r="AG86" s="104">
        <v>71.766142537516373</v>
      </c>
      <c r="AH86" s="104">
        <v>1631302</v>
      </c>
      <c r="AI86" s="104">
        <v>3252267</v>
      </c>
      <c r="AJ86" s="48">
        <f t="shared" si="25"/>
        <v>4963962.5715389121</v>
      </c>
      <c r="AK86" s="48">
        <f t="shared" si="26"/>
        <v>9896470.2186665274</v>
      </c>
      <c r="AL86" s="44"/>
      <c r="AM86" s="121"/>
      <c r="AN86" s="121"/>
      <c r="AO86" s="24"/>
      <c r="AP86" s="24"/>
      <c r="AQ86" s="24"/>
      <c r="BG86" s="22"/>
      <c r="BH86" s="21"/>
      <c r="BI86" s="23"/>
      <c r="BJ86" s="23"/>
      <c r="BK86" s="22"/>
      <c r="BL86" s="22"/>
      <c r="BN86" s="25"/>
      <c r="BO86" s="25"/>
      <c r="BP86" s="25"/>
      <c r="BQ86" s="25"/>
      <c r="BT86" s="24"/>
    </row>
    <row r="87" spans="1:72" x14ac:dyDescent="0.25">
      <c r="A87" s="66">
        <v>36557</v>
      </c>
      <c r="B87" s="11">
        <v>2000</v>
      </c>
      <c r="C87" s="11">
        <v>2</v>
      </c>
      <c r="D87" s="11">
        <v>87</v>
      </c>
      <c r="E87" s="47">
        <v>104.32874335581117</v>
      </c>
      <c r="F87" s="44"/>
      <c r="G87" s="44"/>
      <c r="H87" s="44"/>
      <c r="I87" s="44"/>
      <c r="J87" s="101">
        <v>142385.22</v>
      </c>
      <c r="K87" s="102">
        <v>12435.55</v>
      </c>
      <c r="L87" s="102">
        <v>14411.144999999997</v>
      </c>
      <c r="M87" s="102">
        <v>6765.625</v>
      </c>
      <c r="N87" s="102">
        <v>108772.9</v>
      </c>
      <c r="O87" s="103">
        <v>147114.43299999999</v>
      </c>
      <c r="P87" s="102">
        <v>61430.429999999993</v>
      </c>
      <c r="Q87" s="102">
        <v>40830.566999999995</v>
      </c>
      <c r="R87" s="102">
        <v>44853.436000000002</v>
      </c>
      <c r="S87" s="98">
        <v>59.245336855832711</v>
      </c>
      <c r="T87" s="98">
        <v>66.373373907396811</v>
      </c>
      <c r="U87" s="46">
        <f t="shared" si="15"/>
        <v>240331.52237192853</v>
      </c>
      <c r="V87" s="46">
        <f t="shared" si="16"/>
        <v>20989.92200898545</v>
      </c>
      <c r="W87" s="46">
        <f t="shared" si="17"/>
        <v>24324.522004268456</v>
      </c>
      <c r="X87" s="46">
        <f t="shared" si="18"/>
        <v>11419.67513234575</v>
      </c>
      <c r="Y87" s="46">
        <f t="shared" si="19"/>
        <v>183597.40322632884</v>
      </c>
      <c r="Z87" s="46">
        <f t="shared" si="20"/>
        <v>221646.76034888925</v>
      </c>
      <c r="AA87" s="46">
        <f t="shared" si="21"/>
        <v>92552.821084109513</v>
      </c>
      <c r="AB87" s="46">
        <f t="shared" si="22"/>
        <v>61516.485597020008</v>
      </c>
      <c r="AC87" s="46">
        <f t="shared" si="23"/>
        <v>67577.453667759721</v>
      </c>
      <c r="AD87" s="46">
        <v>33.3304045477852</v>
      </c>
      <c r="AE87" s="48">
        <v>5670066</v>
      </c>
      <c r="AF87" s="48">
        <f t="shared" si="24"/>
        <v>17011692.707992576</v>
      </c>
      <c r="AG87" s="104">
        <v>73.188219551932491</v>
      </c>
      <c r="AH87" s="104">
        <v>1555687</v>
      </c>
      <c r="AI87" s="104">
        <v>3105072</v>
      </c>
      <c r="AJ87" s="48">
        <f t="shared" si="25"/>
        <v>4667471.1006571781</v>
      </c>
      <c r="AK87" s="48">
        <f t="shared" si="26"/>
        <v>9316034.5400198009</v>
      </c>
      <c r="AL87" s="44"/>
      <c r="AM87" s="121"/>
      <c r="AN87" s="121"/>
      <c r="AO87" s="24"/>
      <c r="AP87" s="24"/>
      <c r="AQ87" s="24"/>
      <c r="BG87" s="22"/>
      <c r="BH87" s="21"/>
      <c r="BI87" s="23"/>
      <c r="BJ87" s="23"/>
      <c r="BK87" s="22"/>
      <c r="BL87" s="22"/>
      <c r="BN87" s="25"/>
      <c r="BO87" s="25"/>
      <c r="BP87" s="25"/>
      <c r="BQ87" s="25"/>
      <c r="BT87" s="24"/>
    </row>
    <row r="88" spans="1:72" x14ac:dyDescent="0.25">
      <c r="A88" s="66">
        <v>36586</v>
      </c>
      <c r="B88" s="11">
        <v>2000</v>
      </c>
      <c r="C88" s="11">
        <v>3</v>
      </c>
      <c r="D88" s="11">
        <v>88</v>
      </c>
      <c r="E88" s="47">
        <v>115.40756374870023</v>
      </c>
      <c r="F88" s="44"/>
      <c r="G88" s="44"/>
      <c r="H88" s="44"/>
      <c r="I88" s="44"/>
      <c r="J88" s="101">
        <v>212381.38</v>
      </c>
      <c r="K88" s="102">
        <v>65708.384000000005</v>
      </c>
      <c r="L88" s="102">
        <v>28184.252000000008</v>
      </c>
      <c r="M88" s="102">
        <v>7047.3270000000002</v>
      </c>
      <c r="N88" s="102">
        <v>111441.417</v>
      </c>
      <c r="O88" s="103">
        <v>150558.682</v>
      </c>
      <c r="P88" s="102">
        <v>61660.842000000004</v>
      </c>
      <c r="Q88" s="102">
        <v>42339.737999999998</v>
      </c>
      <c r="R88" s="102">
        <v>46558.101999999984</v>
      </c>
      <c r="S88" s="98">
        <v>60.283833354472193</v>
      </c>
      <c r="T88" s="98">
        <v>68.091345891435267</v>
      </c>
      <c r="U88" s="46">
        <f t="shared" si="15"/>
        <v>352302.38055895688</v>
      </c>
      <c r="V88" s="46">
        <f t="shared" si="16"/>
        <v>108998.35054222774</v>
      </c>
      <c r="W88" s="46">
        <f t="shared" si="17"/>
        <v>46752.587603835818</v>
      </c>
      <c r="X88" s="46">
        <f t="shared" si="18"/>
        <v>11690.24364884253</v>
      </c>
      <c r="Y88" s="46">
        <f t="shared" si="19"/>
        <v>184861.19876405079</v>
      </c>
      <c r="Z88" s="46">
        <f t="shared" si="20"/>
        <v>221112.8007956408</v>
      </c>
      <c r="AA88" s="46">
        <f t="shared" si="21"/>
        <v>90556.062878110752</v>
      </c>
      <c r="AB88" s="46">
        <f t="shared" si="22"/>
        <v>62180.791766851551</v>
      </c>
      <c r="AC88" s="46">
        <f t="shared" si="23"/>
        <v>68375.946150678457</v>
      </c>
      <c r="AD88" s="46">
        <v>34.017912892417733</v>
      </c>
      <c r="AE88" s="48">
        <v>5614126</v>
      </c>
      <c r="AF88" s="48">
        <f t="shared" si="24"/>
        <v>16503440.460191591</v>
      </c>
      <c r="AG88" s="104">
        <v>71.937468623271073</v>
      </c>
      <c r="AH88" s="104">
        <v>1653835</v>
      </c>
      <c r="AI88" s="104">
        <v>3269205</v>
      </c>
      <c r="AJ88" s="48">
        <f t="shared" si="25"/>
        <v>4861659.2241572347</v>
      </c>
      <c r="AK88" s="48">
        <f t="shared" si="26"/>
        <v>9610245.6677425224</v>
      </c>
      <c r="AL88" s="44"/>
      <c r="AM88" s="121"/>
      <c r="AN88" s="121"/>
      <c r="AO88" s="24"/>
      <c r="AP88" s="24"/>
      <c r="AQ88" s="24"/>
      <c r="BG88" s="22"/>
      <c r="BH88" s="21"/>
      <c r="BI88" s="23"/>
      <c r="BJ88" s="23"/>
      <c r="BK88" s="22"/>
      <c r="BL88" s="22"/>
      <c r="BN88" s="25"/>
      <c r="BO88" s="25"/>
      <c r="BP88" s="25"/>
      <c r="BQ88" s="25"/>
      <c r="BT88" s="24"/>
    </row>
    <row r="89" spans="1:72" x14ac:dyDescent="0.25">
      <c r="A89" s="66">
        <v>36617</v>
      </c>
      <c r="B89" s="11">
        <v>2000</v>
      </c>
      <c r="C89" s="11">
        <v>4</v>
      </c>
      <c r="D89" s="11">
        <v>89</v>
      </c>
      <c r="E89" s="47">
        <v>111.37619885547093</v>
      </c>
      <c r="F89" s="44"/>
      <c r="G89" s="44"/>
      <c r="H89" s="44"/>
      <c r="I89" s="44"/>
      <c r="J89" s="101">
        <v>208760.46</v>
      </c>
      <c r="K89" s="102">
        <v>66169.581999999995</v>
      </c>
      <c r="L89" s="102">
        <v>25526.266000000003</v>
      </c>
      <c r="M89" s="102">
        <v>7137.8550000000014</v>
      </c>
      <c r="N89" s="102">
        <v>109926.757</v>
      </c>
      <c r="O89" s="103">
        <v>136492.19899999999</v>
      </c>
      <c r="P89" s="102">
        <v>57798.525000000001</v>
      </c>
      <c r="Q89" s="102">
        <v>41796.861000000004</v>
      </c>
      <c r="R89" s="102">
        <v>36896.812999999995</v>
      </c>
      <c r="S89" s="98">
        <v>60.996858080576267</v>
      </c>
      <c r="T89" s="98">
        <v>68.595173060609199</v>
      </c>
      <c r="U89" s="46">
        <f t="shared" si="15"/>
        <v>342247.89041466598</v>
      </c>
      <c r="V89" s="46">
        <f t="shared" si="16"/>
        <v>108480.31207212446</v>
      </c>
      <c r="W89" s="46">
        <f t="shared" si="17"/>
        <v>41848.493190059147</v>
      </c>
      <c r="X89" s="46">
        <f t="shared" si="18"/>
        <v>11702.004373030104</v>
      </c>
      <c r="Y89" s="46">
        <f t="shared" si="19"/>
        <v>180217.08077945228</v>
      </c>
      <c r="Z89" s="46">
        <f t="shared" si="20"/>
        <v>198982.22121168565</v>
      </c>
      <c r="AA89" s="46">
        <f t="shared" si="21"/>
        <v>84260.33847735975</v>
      </c>
      <c r="AB89" s="46">
        <f t="shared" si="22"/>
        <v>60932.65624254525</v>
      </c>
      <c r="AC89" s="46">
        <f t="shared" si="23"/>
        <v>53789.226491780661</v>
      </c>
      <c r="AD89" s="46">
        <v>34.306666397163397</v>
      </c>
      <c r="AE89" s="48">
        <v>5559304</v>
      </c>
      <c r="AF89" s="48">
        <f t="shared" si="24"/>
        <v>16204733.901104607</v>
      </c>
      <c r="AG89" s="104">
        <v>71.181249838992088</v>
      </c>
      <c r="AH89" s="104">
        <v>1783633</v>
      </c>
      <c r="AI89" s="104">
        <v>3513693</v>
      </c>
      <c r="AJ89" s="48">
        <f t="shared" si="25"/>
        <v>5199085.7384717437</v>
      </c>
      <c r="AK89" s="48">
        <f t="shared" si="26"/>
        <v>10242012.322976753</v>
      </c>
      <c r="AL89" s="44"/>
      <c r="AM89" s="121"/>
      <c r="AN89" s="121"/>
      <c r="AO89" s="24"/>
      <c r="AP89" s="24"/>
      <c r="AQ89" s="24"/>
      <c r="BG89" s="22"/>
      <c r="BH89" s="21"/>
      <c r="BI89" s="23"/>
      <c r="BJ89" s="23"/>
      <c r="BK89" s="22"/>
      <c r="BL89" s="22"/>
      <c r="BN89" s="25"/>
      <c r="BO89" s="25"/>
      <c r="BP89" s="25"/>
      <c r="BQ89" s="25"/>
      <c r="BT89" s="24"/>
    </row>
    <row r="90" spans="1:72" x14ac:dyDescent="0.25">
      <c r="A90" s="66">
        <v>36647</v>
      </c>
      <c r="B90" s="11">
        <v>2000</v>
      </c>
      <c r="C90" s="11">
        <v>5</v>
      </c>
      <c r="D90" s="11">
        <v>90</v>
      </c>
      <c r="E90" s="47">
        <v>117.69745683819599</v>
      </c>
      <c r="F90" s="44"/>
      <c r="G90" s="44"/>
      <c r="H90" s="44"/>
      <c r="I90" s="44"/>
      <c r="J90" s="101">
        <v>215500.93</v>
      </c>
      <c r="K90" s="102">
        <v>60238.47</v>
      </c>
      <c r="L90" s="102">
        <v>35359.038</v>
      </c>
      <c r="M90" s="102">
        <v>9430.3949999999968</v>
      </c>
      <c r="N90" s="102">
        <v>110473.027</v>
      </c>
      <c r="O90" s="103">
        <v>193402.46</v>
      </c>
      <c r="P90" s="102">
        <v>76566.640999999989</v>
      </c>
      <c r="Q90" s="102">
        <v>53217.525999999998</v>
      </c>
      <c r="R90" s="102">
        <v>63618.293000000005</v>
      </c>
      <c r="S90" s="98">
        <v>61.062028701284795</v>
      </c>
      <c r="T90" s="98">
        <v>68.637579355769034</v>
      </c>
      <c r="U90" s="46">
        <f t="shared" si="15"/>
        <v>352921.34012485843</v>
      </c>
      <c r="V90" s="46">
        <f t="shared" si="16"/>
        <v>98651.275237981958</v>
      </c>
      <c r="W90" s="46">
        <f t="shared" si="17"/>
        <v>57906.752775896588</v>
      </c>
      <c r="X90" s="46">
        <f t="shared" si="18"/>
        <v>15443.959528651516</v>
      </c>
      <c r="Y90" s="46">
        <f t="shared" si="19"/>
        <v>180919.3525823284</v>
      </c>
      <c r="Z90" s="46">
        <f t="shared" si="20"/>
        <v>281773.42764018144</v>
      </c>
      <c r="AA90" s="46">
        <f t="shared" si="21"/>
        <v>111552.07062756724</v>
      </c>
      <c r="AB90" s="46">
        <f t="shared" si="22"/>
        <v>77534.095024181574</v>
      </c>
      <c r="AC90" s="46">
        <f t="shared" si="23"/>
        <v>92687.261988432641</v>
      </c>
      <c r="AD90" s="46">
        <v>34.444168066089908</v>
      </c>
      <c r="AE90" s="48">
        <v>5523262</v>
      </c>
      <c r="AF90" s="48">
        <f t="shared" si="24"/>
        <v>16035405.440486226</v>
      </c>
      <c r="AG90" s="104">
        <v>69.564107736073737</v>
      </c>
      <c r="AH90" s="104">
        <v>1741774</v>
      </c>
      <c r="AI90" s="104">
        <v>3451776</v>
      </c>
      <c r="AJ90" s="48">
        <f t="shared" si="25"/>
        <v>5056803.8010323346</v>
      </c>
      <c r="AK90" s="48">
        <f t="shared" si="26"/>
        <v>10021365.571602393</v>
      </c>
      <c r="AL90" s="44"/>
      <c r="AM90" s="121"/>
      <c r="AN90" s="121"/>
      <c r="AO90" s="24"/>
      <c r="AP90" s="24"/>
      <c r="AQ90" s="24"/>
      <c r="BG90" s="22"/>
      <c r="BH90" s="21"/>
      <c r="BI90" s="23"/>
      <c r="BJ90" s="23"/>
      <c r="BK90" s="22"/>
      <c r="BL90" s="22"/>
      <c r="BN90" s="25"/>
      <c r="BO90" s="25"/>
      <c r="BP90" s="25"/>
      <c r="BQ90" s="25"/>
      <c r="BT90" s="24"/>
    </row>
    <row r="91" spans="1:72" x14ac:dyDescent="0.25">
      <c r="A91" s="66">
        <v>36678</v>
      </c>
      <c r="B91" s="11">
        <v>2000</v>
      </c>
      <c r="C91" s="11">
        <v>6</v>
      </c>
      <c r="D91" s="11">
        <v>91</v>
      </c>
      <c r="E91" s="47">
        <v>102.79849892251735</v>
      </c>
      <c r="F91" s="44"/>
      <c r="G91" s="44"/>
      <c r="H91" s="44"/>
      <c r="I91" s="44"/>
      <c r="J91" s="101">
        <v>199530.54</v>
      </c>
      <c r="K91" s="102">
        <v>47281.94200000001</v>
      </c>
      <c r="L91" s="102">
        <v>35381.021000000008</v>
      </c>
      <c r="M91" s="102">
        <v>7360.1059999999998</v>
      </c>
      <c r="N91" s="102">
        <v>109507.47100000001</v>
      </c>
      <c r="O91" s="103">
        <v>168671.13399999999</v>
      </c>
      <c r="P91" s="102">
        <v>74244.641000000003</v>
      </c>
      <c r="Q91" s="102">
        <v>46235.928</v>
      </c>
      <c r="R91" s="102">
        <v>48190.564999999973</v>
      </c>
      <c r="S91" s="98">
        <v>60.197945321307657</v>
      </c>
      <c r="T91" s="98">
        <v>69.416214672011478</v>
      </c>
      <c r="U91" s="46">
        <f t="shared" si="15"/>
        <v>331457.39266515168</v>
      </c>
      <c r="V91" s="46">
        <f t="shared" si="16"/>
        <v>78544.11267300199</v>
      </c>
      <c r="W91" s="46">
        <f t="shared" si="17"/>
        <v>58774.466156864903</v>
      </c>
      <c r="X91" s="46">
        <f t="shared" si="18"/>
        <v>12226.507002382385</v>
      </c>
      <c r="Y91" s="46">
        <f t="shared" si="19"/>
        <v>181912.30683290242</v>
      </c>
      <c r="Z91" s="46">
        <f t="shared" si="20"/>
        <v>242985.20856685081</v>
      </c>
      <c r="AA91" s="46">
        <f t="shared" si="21"/>
        <v>106955.76149002452</v>
      </c>
      <c r="AB91" s="46">
        <f t="shared" si="22"/>
        <v>66606.812570323367</v>
      </c>
      <c r="AC91" s="46">
        <f t="shared" si="23"/>
        <v>69422.634506502902</v>
      </c>
      <c r="AD91" s="46">
        <v>34.237915562700145</v>
      </c>
      <c r="AE91" s="48">
        <v>5476771</v>
      </c>
      <c r="AF91" s="48">
        <f t="shared" si="24"/>
        <v>15996216.212316867</v>
      </c>
      <c r="AG91" s="104">
        <v>71.227556776967532</v>
      </c>
      <c r="AH91" s="104">
        <v>1944718</v>
      </c>
      <c r="AI91" s="104">
        <v>3557086</v>
      </c>
      <c r="AJ91" s="48">
        <f t="shared" si="25"/>
        <v>5680012.8396795178</v>
      </c>
      <c r="AK91" s="48">
        <f t="shared" si="26"/>
        <v>10389318.22086506</v>
      </c>
      <c r="AL91" s="44"/>
      <c r="AM91" s="121"/>
      <c r="AN91" s="121"/>
      <c r="AO91" s="24"/>
      <c r="AP91" s="24"/>
      <c r="AQ91" s="24"/>
      <c r="BG91" s="22"/>
      <c r="BH91" s="21"/>
      <c r="BI91" s="23"/>
      <c r="BJ91" s="23"/>
      <c r="BK91" s="22"/>
      <c r="BL91" s="22"/>
      <c r="BN91" s="25"/>
      <c r="BO91" s="25"/>
      <c r="BP91" s="25"/>
      <c r="BQ91" s="25"/>
      <c r="BT91" s="24"/>
    </row>
    <row r="92" spans="1:72" x14ac:dyDescent="0.25">
      <c r="A92" s="66">
        <v>36708</v>
      </c>
      <c r="B92" s="11">
        <v>2000</v>
      </c>
      <c r="C92" s="11">
        <v>7</v>
      </c>
      <c r="D92" s="11">
        <v>92</v>
      </c>
      <c r="E92" s="47">
        <v>104.951434884321</v>
      </c>
      <c r="F92" s="44"/>
      <c r="G92" s="44"/>
      <c r="H92" s="44"/>
      <c r="I92" s="44"/>
      <c r="J92" s="101">
        <v>188085.63</v>
      </c>
      <c r="K92" s="102">
        <v>37489.382000000005</v>
      </c>
      <c r="L92" s="102">
        <v>33360.839</v>
      </c>
      <c r="M92" s="102">
        <v>6992.6430000000009</v>
      </c>
      <c r="N92" s="102">
        <v>110242.766</v>
      </c>
      <c r="O92" s="103">
        <v>172968.527</v>
      </c>
      <c r="P92" s="102">
        <v>72205.286000000007</v>
      </c>
      <c r="Q92" s="102">
        <v>61716.697999999989</v>
      </c>
      <c r="R92" s="102">
        <v>39046.543000000005</v>
      </c>
      <c r="S92" s="98">
        <v>59.384191331968651</v>
      </c>
      <c r="T92" s="98">
        <v>69.126821412283419</v>
      </c>
      <c r="U92" s="46">
        <f t="shared" si="15"/>
        <v>316726.76815377752</v>
      </c>
      <c r="V92" s="46">
        <f t="shared" si="16"/>
        <v>63130.239141301761</v>
      </c>
      <c r="W92" s="46">
        <f t="shared" si="17"/>
        <v>56177.979781701026</v>
      </c>
      <c r="X92" s="46">
        <f t="shared" si="18"/>
        <v>11775.26012084568</v>
      </c>
      <c r="Y92" s="46">
        <f t="shared" si="19"/>
        <v>185643.28910992909</v>
      </c>
      <c r="Z92" s="46">
        <f t="shared" si="20"/>
        <v>250219.12401900854</v>
      </c>
      <c r="AA92" s="46">
        <f t="shared" si="21"/>
        <v>104453.35764732494</v>
      </c>
      <c r="AB92" s="46">
        <f t="shared" si="22"/>
        <v>89280.393252731432</v>
      </c>
      <c r="AC92" s="46">
        <f t="shared" si="23"/>
        <v>56485.373118952157</v>
      </c>
      <c r="AD92" s="46">
        <v>34.320416564056046</v>
      </c>
      <c r="AE92" s="48">
        <v>5398510</v>
      </c>
      <c r="AF92" s="48">
        <f t="shared" si="24"/>
        <v>15729733.320468752</v>
      </c>
      <c r="AG92" s="104">
        <v>70.7588477784806</v>
      </c>
      <c r="AH92" s="104">
        <v>1852990</v>
      </c>
      <c r="AI92" s="104">
        <v>3485019</v>
      </c>
      <c r="AJ92" s="48">
        <f t="shared" si="25"/>
        <v>5399089.4794110581</v>
      </c>
      <c r="AK92" s="48">
        <f t="shared" si="26"/>
        <v>10154361.01568149</v>
      </c>
      <c r="AL92" s="44"/>
      <c r="AM92" s="121"/>
      <c r="AN92" s="121"/>
      <c r="AO92" s="24"/>
      <c r="AP92" s="24"/>
      <c r="AQ92" s="24"/>
      <c r="BG92" s="22"/>
      <c r="BH92" s="21"/>
      <c r="BI92" s="23"/>
      <c r="BJ92" s="23"/>
      <c r="BK92" s="22"/>
      <c r="BL92" s="22"/>
      <c r="BN92" s="25"/>
      <c r="BO92" s="25"/>
      <c r="BP92" s="25"/>
      <c r="BQ92" s="25"/>
      <c r="BT92" s="24"/>
    </row>
    <row r="93" spans="1:72" x14ac:dyDescent="0.25">
      <c r="A93" s="66">
        <v>36739</v>
      </c>
      <c r="B93" s="11">
        <v>2000</v>
      </c>
      <c r="C93" s="11">
        <v>8</v>
      </c>
      <c r="D93" s="11">
        <v>93</v>
      </c>
      <c r="E93" s="47">
        <v>107.26588698828057</v>
      </c>
      <c r="F93" s="44"/>
      <c r="G93" s="44"/>
      <c r="H93" s="44"/>
      <c r="I93" s="44"/>
      <c r="J93" s="101">
        <v>181581.42</v>
      </c>
      <c r="K93" s="102">
        <v>22832.736000000001</v>
      </c>
      <c r="L93" s="102">
        <v>37111.224000000009</v>
      </c>
      <c r="M93" s="102">
        <v>9990.4979999999978</v>
      </c>
      <c r="N93" s="102">
        <v>111646.962</v>
      </c>
      <c r="O93" s="103">
        <v>175460.726</v>
      </c>
      <c r="P93" s="102">
        <v>72499.899999999994</v>
      </c>
      <c r="Q93" s="102">
        <v>54988.184999999998</v>
      </c>
      <c r="R93" s="102">
        <v>47972.641000000011</v>
      </c>
      <c r="S93" s="98">
        <v>59.991804337098309</v>
      </c>
      <c r="T93" s="98">
        <v>69.543319102837742</v>
      </c>
      <c r="U93" s="46">
        <f t="shared" si="15"/>
        <v>302677.04398367618</v>
      </c>
      <c r="V93" s="46">
        <f t="shared" si="16"/>
        <v>38059.758749213805</v>
      </c>
      <c r="W93" s="46">
        <f t="shared" si="17"/>
        <v>61860.489795354952</v>
      </c>
      <c r="X93" s="46">
        <f t="shared" si="18"/>
        <v>16653.104720542597</v>
      </c>
      <c r="Y93" s="46">
        <f t="shared" si="19"/>
        <v>186103.69071856482</v>
      </c>
      <c r="Z93" s="46">
        <f t="shared" si="20"/>
        <v>252304.21593846567</v>
      </c>
      <c r="AA93" s="46">
        <f t="shared" si="21"/>
        <v>104251.42333628077</v>
      </c>
      <c r="AB93" s="46">
        <f t="shared" si="22"/>
        <v>79070.406344404953</v>
      </c>
      <c r="AC93" s="46">
        <f t="shared" si="23"/>
        <v>68982.386257779974</v>
      </c>
      <c r="AD93" s="46">
        <v>34.540419234338458</v>
      </c>
      <c r="AE93" s="48">
        <v>5473708</v>
      </c>
      <c r="AF93" s="48">
        <f t="shared" si="24"/>
        <v>15847254.090530254</v>
      </c>
      <c r="AG93" s="104">
        <v>69.507864279315683</v>
      </c>
      <c r="AH93" s="104">
        <v>2022344</v>
      </c>
      <c r="AI93" s="104">
        <v>3369130</v>
      </c>
      <c r="AJ93" s="48">
        <f t="shared" si="25"/>
        <v>5855007.1042261142</v>
      </c>
      <c r="AK93" s="48">
        <f t="shared" si="26"/>
        <v>9754166.4944546185</v>
      </c>
      <c r="AL93" s="44"/>
      <c r="AM93" s="121"/>
      <c r="AN93" s="121"/>
      <c r="AO93" s="24"/>
      <c r="AP93" s="24"/>
      <c r="AQ93" s="24"/>
      <c r="BG93" s="22"/>
      <c r="BH93" s="21"/>
      <c r="BI93" s="23"/>
      <c r="BJ93" s="23"/>
      <c r="BK93" s="22"/>
      <c r="BL93" s="22"/>
      <c r="BN93" s="25"/>
      <c r="BO93" s="25"/>
      <c r="BP93" s="25"/>
      <c r="BQ93" s="25"/>
      <c r="BT93" s="24"/>
    </row>
    <row r="94" spans="1:72" x14ac:dyDescent="0.25">
      <c r="A94" s="66">
        <v>36770</v>
      </c>
      <c r="B94" s="11">
        <v>2000</v>
      </c>
      <c r="C94" s="11">
        <v>9</v>
      </c>
      <c r="D94" s="11">
        <v>94</v>
      </c>
      <c r="E94" s="47">
        <v>110.40362591829044</v>
      </c>
      <c r="F94" s="44"/>
      <c r="G94" s="44"/>
      <c r="H94" s="44"/>
      <c r="I94" s="44"/>
      <c r="J94" s="101">
        <v>169192.27</v>
      </c>
      <c r="K94" s="102">
        <v>22103.182000000001</v>
      </c>
      <c r="L94" s="102">
        <v>27496.652999999998</v>
      </c>
      <c r="M94" s="102">
        <v>9899.1770000000015</v>
      </c>
      <c r="N94" s="102">
        <v>109693.258</v>
      </c>
      <c r="O94" s="103">
        <v>156020.30499999999</v>
      </c>
      <c r="P94" s="102">
        <v>69005.260000000009</v>
      </c>
      <c r="Q94" s="102">
        <v>50217.047000000006</v>
      </c>
      <c r="R94" s="102">
        <v>36797.997999999978</v>
      </c>
      <c r="S94" s="98">
        <v>60.964402142022536</v>
      </c>
      <c r="T94" s="98">
        <v>70.557249008129233</v>
      </c>
      <c r="U94" s="46">
        <f t="shared" si="15"/>
        <v>277526.33349187952</v>
      </c>
      <c r="V94" s="46">
        <f t="shared" si="16"/>
        <v>36255.882487797513</v>
      </c>
      <c r="W94" s="46">
        <f t="shared" si="17"/>
        <v>45102.801034518241</v>
      </c>
      <c r="X94" s="46">
        <f t="shared" si="18"/>
        <v>16237.634836373692</v>
      </c>
      <c r="Y94" s="46">
        <f t="shared" si="19"/>
        <v>179930.01513319006</v>
      </c>
      <c r="Z94" s="46">
        <f t="shared" si="20"/>
        <v>221125.83355116943</v>
      </c>
      <c r="AA94" s="46">
        <f t="shared" si="21"/>
        <v>97800.383334176746</v>
      </c>
      <c r="AB94" s="46">
        <f t="shared" si="22"/>
        <v>71172.05915187292</v>
      </c>
      <c r="AC94" s="46">
        <f t="shared" si="23"/>
        <v>52153.391065119766</v>
      </c>
      <c r="AD94" s="46">
        <v>35.049175409366534</v>
      </c>
      <c r="AE94" s="48">
        <v>5472734</v>
      </c>
      <c r="AF94" s="48">
        <f t="shared" si="24"/>
        <v>15614444.380159277</v>
      </c>
      <c r="AG94" s="104">
        <v>68.1403839265204</v>
      </c>
      <c r="AH94" s="104">
        <v>2025989</v>
      </c>
      <c r="AI94" s="104">
        <v>3386709</v>
      </c>
      <c r="AJ94" s="48">
        <f t="shared" si="25"/>
        <v>5780418.4444766575</v>
      </c>
      <c r="AK94" s="48">
        <f t="shared" si="26"/>
        <v>9662735.1726367194</v>
      </c>
      <c r="AL94" s="44"/>
      <c r="AM94" s="121"/>
      <c r="AN94" s="121"/>
      <c r="AO94" s="24"/>
      <c r="AP94" s="24"/>
      <c r="AQ94" s="24"/>
      <c r="BG94" s="22"/>
      <c r="BH94" s="21"/>
      <c r="BI94" s="23"/>
      <c r="BJ94" s="23"/>
      <c r="BK94" s="22"/>
      <c r="BL94" s="22"/>
      <c r="BN94" s="25"/>
      <c r="BO94" s="25"/>
      <c r="BP94" s="25"/>
      <c r="BQ94" s="25"/>
      <c r="BT94" s="24"/>
    </row>
    <row r="95" spans="1:72" x14ac:dyDescent="0.25">
      <c r="A95" s="66">
        <v>36800</v>
      </c>
      <c r="B95" s="11">
        <v>2000</v>
      </c>
      <c r="C95" s="11">
        <v>10</v>
      </c>
      <c r="D95" s="11">
        <v>95</v>
      </c>
      <c r="E95" s="47">
        <v>118.68016815763144</v>
      </c>
      <c r="F95" s="44"/>
      <c r="G95" s="44"/>
      <c r="H95" s="44"/>
      <c r="I95" s="44"/>
      <c r="J95" s="101">
        <v>165477.04999999999</v>
      </c>
      <c r="K95" s="102">
        <v>18589.392999999996</v>
      </c>
      <c r="L95" s="102">
        <v>25661.158999999996</v>
      </c>
      <c r="M95" s="102">
        <v>8154.6810000000014</v>
      </c>
      <c r="N95" s="102">
        <v>113071.817</v>
      </c>
      <c r="O95" s="103">
        <v>215879.83100000001</v>
      </c>
      <c r="P95" s="102">
        <v>91000.77399999999</v>
      </c>
      <c r="Q95" s="102">
        <v>75953.074999999997</v>
      </c>
      <c r="R95" s="102">
        <v>48925.982000000018</v>
      </c>
      <c r="S95" s="98">
        <v>61.277345571246627</v>
      </c>
      <c r="T95" s="98">
        <v>70.984509784797197</v>
      </c>
      <c r="U95" s="46">
        <f t="shared" si="15"/>
        <v>270046.04794377281</v>
      </c>
      <c r="V95" s="46">
        <f t="shared" si="16"/>
        <v>30336.485411866081</v>
      </c>
      <c r="W95" s="46">
        <f t="shared" si="17"/>
        <v>41877.073428652344</v>
      </c>
      <c r="X95" s="46">
        <f t="shared" si="18"/>
        <v>13307.823509617638</v>
      </c>
      <c r="Y95" s="46">
        <f t="shared" si="19"/>
        <v>184524.66559363672</v>
      </c>
      <c r="Z95" s="46">
        <f t="shared" si="20"/>
        <v>304122.45101710223</v>
      </c>
      <c r="AA95" s="46">
        <f t="shared" si="21"/>
        <v>128198.07346121829</v>
      </c>
      <c r="AB95" s="46">
        <f t="shared" si="22"/>
        <v>106999.50627294029</v>
      </c>
      <c r="AC95" s="46">
        <f t="shared" si="23"/>
        <v>68924.871282943655</v>
      </c>
      <c r="AD95" s="46">
        <v>35.255427912756289</v>
      </c>
      <c r="AE95" s="48">
        <v>5473385</v>
      </c>
      <c r="AF95" s="48">
        <f t="shared" si="24"/>
        <v>15524942.750785882</v>
      </c>
      <c r="AG95" s="104">
        <v>67.331406573023102</v>
      </c>
      <c r="AH95" s="104">
        <v>1979899</v>
      </c>
      <c r="AI95" s="104">
        <v>3339318</v>
      </c>
      <c r="AJ95" s="48">
        <f t="shared" si="25"/>
        <v>5615870.001349844</v>
      </c>
      <c r="AK95" s="48">
        <f t="shared" si="26"/>
        <v>9471784.0562410299</v>
      </c>
      <c r="AL95" s="44"/>
      <c r="AM95" s="121"/>
      <c r="AN95" s="121"/>
      <c r="AO95" s="24"/>
      <c r="AP95" s="24"/>
      <c r="AQ95" s="24"/>
      <c r="BG95" s="22"/>
      <c r="BH95" s="21"/>
      <c r="BI95" s="23"/>
      <c r="BJ95" s="23"/>
      <c r="BK95" s="22"/>
      <c r="BL95" s="22"/>
      <c r="BN95" s="25"/>
      <c r="BO95" s="25"/>
      <c r="BP95" s="25"/>
      <c r="BQ95" s="25"/>
      <c r="BT95" s="24"/>
    </row>
    <row r="96" spans="1:72" x14ac:dyDescent="0.25">
      <c r="A96" s="66">
        <v>36831</v>
      </c>
      <c r="B96" s="11">
        <v>2000</v>
      </c>
      <c r="C96" s="11">
        <v>11</v>
      </c>
      <c r="D96" s="11">
        <v>96</v>
      </c>
      <c r="E96" s="47">
        <v>121.27552235962446</v>
      </c>
      <c r="F96" s="44"/>
      <c r="G96" s="44"/>
      <c r="H96" s="44"/>
      <c r="I96" s="44"/>
      <c r="J96" s="101">
        <v>174581.93</v>
      </c>
      <c r="K96" s="102">
        <v>20387.374000000003</v>
      </c>
      <c r="L96" s="102">
        <v>29833.276000000002</v>
      </c>
      <c r="M96" s="102">
        <v>11498.491999999998</v>
      </c>
      <c r="N96" s="102">
        <v>112862.788</v>
      </c>
      <c r="O96" s="103">
        <v>209911.098</v>
      </c>
      <c r="P96" s="102">
        <v>93014.519</v>
      </c>
      <c r="Q96" s="102">
        <v>62533.145999999993</v>
      </c>
      <c r="R96" s="102">
        <v>54363.433000000012</v>
      </c>
      <c r="S96" s="98">
        <v>62.152990689187725</v>
      </c>
      <c r="T96" s="98">
        <v>71.527874152424261</v>
      </c>
      <c r="U96" s="46">
        <f t="shared" si="15"/>
        <v>280890.63464868901</v>
      </c>
      <c r="V96" s="46">
        <f t="shared" si="16"/>
        <v>32801.919543908021</v>
      </c>
      <c r="W96" s="46">
        <f t="shared" si="17"/>
        <v>47999.743325609379</v>
      </c>
      <c r="X96" s="46">
        <f t="shared" si="18"/>
        <v>18500.303641865303</v>
      </c>
      <c r="Y96" s="46">
        <f t="shared" si="19"/>
        <v>181588.66813730632</v>
      </c>
      <c r="Z96" s="46">
        <f t="shared" si="20"/>
        <v>293467.54742449673</v>
      </c>
      <c r="AA96" s="46">
        <f t="shared" si="21"/>
        <v>130039.54067163829</v>
      </c>
      <c r="AB96" s="46">
        <f t="shared" si="22"/>
        <v>87424.86302157295</v>
      </c>
      <c r="AC96" s="46">
        <f t="shared" si="23"/>
        <v>76003.143731285498</v>
      </c>
      <c r="AD96" s="46">
        <v>35.392929581682793</v>
      </c>
      <c r="AE96" s="48">
        <v>5645027</v>
      </c>
      <c r="AF96" s="48">
        <f t="shared" si="24"/>
        <v>15949589.555653848</v>
      </c>
      <c r="AG96" s="104">
        <v>67.442338022029986</v>
      </c>
      <c r="AH96" s="104">
        <v>2006022</v>
      </c>
      <c r="AI96" s="104">
        <v>3357680</v>
      </c>
      <c r="AJ96" s="48">
        <f t="shared" si="25"/>
        <v>5667860.8516153852</v>
      </c>
      <c r="AK96" s="48">
        <f t="shared" si="26"/>
        <v>9486866.5569230784</v>
      </c>
      <c r="AL96" s="44"/>
      <c r="AM96" s="121"/>
      <c r="AN96" s="121"/>
      <c r="AO96" s="24"/>
      <c r="AP96" s="24"/>
      <c r="AQ96" s="24"/>
      <c r="BG96" s="22"/>
      <c r="BH96" s="21"/>
      <c r="BI96" s="23"/>
      <c r="BJ96" s="23"/>
      <c r="BK96" s="22"/>
      <c r="BL96" s="22"/>
      <c r="BN96" s="25"/>
      <c r="BO96" s="25"/>
      <c r="BP96" s="25"/>
      <c r="BQ96" s="25"/>
      <c r="BT96" s="24"/>
    </row>
    <row r="97" spans="1:72" x14ac:dyDescent="0.25">
      <c r="A97" s="66">
        <v>36861</v>
      </c>
      <c r="B97" s="11">
        <v>2000</v>
      </c>
      <c r="C97" s="11">
        <v>12</v>
      </c>
      <c r="D97" s="11">
        <v>97</v>
      </c>
      <c r="E97" s="47">
        <v>133.41531682606742</v>
      </c>
      <c r="F97" s="44"/>
      <c r="G97" s="44"/>
      <c r="H97" s="44"/>
      <c r="I97" s="44"/>
      <c r="J97" s="101">
        <v>181035.21</v>
      </c>
      <c r="K97" s="102">
        <v>22853.883999999998</v>
      </c>
      <c r="L97" s="102">
        <v>36297.57499999999</v>
      </c>
      <c r="M97" s="102">
        <v>9746.1830000000009</v>
      </c>
      <c r="N97" s="102">
        <v>112137.568</v>
      </c>
      <c r="O97" s="103">
        <v>185634.799</v>
      </c>
      <c r="P97" s="102">
        <v>92579.481999999989</v>
      </c>
      <c r="Q97" s="102">
        <v>46437.829999999994</v>
      </c>
      <c r="R97" s="102">
        <v>46617.487000000016</v>
      </c>
      <c r="S97" s="98">
        <v>62.398378648285814</v>
      </c>
      <c r="T97" s="98">
        <v>71.037511216068779</v>
      </c>
      <c r="U97" s="46">
        <f t="shared" si="15"/>
        <v>290128.06730191107</v>
      </c>
      <c r="V97" s="46">
        <f t="shared" si="16"/>
        <v>36625.76575718099</v>
      </c>
      <c r="W97" s="46">
        <f t="shared" si="17"/>
        <v>58170.702166148578</v>
      </c>
      <c r="X97" s="46">
        <f t="shared" si="18"/>
        <v>15619.288851935169</v>
      </c>
      <c r="Y97" s="46">
        <f t="shared" si="19"/>
        <v>179712.31052664635</v>
      </c>
      <c r="Z97" s="46">
        <f t="shared" si="20"/>
        <v>261319.4012883846</v>
      </c>
      <c r="AA97" s="46">
        <f t="shared" si="21"/>
        <v>130324.78252005315</v>
      </c>
      <c r="AB97" s="46">
        <f t="shared" si="22"/>
        <v>65370.857178194186</v>
      </c>
      <c r="AC97" s="46">
        <f t="shared" si="23"/>
        <v>65623.761590137292</v>
      </c>
      <c r="AD97" s="46">
        <v>35.255427912756289</v>
      </c>
      <c r="AE97" s="48">
        <v>5723621</v>
      </c>
      <c r="AF97" s="48">
        <f t="shared" si="24"/>
        <v>16234722.818182139</v>
      </c>
      <c r="AG97" s="104">
        <v>69.037805546677006</v>
      </c>
      <c r="AH97" s="104">
        <v>2478222</v>
      </c>
      <c r="AI97" s="104">
        <v>3824415</v>
      </c>
      <c r="AJ97" s="48">
        <f t="shared" si="25"/>
        <v>7029334.6208494548</v>
      </c>
      <c r="AK97" s="48">
        <f t="shared" si="26"/>
        <v>10847733.885017551</v>
      </c>
      <c r="AL97" s="44"/>
      <c r="AM97" s="121"/>
      <c r="AN97" s="121"/>
      <c r="AO97" s="24"/>
      <c r="AP97" s="24"/>
      <c r="AQ97" s="24"/>
      <c r="BG97" s="22"/>
      <c r="BH97" s="21"/>
      <c r="BI97" s="23"/>
      <c r="BJ97" s="23"/>
      <c r="BK97" s="22"/>
      <c r="BL97" s="22"/>
      <c r="BN97" s="25"/>
      <c r="BO97" s="25"/>
      <c r="BP97" s="25"/>
      <c r="BQ97" s="25"/>
      <c r="BT97" s="24"/>
    </row>
    <row r="98" spans="1:72" x14ac:dyDescent="0.25">
      <c r="A98" s="66">
        <v>36892</v>
      </c>
      <c r="B98" s="11">
        <v>2001</v>
      </c>
      <c r="C98" s="11">
        <v>1</v>
      </c>
      <c r="D98" s="11">
        <v>98</v>
      </c>
      <c r="E98" s="47">
        <v>112.39039523030263</v>
      </c>
      <c r="F98" s="44">
        <v>98.717677881115605</v>
      </c>
      <c r="G98" s="44">
        <v>92.88460321558766</v>
      </c>
      <c r="H98" s="44">
        <v>92.055661972945259</v>
      </c>
      <c r="I98" s="44">
        <v>118.31028497612088</v>
      </c>
      <c r="J98" s="101">
        <v>183495.16</v>
      </c>
      <c r="K98" s="102">
        <v>31889.713999999996</v>
      </c>
      <c r="L98" s="102">
        <v>25833.006000000005</v>
      </c>
      <c r="M98" s="102">
        <v>8949.9699999999975</v>
      </c>
      <c r="N98" s="102">
        <v>116822.47</v>
      </c>
      <c r="O98" s="103">
        <v>181786.06599999999</v>
      </c>
      <c r="P98" s="102">
        <v>73202.918000000005</v>
      </c>
      <c r="Q98" s="102">
        <v>60679.388999999996</v>
      </c>
      <c r="R98" s="102">
        <v>47903.758999999998</v>
      </c>
      <c r="S98" s="98">
        <v>62.410448191914625</v>
      </c>
      <c r="T98" s="98">
        <v>71.385941588881963</v>
      </c>
      <c r="U98" s="46">
        <f t="shared" si="15"/>
        <v>294013.52708723553</v>
      </c>
      <c r="V98" s="46">
        <f t="shared" si="16"/>
        <v>51096.755309203756</v>
      </c>
      <c r="W98" s="46">
        <f t="shared" si="17"/>
        <v>41392.117423291813</v>
      </c>
      <c r="X98" s="46">
        <f t="shared" si="18"/>
        <v>14340.49948252011</v>
      </c>
      <c r="Y98" s="46">
        <f t="shared" si="19"/>
        <v>187184.15487221983</v>
      </c>
      <c r="Z98" s="46">
        <f t="shared" si="20"/>
        <v>254652.47351771619</v>
      </c>
      <c r="AA98" s="46">
        <f t="shared" si="21"/>
        <v>102545.28604747161</v>
      </c>
      <c r="AB98" s="46">
        <f t="shared" si="22"/>
        <v>85001.875228400051</v>
      </c>
      <c r="AC98" s="46">
        <f t="shared" si="23"/>
        <v>67105.312241844542</v>
      </c>
      <c r="AD98" s="46">
        <v>35.777934254677014</v>
      </c>
      <c r="AE98" s="48">
        <v>5730929</v>
      </c>
      <c r="AF98" s="48">
        <f t="shared" si="24"/>
        <v>16018054.477951961</v>
      </c>
      <c r="AG98" s="104">
        <v>69.653082573789007</v>
      </c>
      <c r="AH98" s="104">
        <v>2143374</v>
      </c>
      <c r="AI98" s="104">
        <v>3465866</v>
      </c>
      <c r="AJ98" s="48">
        <f t="shared" si="25"/>
        <v>5990770.6933074566</v>
      </c>
      <c r="AK98" s="48">
        <f t="shared" si="26"/>
        <v>9687160.7380376626</v>
      </c>
      <c r="AL98" s="44"/>
      <c r="AM98" s="121"/>
      <c r="AN98" s="121"/>
      <c r="AO98" s="24"/>
      <c r="AP98" s="24"/>
      <c r="AQ98" s="24"/>
      <c r="BG98" s="22"/>
      <c r="BH98" s="21"/>
      <c r="BI98" s="23"/>
      <c r="BJ98" s="23"/>
      <c r="BK98" s="22"/>
      <c r="BL98" s="22"/>
      <c r="BN98" s="25"/>
      <c r="BO98" s="25"/>
      <c r="BP98" s="25"/>
      <c r="BQ98" s="25"/>
      <c r="BT98" s="24"/>
    </row>
    <row r="99" spans="1:72" x14ac:dyDescent="0.25">
      <c r="A99" s="66">
        <v>36923</v>
      </c>
      <c r="B99" s="11">
        <v>2001</v>
      </c>
      <c r="C99" s="11">
        <v>2</v>
      </c>
      <c r="D99" s="11">
        <v>99</v>
      </c>
      <c r="E99" s="47">
        <v>104.27291389750647</v>
      </c>
      <c r="F99" s="44">
        <v>86.00746949475699</v>
      </c>
      <c r="G99" s="44">
        <v>89.209983619344072</v>
      </c>
      <c r="H99" s="44">
        <v>96.32779182852579</v>
      </c>
      <c r="I99" s="44">
        <v>98.842226414643392</v>
      </c>
      <c r="J99" s="101">
        <v>164116.46</v>
      </c>
      <c r="K99" s="102">
        <v>19005.685999999998</v>
      </c>
      <c r="L99" s="102">
        <v>23527.565999999999</v>
      </c>
      <c r="M99" s="102">
        <v>8342.1869999999999</v>
      </c>
      <c r="N99" s="102">
        <v>113241.02100000001</v>
      </c>
      <c r="O99" s="103">
        <v>146173.40700000001</v>
      </c>
      <c r="P99" s="102">
        <v>60770.442000000003</v>
      </c>
      <c r="Q99" s="102">
        <v>49035.099000000002</v>
      </c>
      <c r="R99" s="102">
        <v>36367.865999999995</v>
      </c>
      <c r="S99" s="98">
        <v>61.354790283107072</v>
      </c>
      <c r="T99" s="98">
        <v>70.534101933502868</v>
      </c>
      <c r="U99" s="46">
        <f t="shared" si="15"/>
        <v>267487.60649775452</v>
      </c>
      <c r="V99" s="46">
        <f t="shared" si="16"/>
        <v>30976.694586197402</v>
      </c>
      <c r="W99" s="46">
        <f t="shared" si="17"/>
        <v>38346.74667037023</v>
      </c>
      <c r="X99" s="46">
        <f t="shared" si="18"/>
        <v>13596.635179595538</v>
      </c>
      <c r="Y99" s="46">
        <f t="shared" si="19"/>
        <v>184567.53006159139</v>
      </c>
      <c r="Z99" s="46">
        <f t="shared" si="20"/>
        <v>207237.92178967173</v>
      </c>
      <c r="AA99" s="46">
        <f t="shared" si="21"/>
        <v>86157.532787887903</v>
      </c>
      <c r="AB99" s="46">
        <f t="shared" si="22"/>
        <v>69519.704165551884</v>
      </c>
      <c r="AC99" s="46">
        <f t="shared" si="23"/>
        <v>51560.684836231943</v>
      </c>
      <c r="AD99" s="46">
        <v>36.011687091852082</v>
      </c>
      <c r="AE99" s="48">
        <v>5870419</v>
      </c>
      <c r="AF99" s="48">
        <f t="shared" si="24"/>
        <v>16301427.325597934</v>
      </c>
      <c r="AG99" s="104">
        <v>70.960307869485689</v>
      </c>
      <c r="AH99" s="104">
        <v>2086782</v>
      </c>
      <c r="AI99" s="104">
        <v>3374150</v>
      </c>
      <c r="AJ99" s="48">
        <f t="shared" si="25"/>
        <v>5794735.4554020613</v>
      </c>
      <c r="AK99" s="48">
        <f t="shared" si="26"/>
        <v>9369597.1293814424</v>
      </c>
      <c r="AL99" s="44"/>
      <c r="AM99" s="121"/>
      <c r="AN99" s="121"/>
      <c r="AO99" s="24"/>
      <c r="AP99" s="24"/>
      <c r="AQ99" s="24"/>
      <c r="BG99" s="22"/>
      <c r="BH99" s="21"/>
      <c r="BI99" s="23"/>
      <c r="BJ99" s="23"/>
      <c r="BK99" s="22"/>
      <c r="BL99" s="22"/>
      <c r="BN99" s="25"/>
      <c r="BO99" s="25"/>
      <c r="BP99" s="25"/>
      <c r="BQ99" s="25"/>
      <c r="BT99" s="24"/>
    </row>
    <row r="100" spans="1:72" x14ac:dyDescent="0.25">
      <c r="A100" s="66">
        <v>36951</v>
      </c>
      <c r="B100" s="11">
        <v>2001</v>
      </c>
      <c r="C100" s="11">
        <v>3</v>
      </c>
      <c r="D100" s="11">
        <v>100</v>
      </c>
      <c r="E100" s="47">
        <v>116.80820360411954</v>
      </c>
      <c r="F100" s="44">
        <v>102.7335855622151</v>
      </c>
      <c r="G100" s="44">
        <v>99.418594963092588</v>
      </c>
      <c r="H100" s="44">
        <v>104.64166878272584</v>
      </c>
      <c r="I100" s="44">
        <v>92.589306253862404</v>
      </c>
      <c r="J100" s="101">
        <v>210218.69</v>
      </c>
      <c r="K100" s="102">
        <v>61959.43299999999</v>
      </c>
      <c r="L100" s="102">
        <v>22145.946999999996</v>
      </c>
      <c r="M100" s="102">
        <v>10091.116000000004</v>
      </c>
      <c r="N100" s="102">
        <v>116022.19399999999</v>
      </c>
      <c r="O100" s="103">
        <v>174856.288</v>
      </c>
      <c r="P100" s="102">
        <v>75843.453999999998</v>
      </c>
      <c r="Q100" s="102">
        <v>48768.407999999996</v>
      </c>
      <c r="R100" s="102">
        <v>50244.426000000021</v>
      </c>
      <c r="S100" s="98">
        <v>62.141307875042727</v>
      </c>
      <c r="T100" s="98">
        <v>71.310982678244969</v>
      </c>
      <c r="U100" s="46">
        <f t="shared" si="15"/>
        <v>338291.3832819864</v>
      </c>
      <c r="V100" s="46">
        <f t="shared" si="16"/>
        <v>99707.320490568905</v>
      </c>
      <c r="W100" s="46">
        <f t="shared" si="17"/>
        <v>35638.04457500689</v>
      </c>
      <c r="X100" s="46">
        <f t="shared" si="18"/>
        <v>16238.98232121505</v>
      </c>
      <c r="Y100" s="46">
        <f t="shared" si="19"/>
        <v>186707.03589519553</v>
      </c>
      <c r="Z100" s="46">
        <f t="shared" si="20"/>
        <v>245202.46592162567</v>
      </c>
      <c r="AA100" s="46">
        <f t="shared" si="21"/>
        <v>106355.92324145291</v>
      </c>
      <c r="AB100" s="46">
        <f t="shared" si="22"/>
        <v>68388.355016846384</v>
      </c>
      <c r="AC100" s="46">
        <f t="shared" si="23"/>
        <v>70458.187663326389</v>
      </c>
      <c r="AD100" s="46">
        <v>36.67169510269931</v>
      </c>
      <c r="AE100" s="48">
        <v>5875208</v>
      </c>
      <c r="AF100" s="48">
        <f t="shared" si="24"/>
        <v>16021097.425538808</v>
      </c>
      <c r="AG100" s="104">
        <v>70.74309945965652</v>
      </c>
      <c r="AH100" s="104">
        <v>2046194</v>
      </c>
      <c r="AI100" s="104">
        <v>3377276</v>
      </c>
      <c r="AJ100" s="48">
        <f t="shared" si="25"/>
        <v>5579763.8867514059</v>
      </c>
      <c r="AK100" s="48">
        <f t="shared" si="26"/>
        <v>9209489.7455433067</v>
      </c>
      <c r="AL100" s="44"/>
      <c r="AM100" s="121"/>
      <c r="AN100" s="121"/>
      <c r="AO100" s="24"/>
      <c r="AP100" s="24"/>
      <c r="AQ100" s="24"/>
      <c r="BG100" s="22"/>
      <c r="BH100" s="21"/>
      <c r="BI100" s="23"/>
      <c r="BJ100" s="23"/>
      <c r="BK100" s="22"/>
      <c r="BL100" s="22"/>
      <c r="BN100" s="25"/>
      <c r="BO100" s="25"/>
      <c r="BP100" s="25"/>
      <c r="BQ100" s="25"/>
      <c r="BT100" s="24"/>
    </row>
    <row r="101" spans="1:72" x14ac:dyDescent="0.25">
      <c r="A101" s="66">
        <v>36982</v>
      </c>
      <c r="B101" s="11">
        <v>2001</v>
      </c>
      <c r="C101" s="11">
        <v>4</v>
      </c>
      <c r="D101" s="11">
        <v>101</v>
      </c>
      <c r="E101" s="47">
        <v>116.5434624382622</v>
      </c>
      <c r="F101" s="44">
        <v>99.079624804121906</v>
      </c>
      <c r="G101" s="44">
        <v>91.809302660073101</v>
      </c>
      <c r="H101" s="44">
        <v>86.450218360171888</v>
      </c>
      <c r="I101" s="44">
        <v>79.055149824840981</v>
      </c>
      <c r="J101" s="101">
        <v>224178.06</v>
      </c>
      <c r="K101" s="102">
        <v>76403.609000000011</v>
      </c>
      <c r="L101" s="102">
        <v>27383.121999999996</v>
      </c>
      <c r="M101" s="102">
        <v>5882.717999999998</v>
      </c>
      <c r="N101" s="102">
        <v>114508.611</v>
      </c>
      <c r="O101" s="103">
        <v>166681.446</v>
      </c>
      <c r="P101" s="102">
        <v>72212.577000000005</v>
      </c>
      <c r="Q101" s="102">
        <v>47250.475000000006</v>
      </c>
      <c r="R101" s="102">
        <v>47218.394000000008</v>
      </c>
      <c r="S101" s="98">
        <v>61.633809077475107</v>
      </c>
      <c r="T101" s="98">
        <v>71.685410509289625</v>
      </c>
      <c r="U101" s="46">
        <f t="shared" si="15"/>
        <v>363725.79166444682</v>
      </c>
      <c r="V101" s="46">
        <f t="shared" si="16"/>
        <v>123963.79542915957</v>
      </c>
      <c r="W101" s="46">
        <f t="shared" si="17"/>
        <v>44428.735477923787</v>
      </c>
      <c r="X101" s="46">
        <f t="shared" si="18"/>
        <v>9544.6283266466417</v>
      </c>
      <c r="Y101" s="46">
        <f t="shared" si="19"/>
        <v>185788.63243071683</v>
      </c>
      <c r="Z101" s="46">
        <f t="shared" si="20"/>
        <v>232517.94865344319</v>
      </c>
      <c r="AA101" s="46">
        <f t="shared" si="21"/>
        <v>100735.38881477433</v>
      </c>
      <c r="AB101" s="46">
        <f t="shared" si="22"/>
        <v>65913.656160031154</v>
      </c>
      <c r="AC101" s="46">
        <f t="shared" si="23"/>
        <v>65868.903678637696</v>
      </c>
      <c r="AD101" s="46">
        <v>36.987948941230279</v>
      </c>
      <c r="AE101" s="48">
        <v>5884518</v>
      </c>
      <c r="AF101" s="48">
        <f t="shared" si="24"/>
        <v>15909284.424907804</v>
      </c>
      <c r="AG101" s="104">
        <v>70.934049661251606</v>
      </c>
      <c r="AH101" s="104">
        <v>2220210</v>
      </c>
      <c r="AI101" s="104">
        <v>3583786</v>
      </c>
      <c r="AJ101" s="48">
        <f t="shared" si="25"/>
        <v>6002522.6149405204</v>
      </c>
      <c r="AK101" s="48">
        <f t="shared" si="26"/>
        <v>9689063.8777895905</v>
      </c>
      <c r="AL101" s="44"/>
      <c r="AM101" s="121"/>
      <c r="AN101" s="121"/>
      <c r="AO101" s="24"/>
      <c r="AP101" s="24"/>
      <c r="AQ101" s="24"/>
      <c r="BG101" s="22"/>
      <c r="BH101" s="21"/>
      <c r="BI101" s="23"/>
      <c r="BJ101" s="23"/>
      <c r="BK101" s="22"/>
      <c r="BL101" s="22"/>
      <c r="BN101" s="25"/>
      <c r="BO101" s="25"/>
      <c r="BP101" s="25"/>
      <c r="BQ101" s="25"/>
      <c r="BT101" s="24"/>
    </row>
    <row r="102" spans="1:72" x14ac:dyDescent="0.25">
      <c r="A102" s="66">
        <v>37012</v>
      </c>
      <c r="B102" s="11">
        <v>2001</v>
      </c>
      <c r="C102" s="11">
        <v>5</v>
      </c>
      <c r="D102" s="11">
        <v>102</v>
      </c>
      <c r="E102" s="47">
        <v>114.66758377629748</v>
      </c>
      <c r="F102" s="44">
        <v>99.128762428908828</v>
      </c>
      <c r="G102" s="44">
        <v>98.213748799788902</v>
      </c>
      <c r="H102" s="44">
        <v>119.72690295638793</v>
      </c>
      <c r="I102" s="44">
        <v>87.817250518996516</v>
      </c>
      <c r="J102" s="101">
        <v>206926.64</v>
      </c>
      <c r="K102" s="102">
        <v>53929.007000000005</v>
      </c>
      <c r="L102" s="102">
        <v>29896.149000000005</v>
      </c>
      <c r="M102" s="102">
        <v>8564.5210000000006</v>
      </c>
      <c r="N102" s="102">
        <v>114536.963</v>
      </c>
      <c r="O102" s="103">
        <v>182735.15900000001</v>
      </c>
      <c r="P102" s="102">
        <v>82571.319000000003</v>
      </c>
      <c r="Q102" s="102">
        <v>55696.063999999998</v>
      </c>
      <c r="R102" s="102">
        <v>44467.776000000013</v>
      </c>
      <c r="S102" s="98">
        <v>61.491877408885607</v>
      </c>
      <c r="T102" s="98">
        <v>72.182003915932157</v>
      </c>
      <c r="U102" s="46">
        <f t="shared" si="15"/>
        <v>336510.52581149363</v>
      </c>
      <c r="V102" s="46">
        <f t="shared" si="16"/>
        <v>87701.025358850457</v>
      </c>
      <c r="W102" s="46">
        <f t="shared" si="17"/>
        <v>48618.045601710633</v>
      </c>
      <c r="X102" s="46">
        <f t="shared" si="18"/>
        <v>13927.889927723078</v>
      </c>
      <c r="Y102" s="46">
        <f t="shared" si="19"/>
        <v>186263.56492320946</v>
      </c>
      <c r="Z102" s="46">
        <f t="shared" si="20"/>
        <v>253158.88876239181</v>
      </c>
      <c r="AA102" s="46">
        <f t="shared" si="21"/>
        <v>114393.22063733214</v>
      </c>
      <c r="AB102" s="46">
        <f t="shared" si="22"/>
        <v>77160.595409442016</v>
      </c>
      <c r="AC102" s="46">
        <f t="shared" si="23"/>
        <v>61605.072715617687</v>
      </c>
      <c r="AD102" s="46">
        <v>36.740445937162562</v>
      </c>
      <c r="AE102" s="48">
        <v>5853869</v>
      </c>
      <c r="AF102" s="48">
        <f t="shared" si="24"/>
        <v>15933037.421516092</v>
      </c>
      <c r="AG102" s="104">
        <v>71.472896556214266</v>
      </c>
      <c r="AH102" s="104">
        <v>2111625</v>
      </c>
      <c r="AI102" s="104">
        <v>3513102</v>
      </c>
      <c r="AJ102" s="48">
        <f t="shared" si="25"/>
        <v>5747412.5480445353</v>
      </c>
      <c r="AK102" s="48">
        <f t="shared" si="26"/>
        <v>9561947.0868929643</v>
      </c>
      <c r="AL102" s="44"/>
      <c r="AM102" s="121"/>
      <c r="AN102" s="121"/>
      <c r="AO102" s="24"/>
      <c r="AP102" s="24"/>
      <c r="AQ102" s="24"/>
      <c r="BG102" s="22"/>
      <c r="BH102" s="21"/>
      <c r="BI102" s="23"/>
      <c r="BJ102" s="23"/>
      <c r="BK102" s="22"/>
      <c r="BL102" s="22"/>
      <c r="BN102" s="25"/>
      <c r="BO102" s="25"/>
      <c r="BP102" s="25"/>
      <c r="BQ102" s="25"/>
      <c r="BT102" s="24"/>
    </row>
    <row r="103" spans="1:72" x14ac:dyDescent="0.25">
      <c r="A103" s="66">
        <v>37043</v>
      </c>
      <c r="B103" s="11">
        <v>2001</v>
      </c>
      <c r="C103" s="11">
        <v>6</v>
      </c>
      <c r="D103" s="11">
        <v>103</v>
      </c>
      <c r="E103" s="47">
        <v>100.32387407904875</v>
      </c>
      <c r="F103" s="44">
        <v>97.032015837540925</v>
      </c>
      <c r="G103" s="44">
        <v>101.00100951444698</v>
      </c>
      <c r="H103" s="44">
        <v>107.86460452919813</v>
      </c>
      <c r="I103" s="44">
        <v>87.101241817993525</v>
      </c>
      <c r="J103" s="101">
        <v>205188.47</v>
      </c>
      <c r="K103" s="102">
        <v>53535.532999999996</v>
      </c>
      <c r="L103" s="102">
        <v>30367.731999999996</v>
      </c>
      <c r="M103" s="102">
        <v>8606.1490000000013</v>
      </c>
      <c r="N103" s="102">
        <v>112679.056</v>
      </c>
      <c r="O103" s="103">
        <v>159970.80799999999</v>
      </c>
      <c r="P103" s="102">
        <v>73453.649000000005</v>
      </c>
      <c r="Q103" s="102">
        <v>46292.873000000007</v>
      </c>
      <c r="R103" s="102">
        <v>40224.285999999971</v>
      </c>
      <c r="S103" s="98">
        <v>61.60132775801398</v>
      </c>
      <c r="T103" s="98">
        <v>71.491879119060101</v>
      </c>
      <c r="U103" s="46">
        <f t="shared" si="15"/>
        <v>333090.98597035703</v>
      </c>
      <c r="V103" s="46">
        <f t="shared" si="16"/>
        <v>86906.459565776691</v>
      </c>
      <c r="W103" s="46">
        <f t="shared" si="17"/>
        <v>49297.203656538601</v>
      </c>
      <c r="X103" s="46">
        <f t="shared" si="18"/>
        <v>13970.719971827864</v>
      </c>
      <c r="Y103" s="46">
        <f t="shared" si="19"/>
        <v>182916.60277621387</v>
      </c>
      <c r="Z103" s="46">
        <f t="shared" si="20"/>
        <v>223760.81027831169</v>
      </c>
      <c r="AA103" s="46">
        <f t="shared" si="21"/>
        <v>102744.04576451662</v>
      </c>
      <c r="AB103" s="46">
        <f t="shared" si="22"/>
        <v>64752.631446300999</v>
      </c>
      <c r="AC103" s="46">
        <f t="shared" si="23"/>
        <v>56264.133067494047</v>
      </c>
      <c r="AD103" s="46">
        <v>36.520443266880157</v>
      </c>
      <c r="AE103" s="48">
        <v>5963087</v>
      </c>
      <c r="AF103" s="48">
        <f t="shared" si="24"/>
        <v>16328079.471608806</v>
      </c>
      <c r="AG103" s="104">
        <v>72.747819840998858</v>
      </c>
      <c r="AH103" s="104">
        <v>2186603</v>
      </c>
      <c r="AI103" s="104">
        <v>3617113</v>
      </c>
      <c r="AJ103" s="48">
        <f t="shared" si="25"/>
        <v>5987339.7045621229</v>
      </c>
      <c r="AK103" s="48">
        <f t="shared" si="26"/>
        <v>9904351.3069303446</v>
      </c>
      <c r="AL103" s="44"/>
      <c r="AM103" s="121"/>
      <c r="AN103" s="121"/>
      <c r="AO103" s="24"/>
      <c r="AP103" s="24"/>
      <c r="AQ103" s="24"/>
      <c r="BG103" s="22"/>
      <c r="BH103" s="21"/>
      <c r="BI103" s="23"/>
      <c r="BJ103" s="23"/>
      <c r="BK103" s="22"/>
      <c r="BL103" s="22"/>
      <c r="BN103" s="25"/>
      <c r="BO103" s="25"/>
      <c r="BP103" s="25"/>
      <c r="BQ103" s="25"/>
      <c r="BT103" s="24"/>
    </row>
    <row r="104" spans="1:72" x14ac:dyDescent="0.25">
      <c r="A104" s="66">
        <v>37073</v>
      </c>
      <c r="B104" s="11">
        <v>2001</v>
      </c>
      <c r="C104" s="11">
        <v>7</v>
      </c>
      <c r="D104" s="11">
        <v>104</v>
      </c>
      <c r="E104" s="47">
        <v>110.26744185781862</v>
      </c>
      <c r="F104" s="44">
        <v>103.7068776801741</v>
      </c>
      <c r="G104" s="44">
        <v>96.44450262668488</v>
      </c>
      <c r="H104" s="44">
        <v>91.086801954804855</v>
      </c>
      <c r="I104" s="44">
        <v>109.44847201240771</v>
      </c>
      <c r="J104" s="101">
        <v>240094.09</v>
      </c>
      <c r="K104" s="102">
        <v>71993.654999999999</v>
      </c>
      <c r="L104" s="102">
        <v>44533.164000000004</v>
      </c>
      <c r="M104" s="102">
        <v>8860.4969999999994</v>
      </c>
      <c r="N104" s="102">
        <v>114706.774</v>
      </c>
      <c r="O104" s="103">
        <v>155976.05799999999</v>
      </c>
      <c r="P104" s="102">
        <v>65420.035999999986</v>
      </c>
      <c r="Q104" s="102">
        <v>47201.111000000004</v>
      </c>
      <c r="R104" s="102">
        <v>43354.910999999993</v>
      </c>
      <c r="S104" s="98">
        <v>62.446177864705113</v>
      </c>
      <c r="T104" s="98">
        <v>70.442182308480085</v>
      </c>
      <c r="U104" s="46">
        <f t="shared" si="15"/>
        <v>384481.64196723781</v>
      </c>
      <c r="V104" s="46">
        <f t="shared" si="16"/>
        <v>115289.12971420011</v>
      </c>
      <c r="W104" s="46">
        <f t="shared" si="17"/>
        <v>71314.47515728639</v>
      </c>
      <c r="X104" s="46">
        <f t="shared" si="18"/>
        <v>14189.014128610097</v>
      </c>
      <c r="Y104" s="46">
        <f t="shared" si="19"/>
        <v>183689.02296714118</v>
      </c>
      <c r="Z104" s="46">
        <f t="shared" si="20"/>
        <v>221424.22748481919</v>
      </c>
      <c r="AA104" s="46">
        <f t="shared" si="21"/>
        <v>92870.541280951322</v>
      </c>
      <c r="AB104" s="46">
        <f t="shared" si="22"/>
        <v>67006.883451306378</v>
      </c>
      <c r="AC104" s="46">
        <f t="shared" si="23"/>
        <v>61546.802752561474</v>
      </c>
      <c r="AD104" s="46">
        <v>36.67169510269931</v>
      </c>
      <c r="AE104" s="48">
        <v>6064124</v>
      </c>
      <c r="AF104" s="48">
        <f t="shared" si="24"/>
        <v>16536252.232184477</v>
      </c>
      <c r="AG104" s="104">
        <v>77.681146964443798</v>
      </c>
      <c r="AH104" s="104">
        <v>2141256</v>
      </c>
      <c r="AI104" s="104">
        <v>3519377</v>
      </c>
      <c r="AJ104" s="48">
        <f t="shared" si="25"/>
        <v>5838988.336926884</v>
      </c>
      <c r="AK104" s="48">
        <f t="shared" si="26"/>
        <v>9596984.7866152972</v>
      </c>
      <c r="AL104" s="44"/>
      <c r="AM104" s="121"/>
      <c r="AN104" s="121"/>
      <c r="AO104" s="24"/>
      <c r="AP104" s="24"/>
      <c r="AQ104" s="24"/>
      <c r="BG104" s="22"/>
      <c r="BH104" s="21"/>
      <c r="BI104" s="23"/>
      <c r="BJ104" s="23"/>
      <c r="BK104" s="22"/>
      <c r="BL104" s="22"/>
      <c r="BN104" s="25"/>
      <c r="BO104" s="25"/>
      <c r="BP104" s="25"/>
      <c r="BQ104" s="25"/>
      <c r="BT104" s="24"/>
    </row>
    <row r="105" spans="1:72" x14ac:dyDescent="0.25">
      <c r="A105" s="66">
        <v>37104</v>
      </c>
      <c r="B105" s="11">
        <v>2001</v>
      </c>
      <c r="C105" s="11">
        <v>8</v>
      </c>
      <c r="D105" s="11">
        <v>105</v>
      </c>
      <c r="E105" s="47">
        <v>109.49927781180948</v>
      </c>
      <c r="F105" s="44">
        <v>101.5063005756049</v>
      </c>
      <c r="G105" s="44">
        <v>104.05971013895976</v>
      </c>
      <c r="H105" s="44">
        <v>93.836843196256822</v>
      </c>
      <c r="I105" s="44">
        <v>107.92346505448114</v>
      </c>
      <c r="J105" s="101">
        <v>205449.96</v>
      </c>
      <c r="K105" s="102">
        <v>43029.542999999991</v>
      </c>
      <c r="L105" s="102">
        <v>39123.758999999998</v>
      </c>
      <c r="M105" s="102">
        <v>9841.4769999999971</v>
      </c>
      <c r="N105" s="102">
        <v>113455.181</v>
      </c>
      <c r="O105" s="103">
        <v>184065.09700000001</v>
      </c>
      <c r="P105" s="102">
        <v>68411.074999999997</v>
      </c>
      <c r="Q105" s="102">
        <v>64047.474999999999</v>
      </c>
      <c r="R105" s="102">
        <v>51606.546999999991</v>
      </c>
      <c r="S105" s="98">
        <v>62.307084681949256</v>
      </c>
      <c r="T105" s="98">
        <v>69.767245253559778</v>
      </c>
      <c r="U105" s="46">
        <f t="shared" si="15"/>
        <v>329737.71931191016</v>
      </c>
      <c r="V105" s="46">
        <f t="shared" si="16"/>
        <v>69060.433848971123</v>
      </c>
      <c r="W105" s="46">
        <f t="shared" si="17"/>
        <v>62791.830495215559</v>
      </c>
      <c r="X105" s="46">
        <f t="shared" si="18"/>
        <v>15795.117120687775</v>
      </c>
      <c r="Y105" s="46">
        <f t="shared" si="19"/>
        <v>182090.33784703564</v>
      </c>
      <c r="Z105" s="46">
        <f t="shared" si="20"/>
        <v>263827.38250742143</v>
      </c>
      <c r="AA105" s="46">
        <f t="shared" si="21"/>
        <v>98056.150492066925</v>
      </c>
      <c r="AB105" s="46">
        <f t="shared" si="22"/>
        <v>91801.639533319627</v>
      </c>
      <c r="AC105" s="46">
        <f t="shared" si="23"/>
        <v>73969.592482034888</v>
      </c>
      <c r="AD105" s="46">
        <v>37.029199441908233</v>
      </c>
      <c r="AE105" s="48">
        <v>6046912</v>
      </c>
      <c r="AF105" s="48">
        <f t="shared" si="24"/>
        <v>16330118.099059781</v>
      </c>
      <c r="AG105" s="104">
        <v>80.054714198268201</v>
      </c>
      <c r="AH105" s="104">
        <v>2209560</v>
      </c>
      <c r="AI105" s="104">
        <v>3560502</v>
      </c>
      <c r="AJ105" s="48">
        <f t="shared" si="25"/>
        <v>5967074.7229261035</v>
      </c>
      <c r="AK105" s="48">
        <f t="shared" si="26"/>
        <v>9615390.1614474542</v>
      </c>
      <c r="AL105" s="44"/>
      <c r="AM105" s="121"/>
      <c r="AN105" s="121"/>
      <c r="AO105" s="24"/>
      <c r="AP105" s="24"/>
      <c r="AQ105" s="24"/>
      <c r="BG105" s="22"/>
      <c r="BH105" s="21"/>
      <c r="BI105" s="23"/>
      <c r="BJ105" s="23"/>
      <c r="BK105" s="22"/>
      <c r="BL105" s="22"/>
      <c r="BN105" s="25"/>
      <c r="BO105" s="25"/>
      <c r="BP105" s="25"/>
      <c r="BQ105" s="25"/>
      <c r="BT105" s="24"/>
    </row>
    <row r="106" spans="1:72" x14ac:dyDescent="0.25">
      <c r="A106" s="66">
        <v>37135</v>
      </c>
      <c r="B106" s="11">
        <v>2001</v>
      </c>
      <c r="C106" s="11">
        <v>9</v>
      </c>
      <c r="D106" s="11">
        <v>106</v>
      </c>
      <c r="E106" s="47">
        <v>106.38067805352594</v>
      </c>
      <c r="F106" s="44">
        <v>91.377970286463537</v>
      </c>
      <c r="G106" s="44">
        <v>92.78148711822891</v>
      </c>
      <c r="H106" s="44">
        <v>86.780247619808108</v>
      </c>
      <c r="I106" s="44">
        <v>103.21633535404197</v>
      </c>
      <c r="J106" s="101">
        <v>174940.08</v>
      </c>
      <c r="K106" s="102">
        <v>22058.718000000001</v>
      </c>
      <c r="L106" s="102">
        <v>34106.236999999994</v>
      </c>
      <c r="M106" s="102">
        <v>8021.4050000000025</v>
      </c>
      <c r="N106" s="102">
        <v>110753.72</v>
      </c>
      <c r="O106" s="103">
        <v>149899.21799999999</v>
      </c>
      <c r="P106" s="102">
        <v>56885.299999999996</v>
      </c>
      <c r="Q106" s="102">
        <v>54688.134000000005</v>
      </c>
      <c r="R106" s="102">
        <v>38325.784000000014</v>
      </c>
      <c r="S106" s="98">
        <v>61.991849502061342</v>
      </c>
      <c r="T106" s="98">
        <v>70.073295807257054</v>
      </c>
      <c r="U106" s="46">
        <f t="shared" si="15"/>
        <v>282198.51707147871</v>
      </c>
      <c r="V106" s="46">
        <f t="shared" si="16"/>
        <v>35583.255181419467</v>
      </c>
      <c r="W106" s="46">
        <f t="shared" si="17"/>
        <v>55017.292231079344</v>
      </c>
      <c r="X106" s="46">
        <f t="shared" si="18"/>
        <v>12939.451015626299</v>
      </c>
      <c r="Y106" s="46">
        <f t="shared" si="19"/>
        <v>178658.51864335366</v>
      </c>
      <c r="Z106" s="46">
        <f t="shared" si="20"/>
        <v>213917.75036857315</v>
      </c>
      <c r="AA106" s="46">
        <f t="shared" si="21"/>
        <v>81179.71239210463</v>
      </c>
      <c r="AB106" s="46">
        <f t="shared" si="22"/>
        <v>78044.186975912584</v>
      </c>
      <c r="AC106" s="46">
        <f t="shared" si="23"/>
        <v>54693.85100055598</v>
      </c>
      <c r="AD106" s="46">
        <v>37.290452612868584</v>
      </c>
      <c r="AE106" s="48">
        <v>6180353</v>
      </c>
      <c r="AF106" s="48">
        <f t="shared" si="24"/>
        <v>16573553.193793144</v>
      </c>
      <c r="AG106" s="104">
        <v>82.536098444212939</v>
      </c>
      <c r="AH106" s="104">
        <v>2206386</v>
      </c>
      <c r="AI106" s="104">
        <v>3558082</v>
      </c>
      <c r="AJ106" s="48">
        <f t="shared" si="25"/>
        <v>5916758.4338694699</v>
      </c>
      <c r="AK106" s="48">
        <f t="shared" si="26"/>
        <v>9541536.1056039836</v>
      </c>
      <c r="AL106" s="44"/>
      <c r="AM106" s="121"/>
      <c r="AN106" s="121"/>
      <c r="AO106" s="24"/>
      <c r="AP106" s="24"/>
      <c r="AQ106" s="24"/>
      <c r="BG106" s="22"/>
      <c r="BH106" s="21"/>
      <c r="BI106" s="23"/>
      <c r="BJ106" s="23"/>
      <c r="BK106" s="22"/>
      <c r="BL106" s="22"/>
      <c r="BN106" s="25"/>
      <c r="BO106" s="25"/>
      <c r="BP106" s="25"/>
      <c r="BQ106" s="25"/>
      <c r="BT106" s="24"/>
    </row>
    <row r="107" spans="1:72" x14ac:dyDescent="0.25">
      <c r="A107" s="66">
        <v>37165</v>
      </c>
      <c r="B107" s="11">
        <v>2001</v>
      </c>
      <c r="C107" s="11">
        <v>10</v>
      </c>
      <c r="D107" s="11">
        <v>107</v>
      </c>
      <c r="E107" s="47">
        <v>113.23035024724622</v>
      </c>
      <c r="F107" s="44">
        <v>106.69245771885376</v>
      </c>
      <c r="G107" s="44">
        <v>103.9503651033739</v>
      </c>
      <c r="H107" s="44">
        <v>92.531307022527983</v>
      </c>
      <c r="I107" s="44">
        <v>103.41652013404625</v>
      </c>
      <c r="J107" s="101">
        <v>206323.28</v>
      </c>
      <c r="K107" s="102">
        <v>41007.108999999997</v>
      </c>
      <c r="L107" s="102">
        <v>40811.384000000005</v>
      </c>
      <c r="M107" s="102">
        <v>10356.864999999998</v>
      </c>
      <c r="N107" s="102">
        <v>114147.92200000001</v>
      </c>
      <c r="O107" s="103">
        <v>182787.86199999999</v>
      </c>
      <c r="P107" s="102">
        <v>75504.453999999998</v>
      </c>
      <c r="Q107" s="102">
        <v>63479.061000000002</v>
      </c>
      <c r="R107" s="102">
        <v>43804.346999999987</v>
      </c>
      <c r="S107" s="98">
        <v>61.012251252040102</v>
      </c>
      <c r="T107" s="98">
        <v>69.059065916100636</v>
      </c>
      <c r="U107" s="46">
        <f t="shared" si="15"/>
        <v>338166.96772535669</v>
      </c>
      <c r="V107" s="46">
        <f t="shared" si="16"/>
        <v>67211.270127700496</v>
      </c>
      <c r="W107" s="46">
        <f t="shared" si="17"/>
        <v>66890.47390074034</v>
      </c>
      <c r="X107" s="46">
        <f t="shared" si="18"/>
        <v>16975.057939127739</v>
      </c>
      <c r="Y107" s="46">
        <f t="shared" si="19"/>
        <v>187090.16575778814</v>
      </c>
      <c r="Z107" s="46">
        <f t="shared" si="20"/>
        <v>264683.36861385824</v>
      </c>
      <c r="AA107" s="46">
        <f t="shared" si="21"/>
        <v>109333.15271267905</v>
      </c>
      <c r="AB107" s="46">
        <f t="shared" si="22"/>
        <v>91919.953098004917</v>
      </c>
      <c r="AC107" s="46">
        <f t="shared" si="23"/>
        <v>63430.262803174279</v>
      </c>
      <c r="AD107" s="46">
        <v>37.4554546155804</v>
      </c>
      <c r="AE107" s="48">
        <v>6364872</v>
      </c>
      <c r="AF107" s="48">
        <f t="shared" si="24"/>
        <v>16993177.803674009</v>
      </c>
      <c r="AG107" s="104">
        <v>83.66065967949794</v>
      </c>
      <c r="AH107" s="104">
        <v>2188973</v>
      </c>
      <c r="AI107" s="104">
        <v>3499496</v>
      </c>
      <c r="AJ107" s="48">
        <f t="shared" si="25"/>
        <v>5844203.5278072683</v>
      </c>
      <c r="AK107" s="48">
        <f t="shared" si="26"/>
        <v>9343087.7716387659</v>
      </c>
      <c r="AL107" s="44"/>
      <c r="AM107" s="121"/>
      <c r="AN107" s="121"/>
      <c r="AO107" s="24"/>
      <c r="AP107" s="24"/>
      <c r="AQ107" s="24"/>
      <c r="BG107" s="22"/>
      <c r="BH107" s="21"/>
      <c r="BI107" s="23"/>
      <c r="BJ107" s="23"/>
      <c r="BK107" s="22"/>
      <c r="BL107" s="22"/>
      <c r="BN107" s="25"/>
      <c r="BO107" s="25"/>
      <c r="BP107" s="25"/>
      <c r="BQ107" s="25"/>
      <c r="BT107" s="24"/>
    </row>
    <row r="108" spans="1:72" x14ac:dyDescent="0.25">
      <c r="A108" s="66">
        <v>37196</v>
      </c>
      <c r="B108" s="11">
        <v>2001</v>
      </c>
      <c r="C108" s="11">
        <v>11</v>
      </c>
      <c r="D108" s="11">
        <v>108</v>
      </c>
      <c r="E108" s="47">
        <v>116.87302230948303</v>
      </c>
      <c r="F108" s="44">
        <v>106.75214798404976</v>
      </c>
      <c r="G108" s="44">
        <v>103.18951977885354</v>
      </c>
      <c r="H108" s="44">
        <v>99.156796874608602</v>
      </c>
      <c r="I108" s="44">
        <v>114.38812700354384</v>
      </c>
      <c r="J108" s="101">
        <v>169288.97</v>
      </c>
      <c r="K108" s="102">
        <v>19073.865999999998</v>
      </c>
      <c r="L108" s="102">
        <v>27139.992999999991</v>
      </c>
      <c r="M108" s="102">
        <v>9029.152</v>
      </c>
      <c r="N108" s="102">
        <v>114045.959</v>
      </c>
      <c r="O108" s="103">
        <v>148399.899</v>
      </c>
      <c r="P108" s="102">
        <v>64506.315999999992</v>
      </c>
      <c r="Q108" s="102">
        <v>48504.264999999999</v>
      </c>
      <c r="R108" s="102">
        <v>35389.318000000007</v>
      </c>
      <c r="S108" s="98">
        <v>61.463716269305245</v>
      </c>
      <c r="T108" s="98">
        <v>68.896367690263133</v>
      </c>
      <c r="U108" s="46">
        <f t="shared" si="15"/>
        <v>275429.11537964112</v>
      </c>
      <c r="V108" s="46">
        <f t="shared" si="16"/>
        <v>31032.72492738194</v>
      </c>
      <c r="W108" s="46">
        <f t="shared" si="17"/>
        <v>44156.121118816249</v>
      </c>
      <c r="X108" s="46">
        <f t="shared" si="18"/>
        <v>14690.214891072452</v>
      </c>
      <c r="Y108" s="46">
        <f t="shared" si="19"/>
        <v>185550.05444237046</v>
      </c>
      <c r="Z108" s="46">
        <f t="shared" si="20"/>
        <v>215395.82415601399</v>
      </c>
      <c r="AA108" s="46">
        <f t="shared" si="21"/>
        <v>93628.03608167058</v>
      </c>
      <c r="AB108" s="46">
        <f t="shared" si="22"/>
        <v>70401.773890403405</v>
      </c>
      <c r="AC108" s="46">
        <f t="shared" si="23"/>
        <v>51366.014183939988</v>
      </c>
      <c r="AD108" s="46">
        <v>37.661707118970156</v>
      </c>
      <c r="AE108" s="48">
        <v>6535899</v>
      </c>
      <c r="AF108" s="48">
        <f t="shared" si="24"/>
        <v>17354229.268879518</v>
      </c>
      <c r="AG108" s="104">
        <v>85.360633407461961</v>
      </c>
      <c r="AH108" s="104">
        <v>2205596</v>
      </c>
      <c r="AI108" s="104">
        <v>3521242</v>
      </c>
      <c r="AJ108" s="48">
        <f t="shared" si="25"/>
        <v>5856335.7020240957</v>
      </c>
      <c r="AK108" s="48">
        <f t="shared" si="26"/>
        <v>9349661.1528433729</v>
      </c>
      <c r="AL108" s="44"/>
      <c r="AM108" s="121"/>
      <c r="AN108" s="121"/>
      <c r="AO108" s="24"/>
      <c r="AP108" s="24"/>
      <c r="AQ108" s="24"/>
      <c r="BG108" s="22"/>
      <c r="BH108" s="21"/>
      <c r="BI108" s="23"/>
      <c r="BJ108" s="23"/>
      <c r="BK108" s="22"/>
      <c r="BL108" s="22"/>
      <c r="BN108" s="25"/>
      <c r="BO108" s="25"/>
      <c r="BP108" s="25"/>
      <c r="BQ108" s="25"/>
      <c r="BT108" s="24"/>
    </row>
    <row r="109" spans="1:72" x14ac:dyDescent="0.25">
      <c r="A109" s="66">
        <v>37226</v>
      </c>
      <c r="B109" s="11">
        <v>2001</v>
      </c>
      <c r="C109" s="11">
        <v>12</v>
      </c>
      <c r="D109" s="11">
        <v>109</v>
      </c>
      <c r="E109" s="47">
        <v>133.52854652766851</v>
      </c>
      <c r="F109" s="49">
        <v>107.26510974619465</v>
      </c>
      <c r="G109" s="49">
        <v>127.03717246156583</v>
      </c>
      <c r="H109" s="49">
        <v>129.54115490203887</v>
      </c>
      <c r="I109" s="49">
        <v>97.891620635021354</v>
      </c>
      <c r="J109" s="101">
        <v>166298.79</v>
      </c>
      <c r="K109" s="102">
        <v>14254.857</v>
      </c>
      <c r="L109" s="102">
        <v>33545.842000000004</v>
      </c>
      <c r="M109" s="102">
        <v>6737.8530000000028</v>
      </c>
      <c r="N109" s="102">
        <v>111760.238</v>
      </c>
      <c r="O109" s="103">
        <v>155477.984</v>
      </c>
      <c r="P109" s="102">
        <v>64647.739000000009</v>
      </c>
      <c r="Q109" s="102">
        <v>51294.330999999998</v>
      </c>
      <c r="R109" s="102">
        <v>39535.913999999982</v>
      </c>
      <c r="S109" s="98">
        <v>60.676183253809938</v>
      </c>
      <c r="T109" s="98">
        <v>67.51632801492147</v>
      </c>
      <c r="U109" s="46">
        <f t="shared" si="15"/>
        <v>274075.8912016073</v>
      </c>
      <c r="V109" s="46">
        <f t="shared" si="16"/>
        <v>23493.331708706181</v>
      </c>
      <c r="W109" s="46">
        <f t="shared" si="17"/>
        <v>55286.671311669263</v>
      </c>
      <c r="X109" s="46">
        <f t="shared" si="18"/>
        <v>11104.609154164165</v>
      </c>
      <c r="Y109" s="46">
        <f t="shared" si="19"/>
        <v>184191.27902706771</v>
      </c>
      <c r="Z109" s="46">
        <f t="shared" si="20"/>
        <v>230282.04964825476</v>
      </c>
      <c r="AA109" s="46">
        <f t="shared" si="21"/>
        <v>95751.266250309869</v>
      </c>
      <c r="AB109" s="46">
        <f t="shared" si="22"/>
        <v>75973.223823226392</v>
      </c>
      <c r="AC109" s="46">
        <f t="shared" si="23"/>
        <v>58557.559574718485</v>
      </c>
      <c r="AD109" s="46">
        <v>38.211713794676186</v>
      </c>
      <c r="AE109" s="48">
        <v>6477256.7519999994</v>
      </c>
      <c r="AF109" s="48">
        <f t="shared" si="24"/>
        <v>16950971.596836459</v>
      </c>
      <c r="AG109" s="104">
        <v>84.313484030528556</v>
      </c>
      <c r="AH109" s="104">
        <v>2700359</v>
      </c>
      <c r="AI109" s="104">
        <v>4068435</v>
      </c>
      <c r="AJ109" s="48">
        <f t="shared" si="25"/>
        <v>7066835.6161932349</v>
      </c>
      <c r="AK109" s="48">
        <f t="shared" si="26"/>
        <v>10647088.539030226</v>
      </c>
      <c r="AL109" s="44"/>
      <c r="AM109" s="121"/>
      <c r="AN109" s="121"/>
      <c r="AO109" s="24"/>
      <c r="AP109" s="24"/>
      <c r="AQ109" s="24"/>
      <c r="BG109" s="22"/>
      <c r="BH109" s="21"/>
      <c r="BI109" s="23"/>
      <c r="BJ109" s="23"/>
      <c r="BK109" s="22"/>
      <c r="BL109" s="22"/>
      <c r="BN109" s="25"/>
      <c r="BO109" s="25"/>
      <c r="BP109" s="25"/>
      <c r="BQ109" s="25"/>
      <c r="BT109" s="24"/>
    </row>
    <row r="110" spans="1:72" x14ac:dyDescent="0.25">
      <c r="A110" s="66">
        <v>37257</v>
      </c>
      <c r="B110" s="11">
        <v>2002</v>
      </c>
      <c r="C110" s="11">
        <v>1</v>
      </c>
      <c r="D110" s="11">
        <v>110</v>
      </c>
      <c r="E110" s="47">
        <v>114.78588658114435</v>
      </c>
      <c r="F110" s="44">
        <v>97.302516773964797</v>
      </c>
      <c r="G110" s="44">
        <v>89.820026270348407</v>
      </c>
      <c r="H110" s="44">
        <v>65.143709212050624</v>
      </c>
      <c r="I110" s="44">
        <v>119.8208842122899</v>
      </c>
      <c r="J110" s="101">
        <v>170520.84</v>
      </c>
      <c r="K110" s="102">
        <v>10481.037</v>
      </c>
      <c r="L110" s="102">
        <v>34146.991000000002</v>
      </c>
      <c r="M110" s="102">
        <v>7176.1429999999991</v>
      </c>
      <c r="N110" s="102">
        <v>118716.66899999999</v>
      </c>
      <c r="O110" s="103">
        <v>132863.75599999999</v>
      </c>
      <c r="P110" s="102">
        <v>51191.186000000002</v>
      </c>
      <c r="Q110" s="102">
        <v>35453.251000000004</v>
      </c>
      <c r="R110" s="102">
        <v>46219.319000000003</v>
      </c>
      <c r="S110" s="98">
        <v>60.390470489868363</v>
      </c>
      <c r="T110" s="98">
        <v>67.159552198435748</v>
      </c>
      <c r="U110" s="46">
        <f t="shared" si="15"/>
        <v>282363.82100816397</v>
      </c>
      <c r="V110" s="46">
        <f t="shared" si="16"/>
        <v>17355.448492090141</v>
      </c>
      <c r="W110" s="46">
        <f t="shared" si="17"/>
        <v>56543.674395993992</v>
      </c>
      <c r="X110" s="46">
        <f t="shared" si="18"/>
        <v>11882.906262841474</v>
      </c>
      <c r="Y110" s="46">
        <f t="shared" si="19"/>
        <v>196581.79185723839</v>
      </c>
      <c r="Z110" s="46">
        <f t="shared" si="20"/>
        <v>197832.99865881863</v>
      </c>
      <c r="AA110" s="46">
        <f t="shared" si="21"/>
        <v>76223.23902450368</v>
      </c>
      <c r="AB110" s="46">
        <f t="shared" si="22"/>
        <v>52789.588136690654</v>
      </c>
      <c r="AC110" s="46">
        <f t="shared" si="23"/>
        <v>68820.171497624309</v>
      </c>
      <c r="AD110" s="46">
        <v>38.541717800099804</v>
      </c>
      <c r="AE110" s="48">
        <v>6573436</v>
      </c>
      <c r="AF110" s="48">
        <f t="shared" si="24"/>
        <v>17055378.886052083</v>
      </c>
      <c r="AG110" s="104">
        <v>85.027454167645374</v>
      </c>
      <c r="AH110" s="104">
        <v>2290666</v>
      </c>
      <c r="AI110" s="104">
        <v>3634027</v>
      </c>
      <c r="AJ110" s="48">
        <f t="shared" si="25"/>
        <v>5943341.7365586869</v>
      </c>
      <c r="AK110" s="48">
        <f t="shared" si="26"/>
        <v>9428814.3015529774</v>
      </c>
      <c r="AL110" s="44"/>
      <c r="AM110" s="121"/>
      <c r="AN110" s="122">
        <v>72.400000000000006</v>
      </c>
      <c r="AO110" s="24"/>
      <c r="AP110" s="24"/>
      <c r="AQ110" s="24"/>
      <c r="BG110" s="22"/>
      <c r="BH110" s="21"/>
      <c r="BI110" s="23"/>
      <c r="BJ110" s="23"/>
      <c r="BK110" s="22"/>
      <c r="BL110" s="22"/>
      <c r="BN110" s="25"/>
      <c r="BO110" s="25"/>
      <c r="BP110" s="25"/>
      <c r="BQ110" s="25"/>
      <c r="BT110" s="24"/>
    </row>
    <row r="111" spans="1:72" x14ac:dyDescent="0.25">
      <c r="A111" s="66">
        <v>37288</v>
      </c>
      <c r="B111" s="11">
        <v>2002</v>
      </c>
      <c r="C111" s="11">
        <v>2</v>
      </c>
      <c r="D111" s="11">
        <v>111</v>
      </c>
      <c r="E111" s="47">
        <v>105.79532549634706</v>
      </c>
      <c r="F111" s="44">
        <v>87.529258024859914</v>
      </c>
      <c r="G111" s="44">
        <v>86.314454272378924</v>
      </c>
      <c r="H111" s="44">
        <v>76.554816002690501</v>
      </c>
      <c r="I111" s="44">
        <v>93.731987341491902</v>
      </c>
      <c r="J111" s="101">
        <v>163001.60000000001</v>
      </c>
      <c r="K111" s="102">
        <v>15276.302999999998</v>
      </c>
      <c r="L111" s="102">
        <v>27107.513999999999</v>
      </c>
      <c r="M111" s="102">
        <v>7080.9190000000008</v>
      </c>
      <c r="N111" s="102">
        <v>113536.864</v>
      </c>
      <c r="O111" s="103">
        <v>114903.639</v>
      </c>
      <c r="P111" s="102">
        <v>47241.644</v>
      </c>
      <c r="Q111" s="102">
        <v>32377.203999999998</v>
      </c>
      <c r="R111" s="102">
        <v>35284.790999999997</v>
      </c>
      <c r="S111" s="98">
        <v>60.176979001471985</v>
      </c>
      <c r="T111" s="98">
        <v>66.956865065666733</v>
      </c>
      <c r="U111" s="46">
        <f t="shared" si="15"/>
        <v>270870.3605676397</v>
      </c>
      <c r="V111" s="46">
        <f t="shared" si="16"/>
        <v>25385.626286800347</v>
      </c>
      <c r="W111" s="46">
        <f t="shared" si="17"/>
        <v>45046.319123691675</v>
      </c>
      <c r="X111" s="46">
        <f t="shared" si="18"/>
        <v>11766.823654984069</v>
      </c>
      <c r="Y111" s="46">
        <f t="shared" si="19"/>
        <v>188671.59150216362</v>
      </c>
      <c r="Z111" s="46">
        <f t="shared" si="20"/>
        <v>171608.45103382654</v>
      </c>
      <c r="AA111" s="46">
        <f t="shared" si="21"/>
        <v>70555.340298068943</v>
      </c>
      <c r="AB111" s="46">
        <f t="shared" si="22"/>
        <v>48355.316468664772</v>
      </c>
      <c r="AC111" s="46">
        <f t="shared" si="23"/>
        <v>52697.794267092817</v>
      </c>
      <c r="AD111" s="46">
        <v>38.555467966992445</v>
      </c>
      <c r="AE111" s="48">
        <v>6614508</v>
      </c>
      <c r="AF111" s="48">
        <f t="shared" si="24"/>
        <v>17155823.411773182</v>
      </c>
      <c r="AG111" s="104">
        <v>86.616422158441125</v>
      </c>
      <c r="AH111" s="104">
        <v>2178418</v>
      </c>
      <c r="AI111" s="104">
        <v>3484834</v>
      </c>
      <c r="AJ111" s="48">
        <f t="shared" si="25"/>
        <v>5650088.3399079889</v>
      </c>
      <c r="AK111" s="48">
        <f t="shared" si="26"/>
        <v>9038494.8847810291</v>
      </c>
      <c r="AL111" s="44"/>
      <c r="AM111" s="121"/>
      <c r="AN111" s="122">
        <v>69.7</v>
      </c>
      <c r="AO111" s="24"/>
      <c r="AP111" s="24"/>
      <c r="AQ111" s="24"/>
      <c r="BG111" s="22"/>
      <c r="BH111" s="21"/>
      <c r="BI111" s="23"/>
      <c r="BJ111" s="23"/>
      <c r="BK111" s="22"/>
      <c r="BL111" s="22"/>
      <c r="BN111" s="25"/>
      <c r="BO111" s="25"/>
      <c r="BP111" s="25"/>
      <c r="BQ111" s="25"/>
      <c r="BT111" s="24"/>
    </row>
    <row r="112" spans="1:72" x14ac:dyDescent="0.25">
      <c r="A112" s="66">
        <v>37316</v>
      </c>
      <c r="B112" s="11">
        <v>2002</v>
      </c>
      <c r="C112" s="11">
        <v>3</v>
      </c>
      <c r="D112" s="11">
        <v>112</v>
      </c>
      <c r="E112" s="47">
        <v>115.42134484752077</v>
      </c>
      <c r="F112" s="44">
        <v>93.279607364908429</v>
      </c>
      <c r="G112" s="44">
        <v>95.539256990363953</v>
      </c>
      <c r="H112" s="44">
        <v>67.106487254161237</v>
      </c>
      <c r="I112" s="44">
        <v>84.738214168557874</v>
      </c>
      <c r="J112" s="101">
        <v>205374.51</v>
      </c>
      <c r="K112" s="102">
        <v>55930.658000000003</v>
      </c>
      <c r="L112" s="102">
        <v>24082.985000000008</v>
      </c>
      <c r="M112" s="102">
        <v>6547.3670000000002</v>
      </c>
      <c r="N112" s="102">
        <v>118813.5</v>
      </c>
      <c r="O112" s="103">
        <v>119020.651</v>
      </c>
      <c r="P112" s="102">
        <v>45414.615999999995</v>
      </c>
      <c r="Q112" s="102">
        <v>33177.959000000003</v>
      </c>
      <c r="R112" s="102">
        <v>40428.075999999994</v>
      </c>
      <c r="S112" s="98">
        <v>61.094788368634148</v>
      </c>
      <c r="T112" s="98">
        <v>68.245592985901055</v>
      </c>
      <c r="U112" s="46">
        <f t="shared" si="15"/>
        <v>336157.16738522751</v>
      </c>
      <c r="V112" s="46">
        <f t="shared" si="16"/>
        <v>91547.347152633083</v>
      </c>
      <c r="W112" s="46">
        <f t="shared" si="17"/>
        <v>39419.049714499262</v>
      </c>
      <c r="X112" s="46">
        <f t="shared" si="18"/>
        <v>10716.735706643998</v>
      </c>
      <c r="Y112" s="46">
        <f t="shared" si="19"/>
        <v>194474.03481145119</v>
      </c>
      <c r="Z112" s="46">
        <f t="shared" si="20"/>
        <v>174400.4935594722</v>
      </c>
      <c r="AA112" s="46">
        <f t="shared" si="21"/>
        <v>66545.858879682186</v>
      </c>
      <c r="AB112" s="46">
        <f t="shared" si="22"/>
        <v>48615.533323674506</v>
      </c>
      <c r="AC112" s="46">
        <f t="shared" si="23"/>
        <v>59239.10135611552</v>
      </c>
      <c r="AD112" s="46">
        <v>39.050473975127872</v>
      </c>
      <c r="AE112" s="48">
        <v>6594121</v>
      </c>
      <c r="AF112" s="48">
        <f t="shared" si="24"/>
        <v>16886148.434971478</v>
      </c>
      <c r="AG112" s="104">
        <v>85.54767800182718</v>
      </c>
      <c r="AH112" s="104">
        <v>2278566</v>
      </c>
      <c r="AI112" s="104">
        <v>3609937</v>
      </c>
      <c r="AJ112" s="48">
        <f t="shared" si="25"/>
        <v>5834925.3365049297</v>
      </c>
      <c r="AK112" s="48">
        <f t="shared" si="26"/>
        <v>9244284.7231489439</v>
      </c>
      <c r="AL112" s="44"/>
      <c r="AM112" s="121"/>
      <c r="AN112" s="122">
        <v>77.400000000000006</v>
      </c>
      <c r="AO112" s="24"/>
      <c r="AP112" s="24"/>
      <c r="AQ112" s="24"/>
      <c r="BG112" s="22"/>
      <c r="BH112" s="21"/>
      <c r="BI112" s="23"/>
      <c r="BJ112" s="23"/>
      <c r="BK112" s="22"/>
      <c r="BL112" s="22"/>
      <c r="BN112" s="25"/>
      <c r="BO112" s="25"/>
      <c r="BP112" s="25"/>
      <c r="BQ112" s="25"/>
      <c r="BT112" s="24"/>
    </row>
    <row r="113" spans="1:72" x14ac:dyDescent="0.25">
      <c r="A113" s="66">
        <v>37347</v>
      </c>
      <c r="B113" s="11">
        <v>2002</v>
      </c>
      <c r="C113" s="11">
        <v>4</v>
      </c>
      <c r="D113" s="11">
        <v>113</v>
      </c>
      <c r="E113" s="47">
        <v>119.65630181456321</v>
      </c>
      <c r="F113" s="44">
        <v>99.081319261687128</v>
      </c>
      <c r="G113" s="44">
        <v>92.567457006115859</v>
      </c>
      <c r="H113" s="44">
        <v>78.832062943492048</v>
      </c>
      <c r="I113" s="44">
        <v>87.424920448390935</v>
      </c>
      <c r="J113" s="101">
        <v>233616.81</v>
      </c>
      <c r="K113" s="102">
        <v>66892.324999999997</v>
      </c>
      <c r="L113" s="102">
        <v>39129.728999999992</v>
      </c>
      <c r="M113" s="102">
        <v>7507.159999999998</v>
      </c>
      <c r="N113" s="102">
        <v>120087.59599999999</v>
      </c>
      <c r="O113" s="103">
        <v>139379.50700000001</v>
      </c>
      <c r="P113" s="102">
        <v>56430.955999999998</v>
      </c>
      <c r="Q113" s="102">
        <v>45446.452999999994</v>
      </c>
      <c r="R113" s="102">
        <v>37502.098000000013</v>
      </c>
      <c r="S113" s="98">
        <v>61.04663936996883</v>
      </c>
      <c r="T113" s="98">
        <v>69.0736815739197</v>
      </c>
      <c r="U113" s="46">
        <f t="shared" si="15"/>
        <v>382685.78321597999</v>
      </c>
      <c r="V113" s="46">
        <f t="shared" si="16"/>
        <v>109575.76975630682</v>
      </c>
      <c r="W113" s="46">
        <f t="shared" si="17"/>
        <v>64098.088615258646</v>
      </c>
      <c r="X113" s="46">
        <f t="shared" si="18"/>
        <v>12297.417314822831</v>
      </c>
      <c r="Y113" s="46">
        <f t="shared" si="19"/>
        <v>196714.50752959165</v>
      </c>
      <c r="Z113" s="46">
        <f t="shared" si="20"/>
        <v>201783.81088727989</v>
      </c>
      <c r="AA113" s="46">
        <f t="shared" si="21"/>
        <v>81696.7544137777</v>
      </c>
      <c r="AB113" s="46">
        <f t="shared" si="22"/>
        <v>65794.166409626137</v>
      </c>
      <c r="AC113" s="46">
        <f t="shared" si="23"/>
        <v>54292.890063876017</v>
      </c>
      <c r="AD113" s="46">
        <v>39.242976311624986</v>
      </c>
      <c r="AE113" s="48">
        <v>6504891</v>
      </c>
      <c r="AF113" s="48">
        <f t="shared" si="24"/>
        <v>16575936.922687102</v>
      </c>
      <c r="AG113" s="104">
        <v>85.920724520816648</v>
      </c>
      <c r="AH113" s="104">
        <v>2294752</v>
      </c>
      <c r="AI113" s="104">
        <v>3632474</v>
      </c>
      <c r="AJ113" s="48">
        <f t="shared" si="25"/>
        <v>5847548.3148311134</v>
      </c>
      <c r="AK113" s="48">
        <f t="shared" si="26"/>
        <v>9256367.2315648198</v>
      </c>
      <c r="AL113" s="44"/>
      <c r="AM113" s="121"/>
      <c r="AN113" s="122">
        <v>79.599999999999994</v>
      </c>
      <c r="AO113" s="24"/>
      <c r="AP113" s="24"/>
      <c r="AQ113" s="24"/>
      <c r="BG113" s="22"/>
      <c r="BH113" s="21"/>
      <c r="BI113" s="23"/>
      <c r="BJ113" s="23"/>
      <c r="BK113" s="22"/>
      <c r="BL113" s="22"/>
      <c r="BN113" s="25"/>
      <c r="BO113" s="25"/>
      <c r="BP113" s="25"/>
      <c r="BQ113" s="25"/>
      <c r="BT113" s="24"/>
    </row>
    <row r="114" spans="1:72" x14ac:dyDescent="0.25">
      <c r="A114" s="66">
        <v>37377</v>
      </c>
      <c r="B114" s="11">
        <v>2002</v>
      </c>
      <c r="C114" s="11">
        <v>5</v>
      </c>
      <c r="D114" s="11">
        <v>114</v>
      </c>
      <c r="E114" s="47">
        <v>117.48681708490275</v>
      </c>
      <c r="F114" s="44">
        <v>93.452597842556273</v>
      </c>
      <c r="G114" s="44">
        <v>94.561222117389931</v>
      </c>
      <c r="H114" s="44">
        <v>86.817061312661053</v>
      </c>
      <c r="I114" s="44">
        <v>89.630183019856275</v>
      </c>
      <c r="J114" s="101">
        <v>217071.54</v>
      </c>
      <c r="K114" s="102">
        <v>50945.101999999999</v>
      </c>
      <c r="L114" s="102">
        <v>39755.921999999999</v>
      </c>
      <c r="M114" s="102">
        <v>6957.3849999999993</v>
      </c>
      <c r="N114" s="102">
        <v>119413.13099999999</v>
      </c>
      <c r="O114" s="103">
        <v>135587.49799999999</v>
      </c>
      <c r="P114" s="102">
        <v>53959.156000000003</v>
      </c>
      <c r="Q114" s="102">
        <v>42333.762999999999</v>
      </c>
      <c r="R114" s="102">
        <v>39294.578999999976</v>
      </c>
      <c r="S114" s="98">
        <v>61.808988460233302</v>
      </c>
      <c r="T114" s="98">
        <v>70.277119516957129</v>
      </c>
      <c r="U114" s="46">
        <f t="shared" si="15"/>
        <v>351197.36693257745</v>
      </c>
      <c r="V114" s="46">
        <f t="shared" si="16"/>
        <v>82423.452104829514</v>
      </c>
      <c r="W114" s="46">
        <f t="shared" si="17"/>
        <v>64320.615804250192</v>
      </c>
      <c r="X114" s="46">
        <f t="shared" si="18"/>
        <v>11256.267370361909</v>
      </c>
      <c r="Y114" s="46">
        <f t="shared" si="19"/>
        <v>193197.03165313581</v>
      </c>
      <c r="Z114" s="46">
        <f t="shared" si="20"/>
        <v>192932.6343082177</v>
      </c>
      <c r="AA114" s="46">
        <f t="shared" si="21"/>
        <v>76780.545888737266</v>
      </c>
      <c r="AB114" s="46">
        <f t="shared" si="22"/>
        <v>60238.329759354056</v>
      </c>
      <c r="AC114" s="46">
        <f t="shared" si="23"/>
        <v>55913.758660126368</v>
      </c>
      <c r="AD114" s="46">
        <v>39.229226144732337</v>
      </c>
      <c r="AE114" s="48">
        <v>6612584</v>
      </c>
      <c r="AF114" s="48">
        <f t="shared" si="24"/>
        <v>16856269.291684542</v>
      </c>
      <c r="AG114" s="104">
        <v>88.792593782062028</v>
      </c>
      <c r="AH114" s="104">
        <v>2318461</v>
      </c>
      <c r="AI114" s="104">
        <v>3673617</v>
      </c>
      <c r="AJ114" s="48">
        <f t="shared" si="25"/>
        <v>5910035.0117697157</v>
      </c>
      <c r="AK114" s="48">
        <f t="shared" si="26"/>
        <v>9364490.103492111</v>
      </c>
      <c r="AL114" s="44"/>
      <c r="AM114" s="121"/>
      <c r="AN114" s="122">
        <v>80.400000000000006</v>
      </c>
      <c r="AO114" s="24"/>
      <c r="AP114" s="24"/>
      <c r="AQ114" s="24"/>
      <c r="BG114" s="22"/>
      <c r="BH114" s="21"/>
      <c r="BI114" s="23"/>
      <c r="BJ114" s="23"/>
      <c r="BK114" s="22"/>
      <c r="BL114" s="22"/>
      <c r="BN114" s="25"/>
      <c r="BO114" s="25"/>
      <c r="BP114" s="25"/>
      <c r="BQ114" s="25"/>
      <c r="BT114" s="24"/>
    </row>
    <row r="115" spans="1:72" x14ac:dyDescent="0.25">
      <c r="A115" s="66">
        <v>37408</v>
      </c>
      <c r="B115" s="11">
        <v>2002</v>
      </c>
      <c r="C115" s="11">
        <v>6</v>
      </c>
      <c r="D115" s="11">
        <v>115</v>
      </c>
      <c r="E115" s="47">
        <v>101.35759644600267</v>
      </c>
      <c r="F115" s="44">
        <v>92.324870541582342</v>
      </c>
      <c r="G115" s="44">
        <v>91.417534200901315</v>
      </c>
      <c r="H115" s="44">
        <v>69.777267834726715</v>
      </c>
      <c r="I115" s="44">
        <v>86.729586210716135</v>
      </c>
      <c r="J115" s="101">
        <v>189966.28</v>
      </c>
      <c r="K115" s="102">
        <v>39367.708000000006</v>
      </c>
      <c r="L115" s="102">
        <v>32169.919000000002</v>
      </c>
      <c r="M115" s="102">
        <v>5511.6060000000007</v>
      </c>
      <c r="N115" s="102">
        <v>112917.04700000001</v>
      </c>
      <c r="O115" s="103">
        <v>116461.24</v>
      </c>
      <c r="P115" s="102">
        <v>49550.37</v>
      </c>
      <c r="Q115" s="102">
        <v>34416.163</v>
      </c>
      <c r="R115" s="102">
        <v>32494.707000000017</v>
      </c>
      <c r="S115" s="98">
        <v>61.678710652721179</v>
      </c>
      <c r="T115" s="98">
        <v>69.710898434827712</v>
      </c>
      <c r="U115" s="46">
        <f t="shared" si="15"/>
        <v>307993.27351311769</v>
      </c>
      <c r="V115" s="46">
        <f t="shared" si="16"/>
        <v>63827.060558476762</v>
      </c>
      <c r="W115" s="46">
        <f t="shared" si="17"/>
        <v>52157.249494288364</v>
      </c>
      <c r="X115" s="46">
        <f t="shared" si="18"/>
        <v>8935.994189361083</v>
      </c>
      <c r="Y115" s="46">
        <f t="shared" si="19"/>
        <v>183072.96927099151</v>
      </c>
      <c r="Z115" s="46">
        <f t="shared" si="20"/>
        <v>167063.17464675754</v>
      </c>
      <c r="AA115" s="46">
        <f t="shared" si="21"/>
        <v>71079.804037132504</v>
      </c>
      <c r="AB115" s="46">
        <f t="shared" si="22"/>
        <v>49369.845709527697</v>
      </c>
      <c r="AC115" s="46">
        <f t="shared" si="23"/>
        <v>46613.524900097385</v>
      </c>
      <c r="AD115" s="46">
        <v>39.944234823150168</v>
      </c>
      <c r="AE115" s="48">
        <v>6448899</v>
      </c>
      <c r="AF115" s="48">
        <f t="shared" si="24"/>
        <v>16144755.378471944</v>
      </c>
      <c r="AG115" s="104">
        <v>97.63465211354584</v>
      </c>
      <c r="AH115" s="104">
        <v>2312554</v>
      </c>
      <c r="AI115" s="104">
        <v>3476841</v>
      </c>
      <c r="AJ115" s="48">
        <f t="shared" si="25"/>
        <v>5789456.251292943</v>
      </c>
      <c r="AK115" s="48">
        <f t="shared" si="26"/>
        <v>8704237.3333559372</v>
      </c>
      <c r="AL115" s="44"/>
      <c r="AM115" s="121"/>
      <c r="AN115" s="122">
        <v>77.5</v>
      </c>
      <c r="AO115" s="24"/>
      <c r="AP115" s="24"/>
      <c r="AQ115" s="24"/>
      <c r="BG115" s="22"/>
      <c r="BH115" s="21"/>
      <c r="BI115" s="23"/>
      <c r="BJ115" s="23"/>
      <c r="BK115" s="22"/>
      <c r="BL115" s="22"/>
      <c r="BN115" s="25"/>
      <c r="BO115" s="25"/>
      <c r="BP115" s="25"/>
      <c r="BQ115" s="25"/>
      <c r="BT115" s="24"/>
    </row>
    <row r="116" spans="1:72" x14ac:dyDescent="0.25">
      <c r="A116" s="66">
        <v>37438</v>
      </c>
      <c r="B116" s="11">
        <v>2002</v>
      </c>
      <c r="C116" s="11">
        <v>7</v>
      </c>
      <c r="D116" s="11">
        <v>116</v>
      </c>
      <c r="E116" s="47">
        <v>111.59142467019984</v>
      </c>
      <c r="F116" s="44">
        <v>97.426938376502676</v>
      </c>
      <c r="G116" s="44">
        <v>89.195114027358557</v>
      </c>
      <c r="H116" s="44">
        <v>61.033863677441779</v>
      </c>
      <c r="I116" s="44">
        <v>103.61418469596384</v>
      </c>
      <c r="J116" s="101">
        <v>211998.66</v>
      </c>
      <c r="K116" s="102">
        <v>42896.489999999991</v>
      </c>
      <c r="L116" s="102">
        <v>49032.520999999993</v>
      </c>
      <c r="M116" s="102">
        <v>7508.9480000000012</v>
      </c>
      <c r="N116" s="102">
        <v>112560.701</v>
      </c>
      <c r="O116" s="103">
        <v>121562.05899999999</v>
      </c>
      <c r="P116" s="102">
        <v>45289.115000000005</v>
      </c>
      <c r="Q116" s="102">
        <v>42173.062000000005</v>
      </c>
      <c r="R116" s="102">
        <v>34099.881999999983</v>
      </c>
      <c r="S116" s="98">
        <v>63.078069730365208</v>
      </c>
      <c r="T116" s="98">
        <v>70.156175567766866</v>
      </c>
      <c r="U116" s="46">
        <f t="shared" si="15"/>
        <v>336089.32693440648</v>
      </c>
      <c r="V116" s="46">
        <f t="shared" si="16"/>
        <v>68005.394241399888</v>
      </c>
      <c r="W116" s="46">
        <f t="shared" si="17"/>
        <v>77733.071429730495</v>
      </c>
      <c r="X116" s="46">
        <f t="shared" si="18"/>
        <v>11904.213353544112</v>
      </c>
      <c r="Y116" s="46">
        <f t="shared" si="19"/>
        <v>178446.64790973195</v>
      </c>
      <c r="Z116" s="46">
        <f t="shared" si="20"/>
        <v>173273.49733107668</v>
      </c>
      <c r="AA116" s="46">
        <f t="shared" si="21"/>
        <v>64554.709023802614</v>
      </c>
      <c r="AB116" s="46">
        <f t="shared" si="22"/>
        <v>60113.114289223515</v>
      </c>
      <c r="AC116" s="46">
        <f t="shared" si="23"/>
        <v>48605.674018050544</v>
      </c>
      <c r="AD116" s="46">
        <v>41.016747840776922</v>
      </c>
      <c r="AE116" s="48">
        <v>6513364</v>
      </c>
      <c r="AF116" s="48">
        <f t="shared" si="24"/>
        <v>15879767.029029835</v>
      </c>
      <c r="AG116" s="104">
        <v>110.93487977640774</v>
      </c>
      <c r="AH116" s="104">
        <v>2237725</v>
      </c>
      <c r="AI116" s="104">
        <v>3400677</v>
      </c>
      <c r="AJ116" s="48">
        <f t="shared" si="25"/>
        <v>5455637.3135350309</v>
      </c>
      <c r="AK116" s="48">
        <f t="shared" si="26"/>
        <v>8290947.4276242023</v>
      </c>
      <c r="AL116" s="44"/>
      <c r="AM116" s="121"/>
      <c r="AN116" s="122">
        <v>83.3</v>
      </c>
      <c r="AO116" s="24"/>
      <c r="AP116" s="24"/>
      <c r="AQ116" s="24"/>
      <c r="BG116" s="22"/>
      <c r="BH116" s="21"/>
      <c r="BI116" s="23"/>
      <c r="BJ116" s="23"/>
      <c r="BK116" s="22"/>
      <c r="BL116" s="22"/>
      <c r="BN116" s="25"/>
      <c r="BO116" s="25"/>
      <c r="BP116" s="25"/>
      <c r="BQ116" s="25"/>
      <c r="BT116" s="24"/>
    </row>
    <row r="117" spans="1:72" x14ac:dyDescent="0.25">
      <c r="A117" s="66">
        <v>37469</v>
      </c>
      <c r="B117" s="11">
        <v>2002</v>
      </c>
      <c r="C117" s="11">
        <v>8</v>
      </c>
      <c r="D117" s="11">
        <v>117</v>
      </c>
      <c r="E117" s="47">
        <v>106.58903743475122</v>
      </c>
      <c r="F117" s="44">
        <v>94.081626273095054</v>
      </c>
      <c r="G117" s="44">
        <v>88.881279585608667</v>
      </c>
      <c r="H117" s="44">
        <v>52.432044318251073</v>
      </c>
      <c r="I117" s="44">
        <v>72.971120652304236</v>
      </c>
      <c r="J117" s="101">
        <v>215906.53</v>
      </c>
      <c r="K117" s="102">
        <v>59871.696000000011</v>
      </c>
      <c r="L117" s="102">
        <v>35907.614000000009</v>
      </c>
      <c r="M117" s="102">
        <v>6740.9430000000002</v>
      </c>
      <c r="N117" s="102">
        <v>113386.277</v>
      </c>
      <c r="O117" s="103">
        <v>112018.226</v>
      </c>
      <c r="P117" s="102">
        <v>40923.923999999992</v>
      </c>
      <c r="Q117" s="102">
        <v>39956.523000000001</v>
      </c>
      <c r="R117" s="102">
        <v>31137.77900000001</v>
      </c>
      <c r="S117" s="98">
        <v>64.009530027217437</v>
      </c>
      <c r="T117" s="98">
        <v>70.832230813854622</v>
      </c>
      <c r="U117" s="46">
        <f t="shared" si="15"/>
        <v>337303.72634855245</v>
      </c>
      <c r="V117" s="46">
        <f t="shared" si="16"/>
        <v>93535.596925242266</v>
      </c>
      <c r="W117" s="46">
        <f t="shared" si="17"/>
        <v>56097.293613516238</v>
      </c>
      <c r="X117" s="46">
        <f t="shared" si="18"/>
        <v>10531.155278180748</v>
      </c>
      <c r="Y117" s="46">
        <f t="shared" si="19"/>
        <v>177139.68053161324</v>
      </c>
      <c r="Z117" s="46">
        <f t="shared" si="20"/>
        <v>158145.83941931909</v>
      </c>
      <c r="AA117" s="46">
        <f t="shared" si="21"/>
        <v>57775.850809424694</v>
      </c>
      <c r="AB117" s="46">
        <f t="shared" si="22"/>
        <v>56410.086963101261</v>
      </c>
      <c r="AC117" s="46">
        <f t="shared" si="23"/>
        <v>43959.901646793165</v>
      </c>
      <c r="AD117" s="46">
        <v>41.965509356369814</v>
      </c>
      <c r="AE117" s="48">
        <v>6393686</v>
      </c>
      <c r="AF117" s="48">
        <f t="shared" si="24"/>
        <v>15235573.44605308</v>
      </c>
      <c r="AG117" s="104">
        <v>105.80830661484184</v>
      </c>
      <c r="AH117" s="104">
        <v>2215189</v>
      </c>
      <c r="AI117" s="104">
        <v>3344755</v>
      </c>
      <c r="AJ117" s="48">
        <f t="shared" si="25"/>
        <v>5278594.3360979687</v>
      </c>
      <c r="AK117" s="48">
        <f t="shared" si="26"/>
        <v>7970247.5945101567</v>
      </c>
      <c r="AL117" s="44"/>
      <c r="AM117" s="121"/>
      <c r="AN117" s="122">
        <v>83.6</v>
      </c>
      <c r="AO117" s="24"/>
      <c r="AP117" s="24"/>
      <c r="AQ117" s="24"/>
      <c r="BG117" s="22"/>
      <c r="BH117" s="21"/>
      <c r="BI117" s="23"/>
      <c r="BJ117" s="23"/>
      <c r="BK117" s="22"/>
      <c r="BL117" s="22"/>
      <c r="BN117" s="25"/>
      <c r="BO117" s="25"/>
      <c r="BP117" s="25"/>
      <c r="BQ117" s="25"/>
      <c r="BT117" s="24"/>
    </row>
    <row r="118" spans="1:72" x14ac:dyDescent="0.25">
      <c r="A118" s="66">
        <v>37500</v>
      </c>
      <c r="B118" s="11">
        <v>2002</v>
      </c>
      <c r="C118" s="11">
        <v>9</v>
      </c>
      <c r="D118" s="11">
        <v>118</v>
      </c>
      <c r="E118" s="47">
        <v>106.27880464944539</v>
      </c>
      <c r="F118" s="44">
        <v>92.72126156415959</v>
      </c>
      <c r="G118" s="44">
        <v>87.647355499429551</v>
      </c>
      <c r="H118" s="44">
        <v>60.136195135387858</v>
      </c>
      <c r="I118" s="44">
        <v>87.266784266175634</v>
      </c>
      <c r="J118" s="101">
        <v>196837.88</v>
      </c>
      <c r="K118" s="102">
        <v>41102.063000000002</v>
      </c>
      <c r="L118" s="102">
        <v>35717.234000000004</v>
      </c>
      <c r="M118" s="102">
        <v>7961.5230000000001</v>
      </c>
      <c r="N118" s="102">
        <v>112057.06</v>
      </c>
      <c r="O118" s="103">
        <v>128498.51700000001</v>
      </c>
      <c r="P118" s="102">
        <v>40657.748</v>
      </c>
      <c r="Q118" s="102">
        <v>55916.312000000005</v>
      </c>
      <c r="R118" s="102">
        <v>31924.457000000009</v>
      </c>
      <c r="S118" s="98">
        <v>64.610679213155436</v>
      </c>
      <c r="T118" s="98">
        <v>71.039606101018052</v>
      </c>
      <c r="U118" s="46">
        <f t="shared" si="15"/>
        <v>304652.23767516389</v>
      </c>
      <c r="V118" s="46">
        <f t="shared" si="16"/>
        <v>63614.968145438055</v>
      </c>
      <c r="W118" s="46">
        <f t="shared" si="17"/>
        <v>55280.697301085776</v>
      </c>
      <c r="X118" s="46">
        <f t="shared" si="18"/>
        <v>12322.301973849158</v>
      </c>
      <c r="Y118" s="46">
        <f t="shared" si="19"/>
        <v>173434.2702547909</v>
      </c>
      <c r="Z118" s="46">
        <f t="shared" si="20"/>
        <v>180882.92440314998</v>
      </c>
      <c r="AA118" s="46">
        <f t="shared" si="21"/>
        <v>57232.507655215362</v>
      </c>
      <c r="AB118" s="46">
        <f t="shared" si="22"/>
        <v>78711.461210085006</v>
      </c>
      <c r="AC118" s="46">
        <f t="shared" si="23"/>
        <v>44938.955537849622</v>
      </c>
      <c r="AD118" s="46">
        <v>42.446765197612585</v>
      </c>
      <c r="AE118" s="48">
        <v>6209991</v>
      </c>
      <c r="AF118" s="48">
        <f t="shared" si="24"/>
        <v>14630068.913588921</v>
      </c>
      <c r="AG118" s="104">
        <v>105.0646817339086</v>
      </c>
      <c r="AH118" s="104">
        <v>2193985</v>
      </c>
      <c r="AI118" s="104">
        <v>3352563</v>
      </c>
      <c r="AJ118" s="48">
        <f t="shared" si="25"/>
        <v>5168791.9910641406</v>
      </c>
      <c r="AK118" s="48">
        <f t="shared" si="26"/>
        <v>7898276.7812623903</v>
      </c>
      <c r="AL118" s="44"/>
      <c r="AM118" s="121"/>
      <c r="AN118" s="122">
        <v>82.1</v>
      </c>
      <c r="AO118" s="24"/>
      <c r="AP118" s="24"/>
      <c r="AQ118" s="24"/>
      <c r="BG118" s="22"/>
      <c r="BH118" s="21"/>
      <c r="BI118" s="23"/>
      <c r="BJ118" s="23"/>
      <c r="BK118" s="22"/>
      <c r="BL118" s="22"/>
      <c r="BN118" s="25"/>
      <c r="BO118" s="25"/>
      <c r="BP118" s="25"/>
      <c r="BQ118" s="25"/>
      <c r="BT118" s="24"/>
    </row>
    <row r="119" spans="1:72" x14ac:dyDescent="0.25">
      <c r="A119" s="66">
        <v>37530</v>
      </c>
      <c r="B119" s="11">
        <v>2002</v>
      </c>
      <c r="C119" s="11">
        <v>10</v>
      </c>
      <c r="D119" s="11">
        <v>119</v>
      </c>
      <c r="E119" s="47">
        <v>114.4275270965081</v>
      </c>
      <c r="F119" s="44">
        <v>98.758730476559592</v>
      </c>
      <c r="G119" s="44">
        <v>90.986165583964791</v>
      </c>
      <c r="H119" s="44">
        <v>69.738390578941051</v>
      </c>
      <c r="I119" s="44">
        <v>80.720963314950197</v>
      </c>
      <c r="J119" s="101">
        <v>192379.81</v>
      </c>
      <c r="K119" s="102">
        <v>30606.983000000004</v>
      </c>
      <c r="L119" s="102">
        <v>38938.993999999999</v>
      </c>
      <c r="M119" s="102">
        <v>9031.0189999999966</v>
      </c>
      <c r="N119" s="102">
        <v>113802.814</v>
      </c>
      <c r="O119" s="103">
        <v>147672.74600000001</v>
      </c>
      <c r="P119" s="102">
        <v>46088.866999999998</v>
      </c>
      <c r="Q119" s="102">
        <v>66609.983000000007</v>
      </c>
      <c r="R119" s="102">
        <v>34973.896000000022</v>
      </c>
      <c r="S119" s="98">
        <v>64.197978894653431</v>
      </c>
      <c r="T119" s="98">
        <v>71.380959133626178</v>
      </c>
      <c r="U119" s="46">
        <f t="shared" si="15"/>
        <v>299666.45883928577</v>
      </c>
      <c r="V119" s="46">
        <f t="shared" si="16"/>
        <v>47675.929253512732</v>
      </c>
      <c r="W119" s="46">
        <f t="shared" si="17"/>
        <v>60654.548118870662</v>
      </c>
      <c r="X119" s="46">
        <f t="shared" si="18"/>
        <v>14067.450651086032</v>
      </c>
      <c r="Y119" s="46">
        <f t="shared" si="19"/>
        <v>177268.53081581634</v>
      </c>
      <c r="Z119" s="46">
        <f t="shared" si="20"/>
        <v>206879.74467190125</v>
      </c>
      <c r="AA119" s="46">
        <f t="shared" si="21"/>
        <v>64567.452664401695</v>
      </c>
      <c r="AB119" s="46">
        <f t="shared" si="22"/>
        <v>93316.178163570425</v>
      </c>
      <c r="AC119" s="46">
        <f t="shared" si="23"/>
        <v>48996.113843929146</v>
      </c>
      <c r="AD119" s="46">
        <v>42.625517367217043</v>
      </c>
      <c r="AE119" s="48">
        <v>6494981</v>
      </c>
      <c r="AF119" s="48">
        <f t="shared" si="24"/>
        <v>15237307.137051292</v>
      </c>
      <c r="AG119" s="104">
        <v>108.64878271174409</v>
      </c>
      <c r="AH119" s="104">
        <v>2279678</v>
      </c>
      <c r="AI119" s="104">
        <v>3436019</v>
      </c>
      <c r="AJ119" s="48">
        <f t="shared" si="25"/>
        <v>5348153.2678200006</v>
      </c>
      <c r="AK119" s="48">
        <f t="shared" si="26"/>
        <v>8060943.801335807</v>
      </c>
      <c r="AL119" s="44"/>
      <c r="AM119" s="121"/>
      <c r="AN119" s="122">
        <v>89.2</v>
      </c>
      <c r="AO119" s="24"/>
      <c r="AP119" s="24"/>
      <c r="AQ119" s="24"/>
      <c r="BG119" s="22"/>
      <c r="BH119" s="21"/>
      <c r="BI119" s="23"/>
      <c r="BJ119" s="23"/>
      <c r="BK119" s="22"/>
      <c r="BL119" s="22"/>
      <c r="BN119" s="25"/>
      <c r="BO119" s="25"/>
      <c r="BP119" s="25"/>
      <c r="BQ119" s="25"/>
      <c r="BT119" s="24"/>
    </row>
    <row r="120" spans="1:72" x14ac:dyDescent="0.25">
      <c r="A120" s="66">
        <v>37561</v>
      </c>
      <c r="B120" s="11">
        <v>2002</v>
      </c>
      <c r="C120" s="11">
        <v>11</v>
      </c>
      <c r="D120" s="11">
        <v>120</v>
      </c>
      <c r="E120" s="47">
        <v>113.68704616094419</v>
      </c>
      <c r="F120" s="44">
        <v>96.42711610741685</v>
      </c>
      <c r="G120" s="44">
        <v>95.426341273414451</v>
      </c>
      <c r="H120" s="44">
        <v>66.710157013732669</v>
      </c>
      <c r="I120" s="44">
        <v>102.4053380848399</v>
      </c>
      <c r="J120" s="101">
        <v>173020.33</v>
      </c>
      <c r="K120" s="102">
        <v>21537.412999999997</v>
      </c>
      <c r="L120" s="102">
        <v>29741.309999999994</v>
      </c>
      <c r="M120" s="102">
        <v>7544.5169999999989</v>
      </c>
      <c r="N120" s="102">
        <v>114197.09</v>
      </c>
      <c r="O120" s="103">
        <v>121377.264</v>
      </c>
      <c r="P120" s="102">
        <v>41347.864000000001</v>
      </c>
      <c r="Q120" s="102">
        <v>53753.57</v>
      </c>
      <c r="R120" s="102">
        <v>26275.829999999998</v>
      </c>
      <c r="S120" s="98">
        <v>64.257803850139751</v>
      </c>
      <c r="T120" s="98">
        <v>70.764607664210828</v>
      </c>
      <c r="U120" s="46">
        <f t="shared" si="15"/>
        <v>269259.637947654</v>
      </c>
      <c r="V120" s="46">
        <f t="shared" si="16"/>
        <v>33517.194347676348</v>
      </c>
      <c r="W120" s="46">
        <f t="shared" si="17"/>
        <v>46284.354923429761</v>
      </c>
      <c r="X120" s="46">
        <f t="shared" si="18"/>
        <v>11741.012838837614</v>
      </c>
      <c r="Y120" s="46">
        <f t="shared" si="19"/>
        <v>177717.07583771032</v>
      </c>
      <c r="Z120" s="46">
        <f t="shared" si="20"/>
        <v>171522.55626987177</v>
      </c>
      <c r="AA120" s="46">
        <f t="shared" si="21"/>
        <v>58430.146601253138</v>
      </c>
      <c r="AB120" s="46">
        <f t="shared" si="22"/>
        <v>75961.093792915693</v>
      </c>
      <c r="AC120" s="46">
        <f t="shared" si="23"/>
        <v>37131.315875702916</v>
      </c>
      <c r="AD120" s="46">
        <v>43.161773876030423</v>
      </c>
      <c r="AE120" s="48">
        <v>6627774</v>
      </c>
      <c r="AF120" s="48">
        <f t="shared" si="24"/>
        <v>15355657.112324305</v>
      </c>
      <c r="AG120" s="104">
        <v>112.7080489151335</v>
      </c>
      <c r="AH120" s="104">
        <v>2264928</v>
      </c>
      <c r="AI120" s="104">
        <v>3473824</v>
      </c>
      <c r="AJ120" s="48">
        <f t="shared" si="25"/>
        <v>5247532.2411570558</v>
      </c>
      <c r="AK120" s="48">
        <f t="shared" si="26"/>
        <v>8048380.9816935314</v>
      </c>
      <c r="AL120" s="44"/>
      <c r="AM120" s="121"/>
      <c r="AN120" s="122">
        <v>83.9</v>
      </c>
      <c r="AO120" s="24"/>
      <c r="AP120" s="24"/>
      <c r="AQ120" s="24"/>
      <c r="BG120" s="22"/>
      <c r="BH120" s="21"/>
      <c r="BI120" s="23"/>
      <c r="BJ120" s="23"/>
      <c r="BK120" s="22"/>
      <c r="BL120" s="22"/>
      <c r="BN120" s="25"/>
      <c r="BO120" s="25"/>
      <c r="BP120" s="25"/>
      <c r="BQ120" s="25"/>
      <c r="BT120" s="24"/>
    </row>
    <row r="121" spans="1:72" x14ac:dyDescent="0.25">
      <c r="A121" s="66">
        <v>37591</v>
      </c>
      <c r="B121" s="11">
        <v>2002</v>
      </c>
      <c r="C121" s="11">
        <v>12</v>
      </c>
      <c r="D121" s="11">
        <v>121</v>
      </c>
      <c r="E121" s="47">
        <v>129.40746086587109</v>
      </c>
      <c r="F121" s="49">
        <v>102.00107313158384</v>
      </c>
      <c r="G121" s="49">
        <v>118.57079764933802</v>
      </c>
      <c r="H121" s="49">
        <v>102.39720192172335</v>
      </c>
      <c r="I121" s="49">
        <v>90.592703012411917</v>
      </c>
      <c r="J121" s="101">
        <v>159105.17000000001</v>
      </c>
      <c r="K121" s="102">
        <v>13010.560999999998</v>
      </c>
      <c r="L121" s="102">
        <v>27782.893000000007</v>
      </c>
      <c r="M121" s="102">
        <v>6658.7290000000012</v>
      </c>
      <c r="N121" s="102">
        <v>111652.98699999999</v>
      </c>
      <c r="O121" s="103">
        <v>120895.572</v>
      </c>
      <c r="P121" s="102">
        <v>45074.711000000003</v>
      </c>
      <c r="Q121" s="102">
        <v>40678.739000000001</v>
      </c>
      <c r="R121" s="102">
        <v>35142.121999999981</v>
      </c>
      <c r="S121" s="98">
        <v>64.286116777142055</v>
      </c>
      <c r="T121" s="98">
        <v>70.861903670017085</v>
      </c>
      <c r="U121" s="46">
        <f t="shared" si="15"/>
        <v>247495.38154803027</v>
      </c>
      <c r="V121" s="46">
        <f t="shared" si="16"/>
        <v>20238.523731497356</v>
      </c>
      <c r="W121" s="46">
        <f t="shared" si="17"/>
        <v>43217.562971354731</v>
      </c>
      <c r="X121" s="46">
        <f t="shared" si="18"/>
        <v>10357.958037943921</v>
      </c>
      <c r="Y121" s="46">
        <f t="shared" si="19"/>
        <v>173681.33680723421</v>
      </c>
      <c r="Z121" s="46">
        <f t="shared" si="20"/>
        <v>170607.28789191847</v>
      </c>
      <c r="AA121" s="46">
        <f t="shared" si="21"/>
        <v>63609.229593802047</v>
      </c>
      <c r="AB121" s="46">
        <f t="shared" si="22"/>
        <v>57405.653663255864</v>
      </c>
      <c r="AC121" s="46">
        <f t="shared" si="23"/>
        <v>49592.404634860563</v>
      </c>
      <c r="AD121" s="46">
        <v>43.80803171998501</v>
      </c>
      <c r="AE121" s="48">
        <v>6493314</v>
      </c>
      <c r="AF121" s="48">
        <f t="shared" si="24"/>
        <v>14822199.822864406</v>
      </c>
      <c r="AG121" s="104">
        <v>118.16484696521134</v>
      </c>
      <c r="AH121" s="104">
        <v>2728703</v>
      </c>
      <c r="AI121" s="104">
        <v>3914073</v>
      </c>
      <c r="AJ121" s="48">
        <f t="shared" si="25"/>
        <v>6228773.3387372876</v>
      </c>
      <c r="AK121" s="48">
        <f t="shared" si="26"/>
        <v>8934601.3649237268</v>
      </c>
      <c r="AL121" s="44"/>
      <c r="AM121" s="121"/>
      <c r="AN121" s="122">
        <v>74.599999999999994</v>
      </c>
      <c r="AO121" s="24"/>
      <c r="AP121" s="24"/>
      <c r="AQ121" s="24"/>
      <c r="BG121" s="22"/>
      <c r="BH121" s="21"/>
      <c r="BI121" s="23"/>
      <c r="BJ121" s="23"/>
      <c r="BK121" s="22"/>
      <c r="BL121" s="22"/>
      <c r="BN121" s="25"/>
      <c r="BO121" s="25"/>
      <c r="BP121" s="25"/>
      <c r="BQ121" s="25"/>
      <c r="BT121" s="24"/>
    </row>
    <row r="122" spans="1:72" x14ac:dyDescent="0.25">
      <c r="A122" s="66">
        <v>37622</v>
      </c>
      <c r="B122" s="11">
        <v>2003</v>
      </c>
      <c r="C122" s="11">
        <v>1</v>
      </c>
      <c r="D122" s="11">
        <v>122</v>
      </c>
      <c r="E122" s="47">
        <v>109.8448498915123</v>
      </c>
      <c r="F122" s="44">
        <v>88.588784489305922</v>
      </c>
      <c r="G122" s="44">
        <v>83.910607031698319</v>
      </c>
      <c r="H122" s="44">
        <v>64.741900261437451</v>
      </c>
      <c r="I122" s="44">
        <v>102.55458938913502</v>
      </c>
      <c r="J122" s="101">
        <v>162433.57999999999</v>
      </c>
      <c r="K122" s="102">
        <v>23163.748999999996</v>
      </c>
      <c r="L122" s="102">
        <v>24966.251</v>
      </c>
      <c r="M122" s="102">
        <v>9204.9680000000008</v>
      </c>
      <c r="N122" s="102">
        <v>105098.61200000001</v>
      </c>
      <c r="O122" s="103">
        <v>117514.838</v>
      </c>
      <c r="P122" s="102">
        <v>35279.93</v>
      </c>
      <c r="Q122" s="102">
        <v>51662.872999999992</v>
      </c>
      <c r="R122" s="102">
        <v>30572.035000000011</v>
      </c>
      <c r="S122" s="98">
        <v>65.123270989210141</v>
      </c>
      <c r="T122" s="98">
        <v>72.198071364421679</v>
      </c>
      <c r="U122" s="46">
        <f t="shared" si="15"/>
        <v>249424.78707329146</v>
      </c>
      <c r="V122" s="46">
        <f t="shared" si="16"/>
        <v>35569.08098771306</v>
      </c>
      <c r="W122" s="46">
        <f t="shared" si="17"/>
        <v>38336.911860794738</v>
      </c>
      <c r="X122" s="46">
        <f t="shared" si="18"/>
        <v>14134.683132739316</v>
      </c>
      <c r="Y122" s="46">
        <f t="shared" si="19"/>
        <v>161384.11109204439</v>
      </c>
      <c r="Z122" s="46">
        <f t="shared" si="20"/>
        <v>162767.28142340638</v>
      </c>
      <c r="AA122" s="46">
        <f t="shared" si="21"/>
        <v>48865.474289366561</v>
      </c>
      <c r="AB122" s="46">
        <f t="shared" si="22"/>
        <v>71557.137224940918</v>
      </c>
      <c r="AC122" s="46">
        <f t="shared" si="23"/>
        <v>42344.669909098891</v>
      </c>
      <c r="AD122" s="46">
        <v>45.540552748458985</v>
      </c>
      <c r="AE122" s="48">
        <v>6362707</v>
      </c>
      <c r="AF122" s="48">
        <f t="shared" si="24"/>
        <v>13971519.044013586</v>
      </c>
      <c r="AG122" s="104">
        <v>118.14465655200479</v>
      </c>
      <c r="AH122" s="104">
        <v>2478448</v>
      </c>
      <c r="AI122" s="104">
        <v>3626062</v>
      </c>
      <c r="AJ122" s="48">
        <f t="shared" si="25"/>
        <v>5442287.9179565217</v>
      </c>
      <c r="AK122" s="48">
        <f t="shared" si="26"/>
        <v>7962270.5065271743</v>
      </c>
      <c r="AL122" s="44"/>
      <c r="AM122" s="122">
        <v>96.15</v>
      </c>
      <c r="AN122" s="122">
        <v>74</v>
      </c>
      <c r="AO122" s="24"/>
      <c r="AP122" s="24"/>
      <c r="AQ122" s="24"/>
      <c r="BG122" s="22"/>
      <c r="BH122" s="21"/>
      <c r="BI122" s="23"/>
      <c r="BJ122" s="23"/>
      <c r="BK122" s="22"/>
      <c r="BL122" s="22"/>
      <c r="BN122" s="25"/>
      <c r="BO122" s="25"/>
      <c r="BP122" s="25"/>
      <c r="BQ122" s="25"/>
      <c r="BT122" s="24"/>
    </row>
    <row r="123" spans="1:72" x14ac:dyDescent="0.25">
      <c r="A123" s="66">
        <v>37653</v>
      </c>
      <c r="B123" s="11">
        <v>2003</v>
      </c>
      <c r="C123" s="11">
        <v>2</v>
      </c>
      <c r="D123" s="11">
        <v>123</v>
      </c>
      <c r="E123" s="47">
        <v>105.70167523553886</v>
      </c>
      <c r="F123" s="44">
        <v>85.603518856774045</v>
      </c>
      <c r="G123" s="44">
        <v>80.463592228760547</v>
      </c>
      <c r="H123" s="44">
        <v>68.672413218702417</v>
      </c>
      <c r="I123" s="44">
        <v>86.427728641627084</v>
      </c>
      <c r="J123" s="101">
        <v>164285.38</v>
      </c>
      <c r="K123" s="102">
        <v>33920.101000000002</v>
      </c>
      <c r="L123" s="102">
        <v>17314.68</v>
      </c>
      <c r="M123" s="102">
        <v>8554.0850000000009</v>
      </c>
      <c r="N123" s="102">
        <v>104496.514</v>
      </c>
      <c r="O123" s="103">
        <v>104591.224</v>
      </c>
      <c r="P123" s="102">
        <v>36166.601999999999</v>
      </c>
      <c r="Q123" s="102">
        <v>37418.494999999995</v>
      </c>
      <c r="R123" s="102">
        <v>31006.127</v>
      </c>
      <c r="S123" s="98">
        <v>65.955539032807053</v>
      </c>
      <c r="T123" s="98">
        <v>74.966654480497638</v>
      </c>
      <c r="U123" s="46">
        <f t="shared" si="15"/>
        <v>249085.03881422689</v>
      </c>
      <c r="V123" s="46">
        <f t="shared" si="16"/>
        <v>51428.737445580955</v>
      </c>
      <c r="W123" s="46">
        <f t="shared" si="17"/>
        <v>26252.048355464849</v>
      </c>
      <c r="X123" s="46">
        <f t="shared" si="18"/>
        <v>12969.471746330661</v>
      </c>
      <c r="Y123" s="46">
        <f t="shared" si="19"/>
        <v>158434.78126685042</v>
      </c>
      <c r="Z123" s="46">
        <f t="shared" si="20"/>
        <v>139516.99555594963</v>
      </c>
      <c r="AA123" s="46">
        <f t="shared" si="21"/>
        <v>48243.58543225193</v>
      </c>
      <c r="AB123" s="46">
        <f t="shared" si="22"/>
        <v>49913.518562755533</v>
      </c>
      <c r="AC123" s="46">
        <f t="shared" si="23"/>
        <v>41359.891560942146</v>
      </c>
      <c r="AD123" s="46">
        <v>46.351812595125374</v>
      </c>
      <c r="AE123" s="48">
        <v>6292302</v>
      </c>
      <c r="AF123" s="48">
        <f t="shared" si="24"/>
        <v>13575093.718474638</v>
      </c>
      <c r="AG123" s="104">
        <v>114.20087302522246</v>
      </c>
      <c r="AH123" s="104">
        <v>2502208</v>
      </c>
      <c r="AI123" s="104">
        <v>3684730</v>
      </c>
      <c r="AJ123" s="48">
        <f t="shared" si="25"/>
        <v>5398295.902376743</v>
      </c>
      <c r="AK123" s="48">
        <f t="shared" si="26"/>
        <v>7949484.1597359832</v>
      </c>
      <c r="AL123" s="44"/>
      <c r="AM123" s="122">
        <v>98.67</v>
      </c>
      <c r="AN123" s="122">
        <v>71.8</v>
      </c>
      <c r="AO123" s="24"/>
      <c r="AP123" s="24"/>
      <c r="AQ123" s="24"/>
      <c r="BG123" s="22"/>
      <c r="BH123" s="21"/>
      <c r="BI123" s="23"/>
      <c r="BJ123" s="23"/>
      <c r="BK123" s="22"/>
      <c r="BL123" s="22"/>
      <c r="BN123" s="25"/>
      <c r="BO123" s="25"/>
      <c r="BP123" s="25"/>
      <c r="BQ123" s="25"/>
      <c r="BT123" s="24"/>
    </row>
    <row r="124" spans="1:72" x14ac:dyDescent="0.25">
      <c r="A124" s="66">
        <v>37681</v>
      </c>
      <c r="B124" s="11">
        <v>2003</v>
      </c>
      <c r="C124" s="11">
        <v>3</v>
      </c>
      <c r="D124" s="11">
        <v>124</v>
      </c>
      <c r="E124" s="47">
        <v>116.25607958876122</v>
      </c>
      <c r="F124" s="44">
        <v>93.41981791820794</v>
      </c>
      <c r="G124" s="44">
        <v>91.883711192566366</v>
      </c>
      <c r="H124" s="44">
        <v>68.553971031268375</v>
      </c>
      <c r="I124" s="44">
        <v>90.54148600682089</v>
      </c>
      <c r="J124" s="101">
        <v>230431.73</v>
      </c>
      <c r="K124" s="102">
        <v>102012.27</v>
      </c>
      <c r="L124" s="102">
        <v>17712.074000000001</v>
      </c>
      <c r="M124" s="102">
        <v>6868.7879999999986</v>
      </c>
      <c r="N124" s="102">
        <v>103838.598</v>
      </c>
      <c r="O124" s="103">
        <v>121591.929</v>
      </c>
      <c r="P124" s="102">
        <v>33145.292000000001</v>
      </c>
      <c r="Q124" s="102">
        <v>64489.887000000002</v>
      </c>
      <c r="R124" s="102">
        <v>23956.75</v>
      </c>
      <c r="S124" s="98">
        <v>65.656253338711181</v>
      </c>
      <c r="T124" s="98">
        <v>74.962332991934417</v>
      </c>
      <c r="U124" s="46">
        <f t="shared" si="15"/>
        <v>350966.91980158514</v>
      </c>
      <c r="V124" s="46">
        <f t="shared" si="16"/>
        <v>155373.27339367563</v>
      </c>
      <c r="W124" s="46">
        <f t="shared" si="17"/>
        <v>26976.979494437423</v>
      </c>
      <c r="X124" s="46">
        <f t="shared" si="18"/>
        <v>10461.74225715395</v>
      </c>
      <c r="Y124" s="46">
        <f t="shared" si="19"/>
        <v>158154.92465631809</v>
      </c>
      <c r="Z124" s="46">
        <f t="shared" si="20"/>
        <v>162204.03520936667</v>
      </c>
      <c r="AA124" s="46">
        <f t="shared" si="21"/>
        <v>44215.929090102189</v>
      </c>
      <c r="AB124" s="46">
        <f t="shared" si="22"/>
        <v>86029.722429982008</v>
      </c>
      <c r="AC124" s="46">
        <f t="shared" si="23"/>
        <v>31958.383689282495</v>
      </c>
      <c r="AD124" s="46">
        <v>46.929319604616708</v>
      </c>
      <c r="AE124" s="48">
        <v>6186700</v>
      </c>
      <c r="AF124" s="48">
        <f t="shared" si="24"/>
        <v>13183016.613331379</v>
      </c>
      <c r="AG124" s="104">
        <v>110.92712161658449</v>
      </c>
      <c r="AH124" s="104">
        <v>2660256</v>
      </c>
      <c r="AI124" s="104">
        <v>3895665</v>
      </c>
      <c r="AJ124" s="48">
        <f t="shared" si="25"/>
        <v>5668643.872131262</v>
      </c>
      <c r="AK124" s="48">
        <f t="shared" si="26"/>
        <v>8301132.4963184875</v>
      </c>
      <c r="AL124" s="44"/>
      <c r="AM124" s="122">
        <v>103.41</v>
      </c>
      <c r="AN124" s="122">
        <v>77.400000000000006</v>
      </c>
      <c r="AO124" s="24"/>
      <c r="AP124" s="24"/>
      <c r="AQ124" s="24"/>
      <c r="BG124" s="22"/>
      <c r="BH124" s="21"/>
      <c r="BI124" s="23"/>
      <c r="BJ124" s="23"/>
      <c r="BK124" s="22"/>
      <c r="BL124" s="22"/>
      <c r="BN124" s="25"/>
      <c r="BO124" s="25"/>
      <c r="BP124" s="25"/>
      <c r="BQ124" s="25"/>
      <c r="BT124" s="24"/>
    </row>
    <row r="125" spans="1:72" x14ac:dyDescent="0.25">
      <c r="A125" s="66">
        <v>37712</v>
      </c>
      <c r="B125" s="11">
        <v>2003</v>
      </c>
      <c r="C125" s="11">
        <v>4</v>
      </c>
      <c r="D125" s="11">
        <v>125</v>
      </c>
      <c r="E125" s="47">
        <v>118.98506169322178</v>
      </c>
      <c r="F125" s="44">
        <v>99.729438378004716</v>
      </c>
      <c r="G125" s="44">
        <v>84.899582980964865</v>
      </c>
      <c r="H125" s="44">
        <v>76.139538192308436</v>
      </c>
      <c r="I125" s="44">
        <v>90.160908831855863</v>
      </c>
      <c r="J125" s="101">
        <v>252005.13</v>
      </c>
      <c r="K125" s="102">
        <v>110394.833</v>
      </c>
      <c r="L125" s="102">
        <v>28405.095000000005</v>
      </c>
      <c r="M125" s="102">
        <v>7564.3259999999982</v>
      </c>
      <c r="N125" s="102">
        <v>105640.87599999999</v>
      </c>
      <c r="O125" s="103">
        <v>115510.802</v>
      </c>
      <c r="P125" s="102">
        <v>39951.059000000001</v>
      </c>
      <c r="Q125" s="102">
        <v>47221.409</v>
      </c>
      <c r="R125" s="102">
        <v>28338.333999999981</v>
      </c>
      <c r="S125" s="98">
        <v>65.369507301251218</v>
      </c>
      <c r="T125" s="98">
        <v>71.843192070717478</v>
      </c>
      <c r="U125" s="46">
        <f t="shared" si="15"/>
        <v>385508.68807783787</v>
      </c>
      <c r="V125" s="46">
        <f t="shared" si="16"/>
        <v>168878.17815614311</v>
      </c>
      <c r="W125" s="46">
        <f t="shared" si="17"/>
        <v>43453.126958869259</v>
      </c>
      <c r="X125" s="46">
        <f t="shared" si="18"/>
        <v>11571.642975891316</v>
      </c>
      <c r="Y125" s="46">
        <f t="shared" si="19"/>
        <v>161605.73998693418</v>
      </c>
      <c r="Z125" s="46">
        <f t="shared" si="20"/>
        <v>160781.83425688982</v>
      </c>
      <c r="AA125" s="46">
        <f t="shared" si="21"/>
        <v>55608.691441041403</v>
      </c>
      <c r="AB125" s="46">
        <f t="shared" si="22"/>
        <v>65728.43945118488</v>
      </c>
      <c r="AC125" s="46">
        <f t="shared" si="23"/>
        <v>39444.703364663532</v>
      </c>
      <c r="AD125" s="46">
        <v>47.479326280322731</v>
      </c>
      <c r="AE125" s="48">
        <v>6115021</v>
      </c>
      <c r="AF125" s="48">
        <f t="shared" si="24"/>
        <v>12879333.973477844</v>
      </c>
      <c r="AG125" s="104">
        <v>110.57195056289417</v>
      </c>
      <c r="AH125" s="104">
        <v>2890629</v>
      </c>
      <c r="AI125" s="104">
        <v>4206492</v>
      </c>
      <c r="AJ125" s="48">
        <f t="shared" si="25"/>
        <v>6088184.5351668112</v>
      </c>
      <c r="AK125" s="48">
        <f t="shared" si="26"/>
        <v>8859628.6627245862</v>
      </c>
      <c r="AL125" s="44"/>
      <c r="AM125" s="122">
        <v>102.19</v>
      </c>
      <c r="AN125" s="122">
        <v>76.5</v>
      </c>
      <c r="AO125" s="24"/>
      <c r="AP125" s="24"/>
      <c r="AQ125" s="24"/>
      <c r="BG125" s="22"/>
      <c r="BH125" s="21"/>
      <c r="BI125" s="23"/>
      <c r="BJ125" s="23"/>
      <c r="BK125" s="22"/>
      <c r="BL125" s="22"/>
      <c r="BN125" s="25"/>
      <c r="BO125" s="25"/>
      <c r="BP125" s="25"/>
      <c r="BQ125" s="25"/>
      <c r="BT125" s="24"/>
    </row>
    <row r="126" spans="1:72" x14ac:dyDescent="0.25">
      <c r="A126" s="66">
        <v>37742</v>
      </c>
      <c r="B126" s="11">
        <v>2003</v>
      </c>
      <c r="C126" s="11">
        <v>5</v>
      </c>
      <c r="D126" s="11">
        <v>126</v>
      </c>
      <c r="E126" s="47">
        <v>122.27253082635048</v>
      </c>
      <c r="F126" s="44">
        <v>106.49753862651642</v>
      </c>
      <c r="G126" s="44">
        <v>91.10333868609078</v>
      </c>
      <c r="H126" s="44">
        <v>84.430475899247412</v>
      </c>
      <c r="I126" s="44">
        <v>106.91480626340709</v>
      </c>
      <c r="J126" s="101">
        <v>248211.11</v>
      </c>
      <c r="K126" s="102">
        <v>99019.891000000003</v>
      </c>
      <c r="L126" s="102">
        <v>33736.096999999994</v>
      </c>
      <c r="M126" s="102">
        <v>8516.0290000000023</v>
      </c>
      <c r="N126" s="102">
        <v>106939.09299999999</v>
      </c>
      <c r="O126" s="103">
        <v>140855.61600000001</v>
      </c>
      <c r="P126" s="102">
        <v>45476.748</v>
      </c>
      <c r="Q126" s="102">
        <v>57488.920999999995</v>
      </c>
      <c r="R126" s="102">
        <v>37889.947000000022</v>
      </c>
      <c r="S126" s="98">
        <v>64.829090806714845</v>
      </c>
      <c r="T126" s="98">
        <v>70.426051499614999</v>
      </c>
      <c r="U126" s="46">
        <f t="shared" si="15"/>
        <v>382869.95376817911</v>
      </c>
      <c r="V126" s="46">
        <f t="shared" si="16"/>
        <v>152739.90390397972</v>
      </c>
      <c r="W126" s="46">
        <f t="shared" si="17"/>
        <v>52038.51632067882</v>
      </c>
      <c r="X126" s="46">
        <f t="shared" si="18"/>
        <v>13136.122833174042</v>
      </c>
      <c r="Y126" s="46">
        <f t="shared" si="19"/>
        <v>164955.41071034656</v>
      </c>
      <c r="Z126" s="46">
        <f t="shared" si="20"/>
        <v>200004.98821202552</v>
      </c>
      <c r="AA126" s="46">
        <f t="shared" si="21"/>
        <v>64573.757908674757</v>
      </c>
      <c r="AB126" s="46">
        <f t="shared" si="22"/>
        <v>81630.191918844503</v>
      </c>
      <c r="AC126" s="46">
        <f t="shared" si="23"/>
        <v>53801.038384506275</v>
      </c>
      <c r="AD126" s="46">
        <v>46.915569437724052</v>
      </c>
      <c r="AE126" s="48">
        <v>5350281</v>
      </c>
      <c r="AF126" s="48">
        <f t="shared" si="24"/>
        <v>11404062.796470985</v>
      </c>
      <c r="AG126" s="104">
        <v>107.17817805298398</v>
      </c>
      <c r="AH126" s="104">
        <v>2900880</v>
      </c>
      <c r="AI126" s="104">
        <v>4218627</v>
      </c>
      <c r="AJ126" s="48">
        <f t="shared" si="25"/>
        <v>6183192.5622274317</v>
      </c>
      <c r="AK126" s="48">
        <f t="shared" si="26"/>
        <v>8991955.2305548061</v>
      </c>
      <c r="AL126" s="44"/>
      <c r="AM126" s="122">
        <v>100.3</v>
      </c>
      <c r="AN126" s="122">
        <v>79.7</v>
      </c>
      <c r="AO126" s="24"/>
      <c r="AP126" s="24"/>
      <c r="AQ126" s="24"/>
      <c r="BG126" s="22"/>
      <c r="BH126" s="21"/>
      <c r="BI126" s="23"/>
      <c r="BJ126" s="23"/>
      <c r="BK126" s="22"/>
      <c r="BL126" s="22"/>
      <c r="BN126" s="25"/>
      <c r="BO126" s="25"/>
      <c r="BP126" s="25"/>
      <c r="BQ126" s="25"/>
      <c r="BT126" s="24"/>
    </row>
    <row r="127" spans="1:72" x14ac:dyDescent="0.25">
      <c r="A127" s="66">
        <v>37773</v>
      </c>
      <c r="B127" s="11">
        <v>2003</v>
      </c>
      <c r="C127" s="11">
        <v>6</v>
      </c>
      <c r="D127" s="11">
        <v>127</v>
      </c>
      <c r="E127" s="47">
        <v>105.370434017728</v>
      </c>
      <c r="F127" s="44">
        <v>96.162568961671354</v>
      </c>
      <c r="G127" s="44">
        <v>84.172643607924442</v>
      </c>
      <c r="H127" s="44">
        <v>72.814415784243081</v>
      </c>
      <c r="I127" s="44">
        <v>86.63471653335462</v>
      </c>
      <c r="J127" s="101">
        <v>239896.42</v>
      </c>
      <c r="K127" s="102">
        <v>72291.675000000017</v>
      </c>
      <c r="L127" s="102">
        <v>53777.25299999999</v>
      </c>
      <c r="M127" s="102">
        <v>8386.2049999999981</v>
      </c>
      <c r="N127" s="102">
        <v>105441.287</v>
      </c>
      <c r="O127" s="103">
        <v>133433.989</v>
      </c>
      <c r="P127" s="102">
        <v>45822.48</v>
      </c>
      <c r="Q127" s="102">
        <v>51896.887999999999</v>
      </c>
      <c r="R127" s="102">
        <v>35714.621000000006</v>
      </c>
      <c r="S127" s="98">
        <v>63.946519167569917</v>
      </c>
      <c r="T127" s="98">
        <v>70.741360058444045</v>
      </c>
      <c r="U127" s="46">
        <f t="shared" si="15"/>
        <v>375151.64722470462</v>
      </c>
      <c r="V127" s="46">
        <f t="shared" si="16"/>
        <v>113050.21124068047</v>
      </c>
      <c r="W127" s="46">
        <f t="shared" si="17"/>
        <v>84097.232656367618</v>
      </c>
      <c r="X127" s="46">
        <f t="shared" si="18"/>
        <v>13114.404207090931</v>
      </c>
      <c r="Y127" s="46">
        <f t="shared" si="19"/>
        <v>164889.79912056556</v>
      </c>
      <c r="Z127" s="46">
        <f t="shared" si="20"/>
        <v>188622.31216612388</v>
      </c>
      <c r="AA127" s="46">
        <f t="shared" si="21"/>
        <v>64774.666421656402</v>
      </c>
      <c r="AB127" s="46">
        <f t="shared" si="22"/>
        <v>73361.45072292164</v>
      </c>
      <c r="AC127" s="46">
        <f t="shared" si="23"/>
        <v>50486.195021545856</v>
      </c>
      <c r="AD127" s="46">
        <v>46.228061093091512</v>
      </c>
      <c r="AE127" s="48">
        <v>5177982</v>
      </c>
      <c r="AF127" s="48">
        <f t="shared" si="24"/>
        <v>11200949.980516955</v>
      </c>
      <c r="AG127" s="104">
        <v>104.41515771966176</v>
      </c>
      <c r="AH127" s="104">
        <v>2917188</v>
      </c>
      <c r="AI127" s="104">
        <v>4254784</v>
      </c>
      <c r="AJ127" s="48">
        <f t="shared" si="25"/>
        <v>6310426.8944473537</v>
      </c>
      <c r="AK127" s="48">
        <f t="shared" si="26"/>
        <v>9203898.8860725779</v>
      </c>
      <c r="AL127" s="44"/>
      <c r="AM127" s="122">
        <v>98.58</v>
      </c>
      <c r="AN127" s="122">
        <v>76.3</v>
      </c>
      <c r="AO127" s="24"/>
      <c r="AP127" s="24"/>
      <c r="AQ127" s="24"/>
      <c r="BG127" s="22"/>
      <c r="BH127" s="21"/>
      <c r="BI127" s="23"/>
      <c r="BJ127" s="23"/>
      <c r="BK127" s="22"/>
      <c r="BL127" s="22"/>
      <c r="BN127" s="25"/>
      <c r="BO127" s="25"/>
      <c r="BP127" s="25"/>
      <c r="BQ127" s="25"/>
      <c r="BT127" s="24"/>
    </row>
    <row r="128" spans="1:72" x14ac:dyDescent="0.25">
      <c r="A128" s="66">
        <v>37803</v>
      </c>
      <c r="B128" s="11">
        <v>2003</v>
      </c>
      <c r="C128" s="11">
        <v>7</v>
      </c>
      <c r="D128" s="11">
        <v>128</v>
      </c>
      <c r="E128" s="47">
        <v>113.22080082337217</v>
      </c>
      <c r="F128" s="44">
        <v>100.11186360832266</v>
      </c>
      <c r="G128" s="44">
        <v>89.093425933857418</v>
      </c>
      <c r="H128" s="44">
        <v>83.072210918788244</v>
      </c>
      <c r="I128" s="44">
        <v>103.74554007392129</v>
      </c>
      <c r="J128" s="101">
        <v>234315.73</v>
      </c>
      <c r="K128" s="102">
        <v>69587.837999999989</v>
      </c>
      <c r="L128" s="102">
        <v>49317.742000000027</v>
      </c>
      <c r="M128" s="102">
        <v>9464.8030000000017</v>
      </c>
      <c r="N128" s="102">
        <v>105945.34700000001</v>
      </c>
      <c r="O128" s="103">
        <v>170294.50700000001</v>
      </c>
      <c r="P128" s="102">
        <v>54848.346000000005</v>
      </c>
      <c r="Q128" s="102">
        <v>70256.441999999995</v>
      </c>
      <c r="R128" s="102">
        <v>45189.71899999999</v>
      </c>
      <c r="S128" s="98">
        <v>63.172493296726259</v>
      </c>
      <c r="T128" s="98">
        <v>70.884212767958715</v>
      </c>
      <c r="U128" s="46">
        <f t="shared" si="15"/>
        <v>370914.17129825836</v>
      </c>
      <c r="V128" s="46">
        <f t="shared" si="16"/>
        <v>110155.28178243707</v>
      </c>
      <c r="W128" s="46">
        <f t="shared" si="17"/>
        <v>78068.379806303739</v>
      </c>
      <c r="X128" s="46">
        <f t="shared" si="18"/>
        <v>14982.47497616259</v>
      </c>
      <c r="Y128" s="46">
        <f t="shared" si="19"/>
        <v>167708.03473335496</v>
      </c>
      <c r="Z128" s="46">
        <f t="shared" si="20"/>
        <v>240243.2083960126</v>
      </c>
      <c r="AA128" s="46">
        <f t="shared" si="21"/>
        <v>77377.379049898562</v>
      </c>
      <c r="AB128" s="46">
        <f t="shared" si="22"/>
        <v>99114.371531480865</v>
      </c>
      <c r="AC128" s="46">
        <f t="shared" si="23"/>
        <v>63751.457814633126</v>
      </c>
      <c r="AD128" s="46">
        <v>45.925557421453206</v>
      </c>
      <c r="AE128" s="48">
        <v>4948022</v>
      </c>
      <c r="AF128" s="48">
        <f t="shared" si="24"/>
        <v>10774005.320376646</v>
      </c>
      <c r="AG128" s="104">
        <v>101.03941429847825</v>
      </c>
      <c r="AH128" s="104">
        <v>2950635</v>
      </c>
      <c r="AI128" s="104">
        <v>4296943</v>
      </c>
      <c r="AJ128" s="48">
        <f t="shared" si="25"/>
        <v>6424821.310109281</v>
      </c>
      <c r="AK128" s="48">
        <f t="shared" si="26"/>
        <v>9356321.9289152697</v>
      </c>
      <c r="AL128" s="50">
        <v>2650.9988999999996</v>
      </c>
      <c r="AM128" s="122">
        <v>103.05</v>
      </c>
      <c r="AN128" s="122">
        <v>81.3</v>
      </c>
      <c r="AO128" s="24"/>
      <c r="AP128" s="24"/>
      <c r="AQ128" s="24"/>
      <c r="BG128" s="22"/>
      <c r="BH128" s="21"/>
      <c r="BI128" s="23"/>
      <c r="BJ128" s="23"/>
      <c r="BK128" s="22"/>
      <c r="BL128" s="22"/>
      <c r="BN128" s="25"/>
      <c r="BO128" s="25"/>
      <c r="BP128" s="25"/>
      <c r="BQ128" s="25"/>
      <c r="BT128" s="24"/>
    </row>
    <row r="129" spans="1:72" x14ac:dyDescent="0.25">
      <c r="A129" s="66">
        <v>37834</v>
      </c>
      <c r="B129" s="11">
        <v>2003</v>
      </c>
      <c r="C129" s="11">
        <v>8</v>
      </c>
      <c r="D129" s="11">
        <v>129</v>
      </c>
      <c r="E129" s="47">
        <v>113.40994903347394</v>
      </c>
      <c r="F129" s="44">
        <v>98.395490166356126</v>
      </c>
      <c r="G129" s="44">
        <v>91.89341769639428</v>
      </c>
      <c r="H129" s="44">
        <v>77.794795844108123</v>
      </c>
      <c r="I129" s="44">
        <v>92.741790383178241</v>
      </c>
      <c r="J129" s="101">
        <v>236754.21</v>
      </c>
      <c r="K129" s="102">
        <v>80369.474000000031</v>
      </c>
      <c r="L129" s="102">
        <v>40851.886999999995</v>
      </c>
      <c r="M129" s="102">
        <v>9518.5269999999982</v>
      </c>
      <c r="N129" s="102">
        <v>106014.322</v>
      </c>
      <c r="O129" s="103">
        <v>151599.71100000001</v>
      </c>
      <c r="P129" s="102">
        <v>50009.297000000006</v>
      </c>
      <c r="Q129" s="102">
        <v>59094.412000000011</v>
      </c>
      <c r="R129" s="102">
        <v>42496.001999999993</v>
      </c>
      <c r="S129" s="98">
        <v>64.805915669188877</v>
      </c>
      <c r="T129" s="98">
        <v>71.53088259165547</v>
      </c>
      <c r="U129" s="46">
        <f t="shared" si="15"/>
        <v>365328.08394922764</v>
      </c>
      <c r="V129" s="46">
        <f t="shared" si="16"/>
        <v>124015.64451346938</v>
      </c>
      <c r="W129" s="46">
        <f t="shared" si="17"/>
        <v>63037.280745378754</v>
      </c>
      <c r="X129" s="46">
        <f t="shared" si="18"/>
        <v>14687.744014896249</v>
      </c>
      <c r="Y129" s="46">
        <f t="shared" si="19"/>
        <v>163587.41467548328</v>
      </c>
      <c r="Z129" s="46">
        <f t="shared" si="20"/>
        <v>211936.02749937982</v>
      </c>
      <c r="AA129" s="46">
        <f t="shared" si="21"/>
        <v>69912.875653283088</v>
      </c>
      <c r="AB129" s="46">
        <f t="shared" si="22"/>
        <v>82613.844340980839</v>
      </c>
      <c r="AC129" s="46">
        <f t="shared" si="23"/>
        <v>59409.307505115874</v>
      </c>
      <c r="AD129" s="46">
        <v>45.815556086311993</v>
      </c>
      <c r="AE129" s="48">
        <v>4906830</v>
      </c>
      <c r="AF129" s="48">
        <f t="shared" si="24"/>
        <v>10709964.953292318</v>
      </c>
      <c r="AG129" s="104">
        <v>104.92521585212131</v>
      </c>
      <c r="AH129" s="104">
        <v>3091334</v>
      </c>
      <c r="AI129" s="104">
        <v>4437360</v>
      </c>
      <c r="AJ129" s="48">
        <f t="shared" si="25"/>
        <v>6747345.8014483796</v>
      </c>
      <c r="AK129" s="48">
        <f t="shared" si="26"/>
        <v>9685269.3256422579</v>
      </c>
      <c r="AL129" s="50">
        <v>2814.7614000000003</v>
      </c>
      <c r="AM129" s="122">
        <v>101.47</v>
      </c>
      <c r="AN129" s="122">
        <v>81.599999999999994</v>
      </c>
      <c r="AO129" s="24"/>
      <c r="AP129" s="24"/>
      <c r="AQ129" s="24"/>
      <c r="BG129" s="22"/>
      <c r="BH129" s="21"/>
      <c r="BI129" s="23"/>
      <c r="BJ129" s="23"/>
      <c r="BK129" s="22"/>
      <c r="BL129" s="22"/>
      <c r="BN129" s="25"/>
      <c r="BO129" s="25"/>
      <c r="BP129" s="25"/>
      <c r="BQ129" s="25"/>
      <c r="BT129" s="24"/>
    </row>
    <row r="130" spans="1:72" x14ac:dyDescent="0.25">
      <c r="A130" s="66">
        <v>37865</v>
      </c>
      <c r="B130" s="11">
        <v>2003</v>
      </c>
      <c r="C130" s="11">
        <v>9</v>
      </c>
      <c r="D130" s="11">
        <v>130</v>
      </c>
      <c r="E130" s="47">
        <v>118.59236916610678</v>
      </c>
      <c r="F130" s="44">
        <v>102.88192370460672</v>
      </c>
      <c r="G130" s="44">
        <v>87.819846398199076</v>
      </c>
      <c r="H130" s="44">
        <v>74.130643539633482</v>
      </c>
      <c r="I130" s="44">
        <v>87.711804873263361</v>
      </c>
      <c r="J130" s="101">
        <v>202046.6</v>
      </c>
      <c r="K130" s="102">
        <v>42674.670999999995</v>
      </c>
      <c r="L130" s="102">
        <v>45783.744000000013</v>
      </c>
      <c r="M130" s="102">
        <v>8414.5630000000019</v>
      </c>
      <c r="N130" s="102">
        <v>105173.622</v>
      </c>
      <c r="O130" s="103">
        <v>186442.277</v>
      </c>
      <c r="P130" s="102">
        <v>60197.915999999997</v>
      </c>
      <c r="Q130" s="102">
        <v>76579.853000000003</v>
      </c>
      <c r="R130" s="102">
        <v>49664.508000000002</v>
      </c>
      <c r="S130" s="98">
        <v>67.393595037708778</v>
      </c>
      <c r="T130" s="98">
        <v>71.417494055961541</v>
      </c>
      <c r="U130" s="46">
        <f t="shared" si="15"/>
        <v>299800.89337413851</v>
      </c>
      <c r="V130" s="46">
        <f t="shared" si="16"/>
        <v>63321.552999394393</v>
      </c>
      <c r="W130" s="46">
        <f t="shared" si="17"/>
        <v>67934.859350332335</v>
      </c>
      <c r="X130" s="46">
        <f t="shared" si="18"/>
        <v>12485.70134193286</v>
      </c>
      <c r="Y130" s="46">
        <f t="shared" si="19"/>
        <v>156058.77968247893</v>
      </c>
      <c r="Z130" s="46">
        <f t="shared" si="20"/>
        <v>261059.67377391734</v>
      </c>
      <c r="AA130" s="46">
        <f t="shared" si="21"/>
        <v>84290.154388265044</v>
      </c>
      <c r="AB130" s="46">
        <f t="shared" si="22"/>
        <v>107228.42352882519</v>
      </c>
      <c r="AC130" s="46">
        <f t="shared" si="23"/>
        <v>69541.095856827087</v>
      </c>
      <c r="AD130" s="46">
        <v>45.884306920775252</v>
      </c>
      <c r="AE130" s="48">
        <v>4818298</v>
      </c>
      <c r="AF130" s="48">
        <f t="shared" si="24"/>
        <v>10500971.515859155</v>
      </c>
      <c r="AG130" s="104">
        <v>105.63790491279805</v>
      </c>
      <c r="AH130" s="104">
        <v>3044220</v>
      </c>
      <c r="AI130" s="104">
        <v>4398949</v>
      </c>
      <c r="AJ130" s="48">
        <f t="shared" si="25"/>
        <v>6634555.917464789</v>
      </c>
      <c r="AK130" s="48">
        <f t="shared" si="26"/>
        <v>9587044.6677887309</v>
      </c>
      <c r="AL130" s="50">
        <v>3862.0857000000005</v>
      </c>
      <c r="AM130" s="122">
        <v>102.87</v>
      </c>
      <c r="AN130" s="122">
        <v>85.7</v>
      </c>
      <c r="AO130" s="24"/>
      <c r="AP130" s="24"/>
      <c r="AQ130" s="24"/>
      <c r="BG130" s="22"/>
      <c r="BH130" s="21"/>
      <c r="BI130" s="23"/>
      <c r="BJ130" s="23"/>
      <c r="BK130" s="22"/>
      <c r="BL130" s="22"/>
      <c r="BN130" s="25"/>
      <c r="BO130" s="25"/>
      <c r="BP130" s="25"/>
      <c r="BQ130" s="25"/>
      <c r="BT130" s="24"/>
    </row>
    <row r="131" spans="1:72" x14ac:dyDescent="0.25">
      <c r="A131" s="66">
        <v>37895</v>
      </c>
      <c r="B131" s="11">
        <v>2003</v>
      </c>
      <c r="C131" s="11">
        <v>10</v>
      </c>
      <c r="D131" s="11">
        <v>131</v>
      </c>
      <c r="E131" s="47">
        <v>128.88543240375327</v>
      </c>
      <c r="F131" s="44">
        <v>106.86659654772154</v>
      </c>
      <c r="G131" s="44">
        <v>91.977355385347764</v>
      </c>
      <c r="H131" s="44">
        <v>96.663682135618913</v>
      </c>
      <c r="I131" s="44">
        <v>104.85365669391203</v>
      </c>
      <c r="J131" s="101">
        <v>217026.75</v>
      </c>
      <c r="K131" s="102">
        <v>44120.655999999995</v>
      </c>
      <c r="L131" s="102">
        <v>51542.65600000001</v>
      </c>
      <c r="M131" s="102">
        <v>11214.065000000004</v>
      </c>
      <c r="N131" s="102">
        <v>110149.37300000001</v>
      </c>
      <c r="O131" s="103">
        <v>205705.20800000001</v>
      </c>
      <c r="P131" s="102">
        <v>68274.858000000007</v>
      </c>
      <c r="Q131" s="102">
        <v>81366.813999999998</v>
      </c>
      <c r="R131" s="102">
        <v>56063.536</v>
      </c>
      <c r="S131" s="98">
        <v>70.997541057813763</v>
      </c>
      <c r="T131" s="98">
        <v>71.597201648250049</v>
      </c>
      <c r="U131" s="46">
        <f t="shared" si="15"/>
        <v>305682.06555671233</v>
      </c>
      <c r="V131" s="46">
        <f t="shared" si="16"/>
        <v>62143.921243796685</v>
      </c>
      <c r="W131" s="46">
        <f t="shared" si="17"/>
        <v>72597.804419773485</v>
      </c>
      <c r="X131" s="46">
        <f t="shared" si="18"/>
        <v>15795.004774698207</v>
      </c>
      <c r="Y131" s="46">
        <f t="shared" si="19"/>
        <v>155145.33511844397</v>
      </c>
      <c r="Z131" s="46">
        <f t="shared" si="20"/>
        <v>287309.00547008711</v>
      </c>
      <c r="AA131" s="46">
        <f t="shared" si="21"/>
        <v>95359.673881428505</v>
      </c>
      <c r="AB131" s="46">
        <f t="shared" si="22"/>
        <v>113645.24328722662</v>
      </c>
      <c r="AC131" s="46">
        <f t="shared" si="23"/>
        <v>78304.088301431926</v>
      </c>
      <c r="AD131" s="46">
        <v>46.833068436368158</v>
      </c>
      <c r="AE131" s="48">
        <v>4851231</v>
      </c>
      <c r="AF131" s="48">
        <f t="shared" si="24"/>
        <v>10358558.945569286</v>
      </c>
      <c r="AG131" s="104">
        <v>105.63280043213726</v>
      </c>
      <c r="AH131" s="104">
        <v>3104343</v>
      </c>
      <c r="AI131" s="104">
        <v>4406505</v>
      </c>
      <c r="AJ131" s="48">
        <f t="shared" si="25"/>
        <v>6628527.8834929513</v>
      </c>
      <c r="AK131" s="48">
        <f t="shared" si="26"/>
        <v>9408960.6919245422</v>
      </c>
      <c r="AL131" s="50">
        <v>6630.1240500000004</v>
      </c>
      <c r="AM131" s="122">
        <v>105.06</v>
      </c>
      <c r="AN131" s="122">
        <v>90</v>
      </c>
      <c r="AO131" s="24"/>
      <c r="AP131" s="24"/>
      <c r="AQ131" s="24"/>
      <c r="BG131" s="22"/>
      <c r="BH131" s="21"/>
      <c r="BI131" s="23"/>
      <c r="BJ131" s="23"/>
      <c r="BK131" s="22"/>
      <c r="BL131" s="22"/>
      <c r="BN131" s="25"/>
      <c r="BO131" s="25"/>
      <c r="BP131" s="25"/>
      <c r="BQ131" s="25"/>
      <c r="BT131" s="24"/>
    </row>
    <row r="132" spans="1:72" x14ac:dyDescent="0.25">
      <c r="A132" s="66">
        <v>37926</v>
      </c>
      <c r="B132" s="11">
        <v>2003</v>
      </c>
      <c r="C132" s="11">
        <v>11</v>
      </c>
      <c r="D132" s="11">
        <v>132</v>
      </c>
      <c r="E132" s="47">
        <v>123.72240425805926</v>
      </c>
      <c r="F132" s="44">
        <v>99.549614667443393</v>
      </c>
      <c r="G132" s="44">
        <v>90.094513972638737</v>
      </c>
      <c r="H132" s="44">
        <v>85.839346211013066</v>
      </c>
      <c r="I132" s="44">
        <v>104.39899994849249</v>
      </c>
      <c r="J132" s="101">
        <v>206758.34</v>
      </c>
      <c r="K132" s="102">
        <v>44298.208999999988</v>
      </c>
      <c r="L132" s="102">
        <v>40721.444000000003</v>
      </c>
      <c r="M132" s="102">
        <v>11218.373000000001</v>
      </c>
      <c r="N132" s="102">
        <v>110520.314</v>
      </c>
      <c r="O132" s="103">
        <v>158340.761</v>
      </c>
      <c r="P132" s="102">
        <v>59069.176999999996</v>
      </c>
      <c r="Q132" s="102">
        <v>60683.630000000005</v>
      </c>
      <c r="R132" s="102">
        <v>38587.953999999998</v>
      </c>
      <c r="S132" s="98">
        <v>73.393595350958549</v>
      </c>
      <c r="T132" s="98">
        <v>71.38079526158208</v>
      </c>
      <c r="U132" s="46">
        <f t="shared" si="15"/>
        <v>281711.69297717157</v>
      </c>
      <c r="V132" s="46">
        <f t="shared" si="16"/>
        <v>60357.049941717341</v>
      </c>
      <c r="W132" s="46">
        <f t="shared" si="17"/>
        <v>55483.647865015191</v>
      </c>
      <c r="X132" s="46">
        <f t="shared" si="18"/>
        <v>15285.220660406691</v>
      </c>
      <c r="Y132" s="46">
        <f t="shared" si="19"/>
        <v>150585.77451003232</v>
      </c>
      <c r="Z132" s="46">
        <f t="shared" si="20"/>
        <v>221825.43696766676</v>
      </c>
      <c r="AA132" s="46">
        <f t="shared" si="21"/>
        <v>82752.197959598343</v>
      </c>
      <c r="AB132" s="46">
        <f t="shared" si="22"/>
        <v>85013.944966035691</v>
      </c>
      <c r="AC132" s="46">
        <f t="shared" si="23"/>
        <v>54059.294042032692</v>
      </c>
      <c r="AD132" s="46">
        <v>47.451825946537433</v>
      </c>
      <c r="AE132" s="48">
        <v>4773171</v>
      </c>
      <c r="AF132" s="48">
        <f t="shared" si="24"/>
        <v>10058982.77840307</v>
      </c>
      <c r="AG132" s="104">
        <v>103.44408393583342</v>
      </c>
      <c r="AH132" s="104">
        <v>3035456</v>
      </c>
      <c r="AI132" s="104">
        <v>4313123</v>
      </c>
      <c r="AJ132" s="48">
        <f t="shared" si="25"/>
        <v>6396921.381739785</v>
      </c>
      <c r="AK132" s="48">
        <f t="shared" si="26"/>
        <v>9089477.4099093005</v>
      </c>
      <c r="AL132" s="50">
        <v>4931.2065000000002</v>
      </c>
      <c r="AM132" s="122">
        <v>101.95</v>
      </c>
      <c r="AN132" s="122">
        <v>84.6</v>
      </c>
      <c r="AO132" s="24"/>
      <c r="AP132" s="24"/>
      <c r="AQ132" s="24"/>
      <c r="BG132" s="22"/>
      <c r="BH132" s="21"/>
      <c r="BI132" s="23"/>
      <c r="BJ132" s="23"/>
      <c r="BK132" s="22"/>
      <c r="BL132" s="22"/>
      <c r="BN132" s="25"/>
      <c r="BO132" s="25"/>
      <c r="BP132" s="25"/>
      <c r="BQ132" s="25"/>
      <c r="BT132" s="24"/>
    </row>
    <row r="133" spans="1:72" x14ac:dyDescent="0.25">
      <c r="A133" s="66">
        <v>37956</v>
      </c>
      <c r="B133" s="11">
        <v>2003</v>
      </c>
      <c r="C133" s="11">
        <v>12</v>
      </c>
      <c r="D133" s="11">
        <v>133</v>
      </c>
      <c r="E133" s="47">
        <v>136.55455909248329</v>
      </c>
      <c r="F133" s="49">
        <v>110.48874138393057</v>
      </c>
      <c r="G133" s="49">
        <v>109.36542033129659</v>
      </c>
      <c r="H133" s="49">
        <v>113.13536822373584</v>
      </c>
      <c r="I133" s="49">
        <v>111.85062543058766</v>
      </c>
      <c r="J133" s="101">
        <v>190367.17</v>
      </c>
      <c r="K133" s="102">
        <v>33720.974000000002</v>
      </c>
      <c r="L133" s="102">
        <v>36721.719999999994</v>
      </c>
      <c r="M133" s="102">
        <v>9199.3349999999973</v>
      </c>
      <c r="N133" s="102">
        <v>110725.141</v>
      </c>
      <c r="O133" s="103">
        <v>165760.00599999999</v>
      </c>
      <c r="P133" s="102">
        <v>67600.599999999991</v>
      </c>
      <c r="Q133" s="102">
        <v>51847.07</v>
      </c>
      <c r="R133" s="102">
        <v>46312.335999999996</v>
      </c>
      <c r="S133" s="98">
        <v>73.985572213423978</v>
      </c>
      <c r="T133" s="98">
        <v>73.262422684737899</v>
      </c>
      <c r="U133" s="46">
        <f t="shared" si="15"/>
        <v>257303.09884047866</v>
      </c>
      <c r="V133" s="46">
        <f t="shared" si="16"/>
        <v>45577.77008566766</v>
      </c>
      <c r="W133" s="46">
        <f t="shared" si="17"/>
        <v>49633.623017836428</v>
      </c>
      <c r="X133" s="46">
        <f t="shared" si="18"/>
        <v>12433.958033686555</v>
      </c>
      <c r="Y133" s="46">
        <f t="shared" si="19"/>
        <v>149657.74770328798</v>
      </c>
      <c r="Z133" s="46">
        <f t="shared" si="20"/>
        <v>226255.15226720899</v>
      </c>
      <c r="AA133" s="46">
        <f t="shared" si="21"/>
        <v>92271.859874056026</v>
      </c>
      <c r="AB133" s="46">
        <f t="shared" si="22"/>
        <v>70768.98101378353</v>
      </c>
      <c r="AC133" s="46">
        <f t="shared" si="23"/>
        <v>63214.311379369428</v>
      </c>
      <c r="AD133" s="46">
        <v>47.891831287102249</v>
      </c>
      <c r="AE133" s="48">
        <v>4859794</v>
      </c>
      <c r="AF133" s="48">
        <f t="shared" si="24"/>
        <v>10147438.236108527</v>
      </c>
      <c r="AG133" s="104">
        <v>101.69586251612006</v>
      </c>
      <c r="AH133" s="104">
        <v>3788878</v>
      </c>
      <c r="AI133" s="104">
        <v>5079174</v>
      </c>
      <c r="AJ133" s="48">
        <f t="shared" si="25"/>
        <v>7911324.119736433</v>
      </c>
      <c r="AK133" s="48">
        <f t="shared" si="26"/>
        <v>10605512.179209301</v>
      </c>
      <c r="AL133" s="50">
        <v>4516.1819999999998</v>
      </c>
      <c r="AM133" s="122">
        <v>99.74</v>
      </c>
      <c r="AN133" s="122">
        <v>77.900000000000006</v>
      </c>
      <c r="AO133" s="24"/>
      <c r="AP133" s="24"/>
      <c r="AQ133" s="24"/>
      <c r="BG133" s="22"/>
      <c r="BH133" s="21"/>
      <c r="BI133" s="23"/>
      <c r="BJ133" s="23"/>
      <c r="BK133" s="22"/>
      <c r="BL133" s="22"/>
      <c r="BN133" s="25"/>
      <c r="BO133" s="25"/>
      <c r="BP133" s="25"/>
      <c r="BQ133" s="25"/>
      <c r="BT133" s="24"/>
    </row>
    <row r="134" spans="1:72" x14ac:dyDescent="0.25">
      <c r="A134" s="66">
        <v>37987</v>
      </c>
      <c r="B134" s="11">
        <v>2004</v>
      </c>
      <c r="C134" s="11">
        <v>1</v>
      </c>
      <c r="D134" s="11">
        <v>134</v>
      </c>
      <c r="E134" s="47">
        <v>111.26993893816064</v>
      </c>
      <c r="F134" s="44">
        <v>92.626838463897471</v>
      </c>
      <c r="G134" s="44">
        <v>86.332547919106815</v>
      </c>
      <c r="H134" s="44">
        <v>74.041514490253618</v>
      </c>
      <c r="I134" s="44">
        <v>124.12578338533579</v>
      </c>
      <c r="J134" s="101">
        <v>191476.97</v>
      </c>
      <c r="K134" s="102">
        <v>26382.14</v>
      </c>
      <c r="L134" s="102">
        <v>49934.385999999991</v>
      </c>
      <c r="M134" s="102">
        <v>8714.8240000000023</v>
      </c>
      <c r="N134" s="102">
        <v>106445.62000000001</v>
      </c>
      <c r="O134" s="103">
        <v>178481.27900000001</v>
      </c>
      <c r="P134" s="102">
        <v>63168.412000000004</v>
      </c>
      <c r="Q134" s="102">
        <v>77076.55799999999</v>
      </c>
      <c r="R134" s="102">
        <v>38236.309000000008</v>
      </c>
      <c r="S134" s="98">
        <v>76.185087057572389</v>
      </c>
      <c r="T134" s="98">
        <v>74.551871733898196</v>
      </c>
      <c r="U134" s="46">
        <f t="shared" si="15"/>
        <v>251331.30038337104</v>
      </c>
      <c r="V134" s="46">
        <f t="shared" si="16"/>
        <v>34629.00814179454</v>
      </c>
      <c r="W134" s="46">
        <f t="shared" si="17"/>
        <v>65543.517673301365</v>
      </c>
      <c r="X134" s="46">
        <f t="shared" si="18"/>
        <v>11439.015608677179</v>
      </c>
      <c r="Y134" s="46">
        <f t="shared" si="19"/>
        <v>139719.75895959797</v>
      </c>
      <c r="Z134" s="46">
        <f t="shared" si="20"/>
        <v>239405.49693649859</v>
      </c>
      <c r="AA134" s="46">
        <f t="shared" si="21"/>
        <v>84730.819670725701</v>
      </c>
      <c r="AB134" s="46">
        <f t="shared" si="22"/>
        <v>103386.48273662839</v>
      </c>
      <c r="AC134" s="46">
        <f t="shared" si="23"/>
        <v>51288.194529144515</v>
      </c>
      <c r="AD134" s="46">
        <v>48.043083122921402</v>
      </c>
      <c r="AE134" s="48">
        <v>5029662</v>
      </c>
      <c r="AF134" s="48">
        <f t="shared" si="24"/>
        <v>10469065.832289066</v>
      </c>
      <c r="AG134" s="104">
        <v>104.9893727846819</v>
      </c>
      <c r="AH134" s="104">
        <v>3433532</v>
      </c>
      <c r="AI134" s="104">
        <v>4816180</v>
      </c>
      <c r="AJ134" s="48">
        <f t="shared" si="25"/>
        <v>7146776.9693611907</v>
      </c>
      <c r="AK134" s="48">
        <f t="shared" si="26"/>
        <v>10024710.503440183</v>
      </c>
      <c r="AL134" s="50">
        <v>6249.4743903600665</v>
      </c>
      <c r="AM134" s="122">
        <v>98.59</v>
      </c>
      <c r="AN134" s="122">
        <v>76.8</v>
      </c>
      <c r="AO134" s="24"/>
      <c r="AP134" s="24"/>
      <c r="AQ134" s="24"/>
      <c r="BG134" s="22"/>
      <c r="BH134" s="21"/>
      <c r="BI134" s="23"/>
      <c r="BJ134" s="23"/>
      <c r="BK134" s="22"/>
      <c r="BL134" s="22"/>
      <c r="BN134" s="25"/>
      <c r="BO134" s="25"/>
      <c r="BP134" s="25"/>
      <c r="BQ134" s="25"/>
      <c r="BT134" s="24"/>
    </row>
    <row r="135" spans="1:72" x14ac:dyDescent="0.25">
      <c r="A135" s="66">
        <v>38018</v>
      </c>
      <c r="B135" s="11">
        <v>2004</v>
      </c>
      <c r="C135" s="11">
        <v>2</v>
      </c>
      <c r="D135" s="11">
        <v>135</v>
      </c>
      <c r="E135" s="47">
        <v>108.63850210371483</v>
      </c>
      <c r="F135" s="44">
        <v>92.28491084549357</v>
      </c>
      <c r="G135" s="44">
        <v>85.515480823038828</v>
      </c>
      <c r="H135" s="44">
        <v>98.388247073972977</v>
      </c>
      <c r="I135" s="44">
        <v>78.527370773419847</v>
      </c>
      <c r="J135" s="101">
        <v>229725.22</v>
      </c>
      <c r="K135" s="102">
        <v>70697.18299999999</v>
      </c>
      <c r="L135" s="102">
        <v>43815.674999999996</v>
      </c>
      <c r="M135" s="102">
        <v>11258.939999999997</v>
      </c>
      <c r="N135" s="102">
        <v>103953.42200000001</v>
      </c>
      <c r="O135" s="103">
        <v>147828.98699999999</v>
      </c>
      <c r="P135" s="102">
        <v>59829.654999999999</v>
      </c>
      <c r="Q135" s="102">
        <v>47665.082999999999</v>
      </c>
      <c r="R135" s="102">
        <v>40334.248999999996</v>
      </c>
      <c r="S135" s="98">
        <v>77.048615722390394</v>
      </c>
      <c r="T135" s="98">
        <v>74.573420739878046</v>
      </c>
      <c r="U135" s="46">
        <f t="shared" si="15"/>
        <v>298156.19378252066</v>
      </c>
      <c r="V135" s="46">
        <f t="shared" si="16"/>
        <v>91756.590741000589</v>
      </c>
      <c r="W135" s="46">
        <f t="shared" si="17"/>
        <v>56867.569377066851</v>
      </c>
      <c r="X135" s="46">
        <f t="shared" si="18"/>
        <v>14612.773888847607</v>
      </c>
      <c r="Y135" s="46">
        <f t="shared" si="19"/>
        <v>134919.25977560561</v>
      </c>
      <c r="Z135" s="46">
        <f t="shared" si="20"/>
        <v>198232.80940222263</v>
      </c>
      <c r="AA135" s="46">
        <f t="shared" si="21"/>
        <v>80229.194807482083</v>
      </c>
      <c r="AB135" s="46">
        <f t="shared" si="22"/>
        <v>63916.986142102971</v>
      </c>
      <c r="AC135" s="46">
        <f t="shared" si="23"/>
        <v>54086.62845263756</v>
      </c>
      <c r="AD135" s="46">
        <v>48.111833957384654</v>
      </c>
      <c r="AE135" s="48">
        <v>5066785</v>
      </c>
      <c r="AF135" s="48">
        <f t="shared" si="24"/>
        <v>10531265.560335811</v>
      </c>
      <c r="AG135" s="104">
        <v>102.53837179121119</v>
      </c>
      <c r="AH135" s="104">
        <v>3584565</v>
      </c>
      <c r="AI135" s="104">
        <v>4989359</v>
      </c>
      <c r="AJ135" s="48">
        <f t="shared" si="25"/>
        <v>7450485.0577407833</v>
      </c>
      <c r="AK135" s="48">
        <f t="shared" si="26"/>
        <v>10370336.338497</v>
      </c>
      <c r="AL135" s="50">
        <v>4389.4208633952258</v>
      </c>
      <c r="AM135" s="122">
        <v>99.45</v>
      </c>
      <c r="AN135" s="122">
        <v>74</v>
      </c>
      <c r="AO135" s="24"/>
      <c r="AP135" s="24"/>
      <c r="AQ135" s="24"/>
      <c r="BG135" s="22"/>
      <c r="BH135" s="21"/>
      <c r="BI135" s="23"/>
      <c r="BJ135" s="23"/>
      <c r="BK135" s="22"/>
      <c r="BL135" s="22"/>
      <c r="BN135" s="25"/>
      <c r="BO135" s="25"/>
      <c r="BP135" s="25"/>
      <c r="BQ135" s="25"/>
      <c r="BT135" s="24"/>
    </row>
    <row r="136" spans="1:72" x14ac:dyDescent="0.25">
      <c r="A136" s="66">
        <v>38047</v>
      </c>
      <c r="B136" s="11">
        <v>2004</v>
      </c>
      <c r="C136" s="11">
        <v>3</v>
      </c>
      <c r="D136" s="11">
        <v>136</v>
      </c>
      <c r="E136" s="47">
        <v>125.33366620069388</v>
      </c>
      <c r="F136" s="44">
        <v>100.98149118270288</v>
      </c>
      <c r="G136" s="44">
        <v>92.292671633000253</v>
      </c>
      <c r="H136" s="44">
        <v>106.06048924937078</v>
      </c>
      <c r="I136" s="44">
        <v>103.59416734611935</v>
      </c>
      <c r="J136" s="101">
        <v>269435.65000000002</v>
      </c>
      <c r="K136" s="102">
        <v>99624.357999999993</v>
      </c>
      <c r="L136" s="102">
        <v>50425.762999999992</v>
      </c>
      <c r="M136" s="102">
        <v>12241.364000000003</v>
      </c>
      <c r="N136" s="102">
        <v>107144.16499999999</v>
      </c>
      <c r="O136" s="103">
        <v>180945.71599999999</v>
      </c>
      <c r="P136" s="102">
        <v>69216.125</v>
      </c>
      <c r="Q136" s="102">
        <v>64801.027999999998</v>
      </c>
      <c r="R136" s="102">
        <v>46928.562999999995</v>
      </c>
      <c r="S136" s="98">
        <v>80.664952705425648</v>
      </c>
      <c r="T136" s="98">
        <v>75.552359032533886</v>
      </c>
      <c r="U136" s="46">
        <f t="shared" si="15"/>
        <v>334018.23340048565</v>
      </c>
      <c r="V136" s="46">
        <f t="shared" si="16"/>
        <v>123503.89439117481</v>
      </c>
      <c r="W136" s="46">
        <f t="shared" si="17"/>
        <v>62512.604679935896</v>
      </c>
      <c r="X136" s="46">
        <f t="shared" si="18"/>
        <v>15175.567070253337</v>
      </c>
      <c r="Y136" s="46">
        <f t="shared" si="19"/>
        <v>132826.16725912158</v>
      </c>
      <c r="Z136" s="46">
        <f t="shared" si="20"/>
        <v>239497.10944443478</v>
      </c>
      <c r="AA136" s="46">
        <f t="shared" si="21"/>
        <v>91613.453089128001</v>
      </c>
      <c r="AB136" s="46">
        <f t="shared" si="22"/>
        <v>85769.695122419391</v>
      </c>
      <c r="AC136" s="46">
        <f t="shared" si="23"/>
        <v>62113.961232887392</v>
      </c>
      <c r="AD136" s="46">
        <v>48.331836627667073</v>
      </c>
      <c r="AE136" s="48">
        <v>4957012</v>
      </c>
      <c r="AF136" s="48">
        <f t="shared" si="24"/>
        <v>10256204.493504409</v>
      </c>
      <c r="AG136" s="104">
        <v>100.30379217428451</v>
      </c>
      <c r="AH136" s="104">
        <v>3657963</v>
      </c>
      <c r="AI136" s="104">
        <v>5023013</v>
      </c>
      <c r="AJ136" s="48">
        <f t="shared" si="25"/>
        <v>7568433.67691522</v>
      </c>
      <c r="AK136" s="48">
        <f t="shared" si="26"/>
        <v>10392762.515307823</v>
      </c>
      <c r="AL136" s="50">
        <v>6462.5788443602505</v>
      </c>
      <c r="AM136" s="122">
        <v>111.98</v>
      </c>
      <c r="AN136" s="122">
        <v>86.9</v>
      </c>
      <c r="AO136" s="24"/>
      <c r="AP136" s="24"/>
      <c r="AQ136" s="24"/>
      <c r="BG136" s="22"/>
      <c r="BH136" s="21"/>
      <c r="BI136" s="23"/>
      <c r="BJ136" s="23"/>
      <c r="BK136" s="22"/>
      <c r="BL136" s="22"/>
      <c r="BN136" s="25"/>
      <c r="BO136" s="25"/>
      <c r="BP136" s="25"/>
      <c r="BQ136" s="25"/>
      <c r="BT136" s="24"/>
    </row>
    <row r="137" spans="1:72" x14ac:dyDescent="0.25">
      <c r="A137" s="66">
        <v>38078</v>
      </c>
      <c r="B137" s="11">
        <v>2004</v>
      </c>
      <c r="C137" s="11">
        <v>4</v>
      </c>
      <c r="D137" s="11">
        <v>137</v>
      </c>
      <c r="E137" s="47">
        <v>124.07365955937209</v>
      </c>
      <c r="F137" s="44">
        <v>105.40633567006904</v>
      </c>
      <c r="G137" s="44">
        <v>92.246060714024097</v>
      </c>
      <c r="H137" s="44">
        <v>87.443712789866652</v>
      </c>
      <c r="I137" s="44">
        <v>85.592673069381519</v>
      </c>
      <c r="J137" s="101">
        <v>277828.21000000002</v>
      </c>
      <c r="K137" s="102">
        <v>109062.136</v>
      </c>
      <c r="L137" s="102">
        <v>53025.600000000006</v>
      </c>
      <c r="M137" s="102">
        <v>8505.6790000000001</v>
      </c>
      <c r="N137" s="102">
        <v>107234.79500000001</v>
      </c>
      <c r="O137" s="103">
        <v>156489.72500000001</v>
      </c>
      <c r="P137" s="102">
        <v>58220.172000000006</v>
      </c>
      <c r="Q137" s="102">
        <v>53371.133999999998</v>
      </c>
      <c r="R137" s="102">
        <v>44898.41899999998</v>
      </c>
      <c r="S137" s="98">
        <v>78.554657942986069</v>
      </c>
      <c r="T137" s="98">
        <v>76.58879249892847</v>
      </c>
      <c r="U137" s="46">
        <f t="shared" si="15"/>
        <v>353675.02994111954</v>
      </c>
      <c r="V137" s="46">
        <f t="shared" si="16"/>
        <v>138835.98866811418</v>
      </c>
      <c r="W137" s="46">
        <f t="shared" si="17"/>
        <v>67501.535094819308</v>
      </c>
      <c r="X137" s="46">
        <f t="shared" si="18"/>
        <v>10827.720752311478</v>
      </c>
      <c r="Y137" s="46">
        <f t="shared" si="19"/>
        <v>136509.78542587458</v>
      </c>
      <c r="Z137" s="46">
        <f t="shared" si="20"/>
        <v>204324.57529891125</v>
      </c>
      <c r="AA137" s="46">
        <f t="shared" si="21"/>
        <v>76016.568613240044</v>
      </c>
      <c r="AB137" s="46">
        <f t="shared" si="22"/>
        <v>69685.305458689269</v>
      </c>
      <c r="AC137" s="46">
        <f t="shared" si="23"/>
        <v>58622.701226981932</v>
      </c>
      <c r="AD137" s="46">
        <v>48.249335626311165</v>
      </c>
      <c r="AE137" s="48">
        <v>4885628</v>
      </c>
      <c r="AF137" s="48">
        <f t="shared" si="24"/>
        <v>10125793.31213793</v>
      </c>
      <c r="AG137" s="104">
        <v>97.489194040672388</v>
      </c>
      <c r="AH137" s="104">
        <v>3801424</v>
      </c>
      <c r="AI137" s="104">
        <v>5168276</v>
      </c>
      <c r="AJ137" s="48">
        <f t="shared" si="25"/>
        <v>7878707.4488275861</v>
      </c>
      <c r="AK137" s="48">
        <f t="shared" si="26"/>
        <v>10711600.342081504</v>
      </c>
      <c r="AL137" s="50">
        <v>4315.1865318332457</v>
      </c>
      <c r="AM137" s="122">
        <v>107.36</v>
      </c>
      <c r="AN137" s="122">
        <v>82.2</v>
      </c>
      <c r="AO137" s="24"/>
      <c r="AP137" s="24"/>
      <c r="AQ137" s="24"/>
      <c r="BG137" s="22"/>
      <c r="BH137" s="21"/>
      <c r="BI137" s="23"/>
      <c r="BJ137" s="23"/>
      <c r="BK137" s="22"/>
      <c r="BL137" s="22"/>
      <c r="BN137" s="25"/>
      <c r="BO137" s="25"/>
      <c r="BP137" s="25"/>
      <c r="BQ137" s="25"/>
      <c r="BT137" s="24"/>
    </row>
    <row r="138" spans="1:72" x14ac:dyDescent="0.25">
      <c r="A138" s="66">
        <v>38108</v>
      </c>
      <c r="B138" s="11">
        <v>2004</v>
      </c>
      <c r="C138" s="11">
        <v>5</v>
      </c>
      <c r="D138" s="11">
        <v>138</v>
      </c>
      <c r="E138" s="47">
        <v>125.7026006650138</v>
      </c>
      <c r="F138" s="44">
        <v>106.13718303953101</v>
      </c>
      <c r="G138" s="44">
        <v>91.64813926531636</v>
      </c>
      <c r="H138" s="44">
        <v>108.41708640538063</v>
      </c>
      <c r="I138" s="44">
        <v>84.845980303055285</v>
      </c>
      <c r="J138" s="101">
        <v>258896.59</v>
      </c>
      <c r="K138" s="102">
        <v>88184.141999999993</v>
      </c>
      <c r="L138" s="102">
        <v>51345.462000000014</v>
      </c>
      <c r="M138" s="102">
        <v>10640.596000000003</v>
      </c>
      <c r="N138" s="102">
        <v>108726.39</v>
      </c>
      <c r="O138" s="103">
        <v>189023.40400000001</v>
      </c>
      <c r="P138" s="102">
        <v>74947.505000000005</v>
      </c>
      <c r="Q138" s="102">
        <v>56172.205000000002</v>
      </c>
      <c r="R138" s="102">
        <v>57903.694000000003</v>
      </c>
      <c r="S138" s="98">
        <v>76.660443951056038</v>
      </c>
      <c r="T138" s="98">
        <v>77.798381051540218</v>
      </c>
      <c r="U138" s="46">
        <f t="shared" si="15"/>
        <v>337718.61556827516</v>
      </c>
      <c r="V138" s="46">
        <f t="shared" si="16"/>
        <v>115032.13059436659</v>
      </c>
      <c r="W138" s="46">
        <f t="shared" si="17"/>
        <v>66977.778047804662</v>
      </c>
      <c r="X138" s="46">
        <f t="shared" si="18"/>
        <v>13880.164856328651</v>
      </c>
      <c r="Y138" s="46">
        <f t="shared" si="19"/>
        <v>141828.54206977526</v>
      </c>
      <c r="Z138" s="46">
        <f t="shared" si="20"/>
        <v>242965.72942150934</v>
      </c>
      <c r="AA138" s="46">
        <f t="shared" si="21"/>
        <v>96335.558641443247</v>
      </c>
      <c r="AB138" s="46">
        <f t="shared" si="22"/>
        <v>72202.280099873533</v>
      </c>
      <c r="AC138" s="46">
        <f t="shared" si="23"/>
        <v>74427.890680192577</v>
      </c>
      <c r="AD138" s="46">
        <v>48.359336961452371</v>
      </c>
      <c r="AE138" s="48">
        <v>4991634</v>
      </c>
      <c r="AF138" s="48">
        <f t="shared" si="24"/>
        <v>10321965.340382712</v>
      </c>
      <c r="AG138" s="104">
        <v>96.435152801818575</v>
      </c>
      <c r="AH138" s="104">
        <v>3674031</v>
      </c>
      <c r="AI138" s="104">
        <v>5070924</v>
      </c>
      <c r="AJ138" s="48">
        <f t="shared" si="25"/>
        <v>7597356.0243983502</v>
      </c>
      <c r="AK138" s="48">
        <f t="shared" si="26"/>
        <v>10485925.404730167</v>
      </c>
      <c r="AL138" s="50">
        <v>5794.6747925669833</v>
      </c>
      <c r="AM138" s="122">
        <v>106.03</v>
      </c>
      <c r="AN138" s="122">
        <v>86.3</v>
      </c>
      <c r="AO138" s="24"/>
      <c r="AP138" s="24"/>
      <c r="AQ138" s="24"/>
      <c r="BG138" s="22"/>
      <c r="BH138" s="21"/>
      <c r="BI138" s="23"/>
      <c r="BJ138" s="23"/>
      <c r="BK138" s="22"/>
      <c r="BL138" s="22"/>
      <c r="BN138" s="25"/>
      <c r="BO138" s="25"/>
      <c r="BP138" s="25"/>
      <c r="BQ138" s="25"/>
      <c r="BT138" s="24"/>
    </row>
    <row r="139" spans="1:72" x14ac:dyDescent="0.25">
      <c r="A139" s="66">
        <v>38139</v>
      </c>
      <c r="B139" s="11">
        <v>2004</v>
      </c>
      <c r="C139" s="11">
        <v>6</v>
      </c>
      <c r="D139" s="11">
        <v>139</v>
      </c>
      <c r="E139" s="47">
        <v>115.0079653906084</v>
      </c>
      <c r="F139" s="44">
        <v>106.76386805928081</v>
      </c>
      <c r="G139" s="44">
        <v>87.904580043796273</v>
      </c>
      <c r="H139" s="44">
        <v>98.641108869531365</v>
      </c>
      <c r="I139" s="44">
        <v>97.14428459127781</v>
      </c>
      <c r="J139" s="101">
        <v>253064.46</v>
      </c>
      <c r="K139" s="102">
        <v>73035.035999999993</v>
      </c>
      <c r="L139" s="102">
        <v>56130.574000000008</v>
      </c>
      <c r="M139" s="102">
        <v>12459.223000000002</v>
      </c>
      <c r="N139" s="102">
        <v>111439.62699999999</v>
      </c>
      <c r="O139" s="103">
        <v>200267.77299999999</v>
      </c>
      <c r="P139" s="102">
        <v>74007.75</v>
      </c>
      <c r="Q139" s="102">
        <v>68990.188000000009</v>
      </c>
      <c r="R139" s="102">
        <v>57269.834999999963</v>
      </c>
      <c r="S139" s="98">
        <v>74.698607551808024</v>
      </c>
      <c r="T139" s="98">
        <v>77.571066443542549</v>
      </c>
      <c r="U139" s="46">
        <f t="shared" si="15"/>
        <v>338780.69256442884</v>
      </c>
      <c r="V139" s="46">
        <f t="shared" si="16"/>
        <v>97772.955070609256</v>
      </c>
      <c r="W139" s="46">
        <f t="shared" si="17"/>
        <v>75142.731356899851</v>
      </c>
      <c r="X139" s="46">
        <f t="shared" si="18"/>
        <v>16679.324298460011</v>
      </c>
      <c r="Y139" s="46">
        <f t="shared" si="19"/>
        <v>149185.68183845974</v>
      </c>
      <c r="Z139" s="46">
        <f t="shared" si="20"/>
        <v>258173.28829139928</v>
      </c>
      <c r="AA139" s="46">
        <f t="shared" si="21"/>
        <v>95406.384613603339</v>
      </c>
      <c r="AB139" s="46">
        <f t="shared" si="22"/>
        <v>88938.042446808642</v>
      </c>
      <c r="AC139" s="46">
        <f t="shared" si="23"/>
        <v>73828.86123098727</v>
      </c>
      <c r="AD139" s="46">
        <v>48.785592135124546</v>
      </c>
      <c r="AE139" s="48">
        <v>5053083</v>
      </c>
      <c r="AF139" s="48">
        <f t="shared" si="24"/>
        <v>10357736.329209976</v>
      </c>
      <c r="AG139" s="104">
        <v>99.439253879833004</v>
      </c>
      <c r="AH139" s="104">
        <v>3655781</v>
      </c>
      <c r="AI139" s="104">
        <v>5062799</v>
      </c>
      <c r="AJ139" s="48">
        <f t="shared" si="25"/>
        <v>7493566.9323728858</v>
      </c>
      <c r="AK139" s="48">
        <f t="shared" si="26"/>
        <v>10377652.045253946</v>
      </c>
      <c r="AL139" s="50">
        <v>7106.8769023204059</v>
      </c>
      <c r="AM139" s="122">
        <v>107</v>
      </c>
      <c r="AN139" s="122">
        <v>86.1</v>
      </c>
      <c r="AO139" s="24"/>
      <c r="AP139" s="24"/>
      <c r="AQ139" s="24"/>
      <c r="BG139" s="22"/>
      <c r="BH139" s="21"/>
      <c r="BI139" s="23"/>
      <c r="BJ139" s="23"/>
      <c r="BK139" s="22"/>
      <c r="BL139" s="22"/>
      <c r="BN139" s="25"/>
      <c r="BO139" s="25"/>
      <c r="BP139" s="25"/>
      <c r="BQ139" s="25"/>
      <c r="BT139" s="24"/>
    </row>
    <row r="140" spans="1:72" x14ac:dyDescent="0.25">
      <c r="A140" s="66">
        <v>38169</v>
      </c>
      <c r="B140" s="11">
        <v>2004</v>
      </c>
      <c r="C140" s="11">
        <v>7</v>
      </c>
      <c r="D140" s="11">
        <v>140</v>
      </c>
      <c r="E140" s="47">
        <v>117.77426188996192</v>
      </c>
      <c r="F140" s="44">
        <v>102.75440527628393</v>
      </c>
      <c r="G140" s="44">
        <v>93.824226898552979</v>
      </c>
      <c r="H140" s="44">
        <v>94.85919460947747</v>
      </c>
      <c r="I140" s="44">
        <v>88.109926736357011</v>
      </c>
      <c r="J140" s="101">
        <v>234955.84</v>
      </c>
      <c r="K140" s="102">
        <v>63655.984000000004</v>
      </c>
      <c r="L140" s="102">
        <v>48658.834000000003</v>
      </c>
      <c r="M140" s="102">
        <v>10885.804000000002</v>
      </c>
      <c r="N140" s="102">
        <v>111755.21800000001</v>
      </c>
      <c r="O140" s="103">
        <v>221124.489</v>
      </c>
      <c r="P140" s="102">
        <v>70358.680999999997</v>
      </c>
      <c r="Q140" s="102">
        <v>82430.009999999995</v>
      </c>
      <c r="R140" s="102">
        <v>68335.798000000024</v>
      </c>
      <c r="S140" s="98">
        <v>73.407863162558272</v>
      </c>
      <c r="T140" s="98">
        <v>77.624861329655516</v>
      </c>
      <c r="U140" s="46">
        <f t="shared" si="15"/>
        <v>320069.03603732656</v>
      </c>
      <c r="V140" s="46">
        <f t="shared" si="16"/>
        <v>86715.484224131156</v>
      </c>
      <c r="W140" s="46">
        <f t="shared" si="17"/>
        <v>66285.588360265028</v>
      </c>
      <c r="X140" s="46">
        <f t="shared" si="18"/>
        <v>14829.20702363165</v>
      </c>
      <c r="Y140" s="46">
        <f t="shared" si="19"/>
        <v>152238.75642929875</v>
      </c>
      <c r="Z140" s="46">
        <f t="shared" si="20"/>
        <v>284862.97458353388</v>
      </c>
      <c r="AA140" s="46">
        <f t="shared" si="21"/>
        <v>90639.364495869857</v>
      </c>
      <c r="AB140" s="46">
        <f t="shared" si="22"/>
        <v>106190.21868514274</v>
      </c>
      <c r="AC140" s="46">
        <f t="shared" si="23"/>
        <v>88033.391402521287</v>
      </c>
      <c r="AD140" s="46">
        <v>48.868093136480439</v>
      </c>
      <c r="AE140" s="48">
        <v>5132464</v>
      </c>
      <c r="AF140" s="48">
        <f t="shared" si="24"/>
        <v>10502689.322593136</v>
      </c>
      <c r="AG140" s="104">
        <v>98.869031070700061</v>
      </c>
      <c r="AH140" s="104">
        <v>3716287</v>
      </c>
      <c r="AI140" s="104">
        <v>5140051</v>
      </c>
      <c r="AJ140" s="48">
        <f t="shared" si="25"/>
        <v>7604730.9429918416</v>
      </c>
      <c r="AK140" s="48">
        <f t="shared" si="26"/>
        <v>10518214.790261397</v>
      </c>
      <c r="AL140" s="50">
        <v>6647.3283782631934</v>
      </c>
      <c r="AM140" s="122">
        <v>111.47</v>
      </c>
      <c r="AN140" s="122">
        <v>90.1</v>
      </c>
      <c r="AO140" s="24"/>
      <c r="AP140" s="24"/>
      <c r="AQ140" s="24"/>
      <c r="BG140" s="22"/>
      <c r="BH140" s="21"/>
      <c r="BI140" s="23"/>
      <c r="BJ140" s="23"/>
      <c r="BK140" s="22"/>
      <c r="BL140" s="22"/>
      <c r="BN140" s="25"/>
      <c r="BO140" s="25"/>
      <c r="BP140" s="25"/>
      <c r="BQ140" s="25"/>
      <c r="BT140" s="24"/>
    </row>
    <row r="141" spans="1:72" x14ac:dyDescent="0.25">
      <c r="A141" s="66">
        <v>38200</v>
      </c>
      <c r="B141" s="11">
        <v>2004</v>
      </c>
      <c r="C141" s="11">
        <v>8</v>
      </c>
      <c r="D141" s="11">
        <v>141</v>
      </c>
      <c r="E141" s="47">
        <v>119.50025445183255</v>
      </c>
      <c r="F141" s="44">
        <v>106.82454936825138</v>
      </c>
      <c r="G141" s="44">
        <v>86.922777204945547</v>
      </c>
      <c r="H141" s="44">
        <v>97.329138438334155</v>
      </c>
      <c r="I141" s="44">
        <v>97.073963816884884</v>
      </c>
      <c r="J141" s="101">
        <v>258513.55</v>
      </c>
      <c r="K141" s="102">
        <v>76033.021999999997</v>
      </c>
      <c r="L141" s="102">
        <v>57818.725000000006</v>
      </c>
      <c r="M141" s="102">
        <v>12308.092000000001</v>
      </c>
      <c r="N141" s="102">
        <v>112353.711</v>
      </c>
      <c r="O141" s="103">
        <v>220316.73499999999</v>
      </c>
      <c r="P141" s="102">
        <v>73905.34599999999</v>
      </c>
      <c r="Q141" s="102">
        <v>84537.819000000003</v>
      </c>
      <c r="R141" s="102">
        <v>61873.569999999992</v>
      </c>
      <c r="S141" s="98">
        <v>71.717582930877043</v>
      </c>
      <c r="T141" s="98">
        <v>78.223262492857373</v>
      </c>
      <c r="U141" s="46">
        <f t="shared" si="15"/>
        <v>360460.48881647468</v>
      </c>
      <c r="V141" s="46">
        <f t="shared" si="16"/>
        <v>106017.26786202801</v>
      </c>
      <c r="W141" s="46">
        <f t="shared" si="17"/>
        <v>80620.01344318442</v>
      </c>
      <c r="X141" s="46">
        <f t="shared" si="18"/>
        <v>17161.889033352956</v>
      </c>
      <c r="Y141" s="46">
        <f t="shared" si="19"/>
        <v>156661.31847790931</v>
      </c>
      <c r="Z141" s="46">
        <f t="shared" si="20"/>
        <v>281651.17124860047</v>
      </c>
      <c r="AA141" s="46">
        <f t="shared" si="21"/>
        <v>94480.009711622988</v>
      </c>
      <c r="AB141" s="46">
        <f t="shared" si="22"/>
        <v>108072.47908858214</v>
      </c>
      <c r="AC141" s="46">
        <f t="shared" si="23"/>
        <v>79098.682448395339</v>
      </c>
      <c r="AD141" s="46">
        <v>49.596851981790934</v>
      </c>
      <c r="AE141" s="48">
        <v>5082747</v>
      </c>
      <c r="AF141" s="48">
        <f t="shared" si="24"/>
        <v>10248124.219388133</v>
      </c>
      <c r="AG141" s="104">
        <v>97.310781901907831</v>
      </c>
      <c r="AH141" s="104">
        <v>3725441</v>
      </c>
      <c r="AI141" s="104">
        <v>5132635</v>
      </c>
      <c r="AJ141" s="48">
        <f t="shared" si="25"/>
        <v>7511446.4953698367</v>
      </c>
      <c r="AK141" s="48">
        <f t="shared" si="26"/>
        <v>10348711.248617964</v>
      </c>
      <c r="AL141" s="50">
        <v>6114.2758961040854</v>
      </c>
      <c r="AM141" s="122">
        <v>110.65</v>
      </c>
      <c r="AN141" s="122">
        <v>92.1</v>
      </c>
      <c r="AO141" s="24"/>
      <c r="AP141" s="24"/>
      <c r="AQ141" s="24"/>
      <c r="BG141" s="22"/>
      <c r="BH141" s="21"/>
      <c r="BI141" s="23"/>
      <c r="BJ141" s="23"/>
      <c r="BK141" s="22"/>
      <c r="BL141" s="22"/>
      <c r="BN141" s="25"/>
      <c r="BO141" s="25"/>
      <c r="BP141" s="25"/>
      <c r="BQ141" s="25"/>
      <c r="BT141" s="24"/>
    </row>
    <row r="142" spans="1:72" x14ac:dyDescent="0.25">
      <c r="A142" s="66">
        <v>38231</v>
      </c>
      <c r="B142" s="11">
        <v>2004</v>
      </c>
      <c r="C142" s="11">
        <v>9</v>
      </c>
      <c r="D142" s="11">
        <v>142</v>
      </c>
      <c r="E142" s="47">
        <v>121.93268968795208</v>
      </c>
      <c r="F142" s="44">
        <v>102.99776015946395</v>
      </c>
      <c r="G142" s="44">
        <v>90.556240020755638</v>
      </c>
      <c r="H142" s="44">
        <v>104.8604416404854</v>
      </c>
      <c r="I142" s="44">
        <v>96.19720200750389</v>
      </c>
      <c r="J142" s="101">
        <v>247232.52</v>
      </c>
      <c r="K142" s="102">
        <v>75350.152999999991</v>
      </c>
      <c r="L142" s="102">
        <v>49251.56700000001</v>
      </c>
      <c r="M142" s="102">
        <v>12312.756999999998</v>
      </c>
      <c r="N142" s="102">
        <v>110318.04299999999</v>
      </c>
      <c r="O142" s="103">
        <v>250574.30100000001</v>
      </c>
      <c r="P142" s="102">
        <v>78221.881999999998</v>
      </c>
      <c r="Q142" s="102">
        <v>115914.571</v>
      </c>
      <c r="R142" s="102">
        <v>56437.848000000042</v>
      </c>
      <c r="S142" s="98">
        <v>71.307968816389007</v>
      </c>
      <c r="T142" s="98">
        <v>79.31084773673301</v>
      </c>
      <c r="U142" s="46">
        <f t="shared" ref="U142:U205" si="27">J142/$S142*100</f>
        <v>346710.92740924843</v>
      </c>
      <c r="V142" s="46">
        <f t="shared" ref="V142:V205" si="28">K142/$S142*100</f>
        <v>105668.62897752594</v>
      </c>
      <c r="W142" s="46">
        <f t="shared" ref="W142:W205" si="29">L142/$S142*100</f>
        <v>69068.812108248298</v>
      </c>
      <c r="X142" s="46">
        <f t="shared" ref="X142:X205" si="30">M142/$S142*100</f>
        <v>17267.014057999793</v>
      </c>
      <c r="Y142" s="46">
        <f t="shared" ref="Y142:Y205" si="31">N142/$S142*100</f>
        <v>154706.47226547438</v>
      </c>
      <c r="Z142" s="46">
        <f t="shared" ref="Z142:Z205" si="32">O142/$T142*100</f>
        <v>315939.50657514646</v>
      </c>
      <c r="AA142" s="46">
        <f t="shared" ref="AA142:AA205" si="33">P142/$T142*100</f>
        <v>98626.964951443006</v>
      </c>
      <c r="AB142" s="46">
        <f t="shared" ref="AB142:AB205" si="34">Q142/$T142*100</f>
        <v>146152.22798370605</v>
      </c>
      <c r="AC142" s="46">
        <f t="shared" ref="AC142:AC205" si="35">R142/$T142*100</f>
        <v>71160.313639997476</v>
      </c>
      <c r="AD142" s="46">
        <v>48.936843970943691</v>
      </c>
      <c r="AE142" s="48">
        <v>5164138</v>
      </c>
      <c r="AF142" s="48">
        <f t="shared" ref="AF142:AF205" si="36">AE142/$AD142*100</f>
        <v>10552658.449053667</v>
      </c>
      <c r="AG142" s="104">
        <v>99.293389645611185</v>
      </c>
      <c r="AH142" s="104">
        <v>3817441</v>
      </c>
      <c r="AI142" s="104">
        <v>5225263</v>
      </c>
      <c r="AJ142" s="48">
        <f t="shared" ref="AJ142:AJ205" si="37">AH142/$AD142*100</f>
        <v>7800750.2941272836</v>
      </c>
      <c r="AK142" s="48">
        <f t="shared" ref="AK142:AK205" si="38">AI142/$AD142*100</f>
        <v>10677564.338032313</v>
      </c>
      <c r="AL142" s="50">
        <v>5164.5929954753665</v>
      </c>
      <c r="AM142" s="122">
        <v>109.21</v>
      </c>
      <c r="AN142" s="122">
        <v>92.1</v>
      </c>
      <c r="AO142" s="24"/>
      <c r="AP142" s="24"/>
      <c r="AQ142" s="24"/>
      <c r="BG142" s="22"/>
      <c r="BH142" s="21"/>
      <c r="BI142" s="23"/>
      <c r="BJ142" s="23"/>
      <c r="BK142" s="22"/>
      <c r="BL142" s="22"/>
      <c r="BN142" s="25"/>
      <c r="BO142" s="25"/>
      <c r="BP142" s="25"/>
      <c r="BQ142" s="25"/>
      <c r="BT142" s="24"/>
    </row>
    <row r="143" spans="1:72" x14ac:dyDescent="0.25">
      <c r="A143" s="66">
        <v>38261</v>
      </c>
      <c r="B143" s="11">
        <v>2004</v>
      </c>
      <c r="C143" s="11">
        <v>10</v>
      </c>
      <c r="D143" s="11">
        <v>143</v>
      </c>
      <c r="E143" s="47">
        <v>135.55634293121759</v>
      </c>
      <c r="F143" s="44">
        <v>110.35198943865487</v>
      </c>
      <c r="G143" s="44">
        <v>97.547867433270639</v>
      </c>
      <c r="H143" s="44">
        <v>114.67726049954821</v>
      </c>
      <c r="I143" s="44">
        <v>108.1891530750309</v>
      </c>
      <c r="J143" s="101">
        <v>221560.65</v>
      </c>
      <c r="K143" s="102">
        <v>42522.760999999977</v>
      </c>
      <c r="L143" s="102">
        <v>51048.494999999995</v>
      </c>
      <c r="M143" s="102">
        <v>14393.989999999998</v>
      </c>
      <c r="N143" s="102">
        <v>113595.40399999999</v>
      </c>
      <c r="O143" s="103">
        <v>250653.2</v>
      </c>
      <c r="P143" s="102">
        <v>81422.144</v>
      </c>
      <c r="Q143" s="102">
        <v>110437.226</v>
      </c>
      <c r="R143" s="102">
        <v>58793.830000000031</v>
      </c>
      <c r="S143" s="98">
        <v>69.953445246795383</v>
      </c>
      <c r="T143" s="98">
        <v>80.799750209602905</v>
      </c>
      <c r="U143" s="46">
        <f t="shared" si="27"/>
        <v>316725.85848822055</v>
      </c>
      <c r="V143" s="46">
        <f t="shared" si="28"/>
        <v>60787.229063529187</v>
      </c>
      <c r="W143" s="46">
        <f t="shared" si="29"/>
        <v>72974.954728678727</v>
      </c>
      <c r="X143" s="46">
        <f t="shared" si="30"/>
        <v>20576.527645233309</v>
      </c>
      <c r="Y143" s="46">
        <f t="shared" si="31"/>
        <v>162387.14705077931</v>
      </c>
      <c r="Z143" s="46">
        <f t="shared" si="32"/>
        <v>310215.31545553013</v>
      </c>
      <c r="AA143" s="46">
        <f t="shared" si="33"/>
        <v>100770.291725881</v>
      </c>
      <c r="AB143" s="46">
        <f t="shared" si="34"/>
        <v>136680.15769048099</v>
      </c>
      <c r="AC143" s="46">
        <f t="shared" si="35"/>
        <v>72764.866039168133</v>
      </c>
      <c r="AD143" s="46">
        <v>48.510588797271531</v>
      </c>
      <c r="AE143" s="48">
        <v>5385817</v>
      </c>
      <c r="AF143" s="48">
        <f t="shared" si="36"/>
        <v>11102353.39032398</v>
      </c>
      <c r="AG143" s="104">
        <v>102.70425537309337</v>
      </c>
      <c r="AH143" s="104">
        <v>3890639</v>
      </c>
      <c r="AI143" s="104">
        <v>5378605</v>
      </c>
      <c r="AJ143" s="48">
        <f t="shared" si="37"/>
        <v>8020185.0698188767</v>
      </c>
      <c r="AK143" s="48">
        <f t="shared" si="38"/>
        <v>11087486.533048468</v>
      </c>
      <c r="AL143" s="50">
        <v>5314.3693637585638</v>
      </c>
      <c r="AM143" s="122">
        <v>108.89</v>
      </c>
      <c r="AN143" s="122">
        <v>93.5</v>
      </c>
      <c r="AO143" s="24"/>
      <c r="AP143" s="24"/>
      <c r="AQ143" s="24"/>
      <c r="BG143" s="22"/>
      <c r="BH143" s="21"/>
      <c r="BI143" s="23"/>
      <c r="BJ143" s="23"/>
      <c r="BK143" s="22"/>
      <c r="BL143" s="22"/>
      <c r="BN143" s="25"/>
      <c r="BO143" s="25"/>
      <c r="BP143" s="25"/>
      <c r="BQ143" s="25"/>
      <c r="BT143" s="24"/>
    </row>
    <row r="144" spans="1:72" x14ac:dyDescent="0.25">
      <c r="A144" s="66">
        <v>38292</v>
      </c>
      <c r="B144" s="11">
        <v>2004</v>
      </c>
      <c r="C144" s="11">
        <v>11</v>
      </c>
      <c r="D144" s="11">
        <v>144</v>
      </c>
      <c r="E144" s="47">
        <v>126.47481048753622</v>
      </c>
      <c r="F144" s="44">
        <v>107.96219695155605</v>
      </c>
      <c r="G144" s="44">
        <v>96.717702564110709</v>
      </c>
      <c r="H144" s="44">
        <v>117.31512108255356</v>
      </c>
      <c r="I144" s="44">
        <v>96.036825793574906</v>
      </c>
      <c r="J144" s="101">
        <v>213221.83</v>
      </c>
      <c r="K144" s="102">
        <v>31646.600999999995</v>
      </c>
      <c r="L144" s="102">
        <v>51086.983</v>
      </c>
      <c r="M144" s="102">
        <v>16310.873000000001</v>
      </c>
      <c r="N144" s="102">
        <v>114177.37300000001</v>
      </c>
      <c r="O144" s="103">
        <v>212109.568</v>
      </c>
      <c r="P144" s="102">
        <v>81839.550999999992</v>
      </c>
      <c r="Q144" s="102">
        <v>78878.676000000007</v>
      </c>
      <c r="R144" s="102">
        <v>51391.340999999979</v>
      </c>
      <c r="S144" s="98">
        <v>70.859593753327744</v>
      </c>
      <c r="T144" s="98">
        <v>81.193211106430113</v>
      </c>
      <c r="U144" s="46">
        <f t="shared" si="27"/>
        <v>300907.49707408046</v>
      </c>
      <c r="V144" s="46">
        <f t="shared" si="28"/>
        <v>44660.996943005746</v>
      </c>
      <c r="W144" s="46">
        <f t="shared" si="29"/>
        <v>72096.070967949665</v>
      </c>
      <c r="X144" s="46">
        <f t="shared" si="30"/>
        <v>23018.581022042625</v>
      </c>
      <c r="Y144" s="46">
        <f t="shared" si="31"/>
        <v>161131.84814108245</v>
      </c>
      <c r="Z144" s="46">
        <f t="shared" si="32"/>
        <v>261240.52135585749</v>
      </c>
      <c r="AA144" s="46">
        <f t="shared" si="33"/>
        <v>100796.05164614397</v>
      </c>
      <c r="AB144" s="46">
        <f t="shared" si="34"/>
        <v>97149.348972790147</v>
      </c>
      <c r="AC144" s="46">
        <f t="shared" si="35"/>
        <v>63295.120736923323</v>
      </c>
      <c r="AD144" s="46">
        <v>48.441837962808279</v>
      </c>
      <c r="AE144" s="48">
        <v>5586559</v>
      </c>
      <c r="AF144" s="48">
        <f t="shared" si="36"/>
        <v>11532508.333579618</v>
      </c>
      <c r="AG144" s="104">
        <v>106.60608246572809</v>
      </c>
      <c r="AH144" s="104">
        <v>3922512</v>
      </c>
      <c r="AI144" s="104">
        <v>5470325</v>
      </c>
      <c r="AJ144" s="48">
        <f t="shared" si="37"/>
        <v>8097364.1070587561</v>
      </c>
      <c r="AK144" s="48">
        <f t="shared" si="38"/>
        <v>11292562.854860913</v>
      </c>
      <c r="AL144" s="50">
        <v>6461.9481627823252</v>
      </c>
      <c r="AM144" s="122">
        <v>109.59</v>
      </c>
      <c r="AN144" s="122">
        <v>91.8</v>
      </c>
      <c r="AO144" s="24"/>
      <c r="AP144" s="24"/>
      <c r="AQ144" s="24"/>
      <c r="BG144" s="22"/>
      <c r="BH144" s="21"/>
      <c r="BI144" s="23"/>
      <c r="BJ144" s="23"/>
      <c r="BK144" s="22"/>
      <c r="BL144" s="22"/>
      <c r="BN144" s="25"/>
      <c r="BO144" s="25"/>
      <c r="BP144" s="25"/>
      <c r="BQ144" s="25"/>
      <c r="BT144" s="24"/>
    </row>
    <row r="145" spans="1:72" x14ac:dyDescent="0.25">
      <c r="A145" s="66">
        <v>38322</v>
      </c>
      <c r="B145" s="11">
        <v>2004</v>
      </c>
      <c r="C145" s="11">
        <v>12</v>
      </c>
      <c r="D145" s="11">
        <v>145</v>
      </c>
      <c r="E145" s="47">
        <v>138.82122369984984</v>
      </c>
      <c r="F145" s="49">
        <v>121.91044934017759</v>
      </c>
      <c r="G145" s="49">
        <v>113.92534433390502</v>
      </c>
      <c r="H145" s="49">
        <v>154.9164141151025</v>
      </c>
      <c r="I145" s="49">
        <v>103.65798749425662</v>
      </c>
      <c r="J145" s="101">
        <v>218544.93</v>
      </c>
      <c r="K145" s="102">
        <v>41677.358999999989</v>
      </c>
      <c r="L145" s="102">
        <v>47871.788000000008</v>
      </c>
      <c r="M145" s="102">
        <v>14749.259999999997</v>
      </c>
      <c r="N145" s="102">
        <v>114246.523</v>
      </c>
      <c r="O145" s="103">
        <v>258234.296</v>
      </c>
      <c r="P145" s="102">
        <v>90246.668000000005</v>
      </c>
      <c r="Q145" s="102">
        <v>110814.18399999999</v>
      </c>
      <c r="R145" s="102">
        <v>57173.443999999996</v>
      </c>
      <c r="S145" s="98">
        <v>71.289850736969413</v>
      </c>
      <c r="T145" s="98">
        <v>80.699217739575644</v>
      </c>
      <c r="U145" s="46">
        <f t="shared" si="27"/>
        <v>306558.2656447718</v>
      </c>
      <c r="V145" s="46">
        <f t="shared" si="28"/>
        <v>58461.840737712453</v>
      </c>
      <c r="W145" s="46">
        <f t="shared" si="29"/>
        <v>67150.916301715173</v>
      </c>
      <c r="X145" s="46">
        <f t="shared" si="30"/>
        <v>20689.144173437497</v>
      </c>
      <c r="Y145" s="46">
        <f t="shared" si="31"/>
        <v>160256.36443190667</v>
      </c>
      <c r="Z145" s="46">
        <f t="shared" si="32"/>
        <v>319996.03370796924</v>
      </c>
      <c r="AA145" s="46">
        <f t="shared" si="33"/>
        <v>111830.90806559603</v>
      </c>
      <c r="AB145" s="46">
        <f t="shared" si="34"/>
        <v>137317.54421413146</v>
      </c>
      <c r="AC145" s="46">
        <f t="shared" si="35"/>
        <v>70847.581428241785</v>
      </c>
      <c r="AD145" s="46">
        <v>49.239347642582018</v>
      </c>
      <c r="AE145" s="48">
        <v>5638661</v>
      </c>
      <c r="AF145" s="48">
        <f t="shared" si="36"/>
        <v>11451534.737888576</v>
      </c>
      <c r="AG145" s="104">
        <v>105.1931733409702</v>
      </c>
      <c r="AH145" s="104">
        <v>4705777</v>
      </c>
      <c r="AI145" s="104">
        <v>6299826</v>
      </c>
      <c r="AJ145" s="48">
        <f t="shared" si="37"/>
        <v>9556944.2433686107</v>
      </c>
      <c r="AK145" s="48">
        <f t="shared" si="38"/>
        <v>12794292.170012286</v>
      </c>
      <c r="AL145" s="50">
        <v>3719.7346612201418</v>
      </c>
      <c r="AM145" s="122">
        <v>107.56</v>
      </c>
      <c r="AN145" s="122">
        <v>84.7</v>
      </c>
      <c r="AO145" s="24"/>
      <c r="AP145" s="24"/>
      <c r="AQ145" s="24"/>
      <c r="BG145" s="22"/>
      <c r="BH145" s="21"/>
      <c r="BI145" s="23"/>
      <c r="BJ145" s="23"/>
      <c r="BK145" s="22"/>
      <c r="BL145" s="22"/>
      <c r="BN145" s="25"/>
      <c r="BO145" s="25"/>
      <c r="BP145" s="25"/>
      <c r="BQ145" s="25"/>
      <c r="BT145" s="24"/>
    </row>
    <row r="146" spans="1:72" x14ac:dyDescent="0.25">
      <c r="A146" s="66">
        <v>38353</v>
      </c>
      <c r="B146" s="11">
        <v>2005</v>
      </c>
      <c r="C146" s="11">
        <v>1</v>
      </c>
      <c r="D146" s="11">
        <v>146</v>
      </c>
      <c r="E146" s="47">
        <v>115.19388127961138</v>
      </c>
      <c r="F146" s="44">
        <v>97.904623092731882</v>
      </c>
      <c r="G146" s="44">
        <v>87.248312299036925</v>
      </c>
      <c r="H146" s="44">
        <v>84.063120372021146</v>
      </c>
      <c r="I146" s="44">
        <v>100.79308226283314</v>
      </c>
      <c r="J146" s="101">
        <v>212976.02</v>
      </c>
      <c r="K146" s="102">
        <v>33250.072</v>
      </c>
      <c r="L146" s="102">
        <v>44406.217999999993</v>
      </c>
      <c r="M146" s="102">
        <v>12984.534000000003</v>
      </c>
      <c r="N146" s="102">
        <v>122335.196</v>
      </c>
      <c r="O146" s="103">
        <v>174002.041</v>
      </c>
      <c r="P146" s="102">
        <v>69012.955000000002</v>
      </c>
      <c r="Q146" s="102">
        <v>60992.647999999994</v>
      </c>
      <c r="R146" s="102">
        <v>43996.437999999995</v>
      </c>
      <c r="S146" s="98">
        <v>71.068650458432671</v>
      </c>
      <c r="T146" s="98">
        <v>80.699159470692877</v>
      </c>
      <c r="U146" s="46">
        <f t="shared" si="27"/>
        <v>299676.46582028107</v>
      </c>
      <c r="V146" s="46">
        <f t="shared" si="28"/>
        <v>46785.849717869103</v>
      </c>
      <c r="W146" s="46">
        <f t="shared" si="29"/>
        <v>62483.553175070825</v>
      </c>
      <c r="X146" s="46">
        <f t="shared" si="30"/>
        <v>18270.41025296312</v>
      </c>
      <c r="Y146" s="46">
        <f t="shared" si="31"/>
        <v>172136.65267437801</v>
      </c>
      <c r="Z146" s="46">
        <f t="shared" si="32"/>
        <v>215618.15778662663</v>
      </c>
      <c r="AA146" s="46">
        <f t="shared" si="33"/>
        <v>85518.80273928144</v>
      </c>
      <c r="AB146" s="46">
        <f t="shared" si="34"/>
        <v>75580.276672089007</v>
      </c>
      <c r="AC146" s="46">
        <f t="shared" si="35"/>
        <v>54519.078375256155</v>
      </c>
      <c r="AD146" s="46">
        <v>49.583101814898278</v>
      </c>
      <c r="AE146" s="48">
        <v>5707862</v>
      </c>
      <c r="AF146" s="48">
        <f t="shared" si="36"/>
        <v>11511708.205163062</v>
      </c>
      <c r="AG146" s="104">
        <v>105.60284004202587</v>
      </c>
      <c r="AH146" s="104">
        <v>4347397</v>
      </c>
      <c r="AI146" s="104">
        <v>5962109</v>
      </c>
      <c r="AJ146" s="48">
        <f t="shared" si="37"/>
        <v>8767900.4355748743</v>
      </c>
      <c r="AK146" s="48">
        <f t="shared" si="38"/>
        <v>12024477.658250416</v>
      </c>
      <c r="AL146" s="50">
        <v>4189.3382396803427</v>
      </c>
      <c r="AM146" s="122">
        <v>103.52</v>
      </c>
      <c r="AN146" s="122">
        <v>81</v>
      </c>
      <c r="AO146" s="24"/>
      <c r="AP146" s="24"/>
      <c r="AQ146" s="24"/>
      <c r="BG146" s="22"/>
      <c r="BH146" s="21"/>
      <c r="BI146" s="23"/>
      <c r="BJ146" s="23"/>
      <c r="BK146" s="22"/>
      <c r="BL146" s="22"/>
      <c r="BN146" s="25"/>
      <c r="BO146" s="25"/>
      <c r="BP146" s="25"/>
      <c r="BQ146" s="25"/>
      <c r="BT146" s="24"/>
    </row>
    <row r="147" spans="1:72" x14ac:dyDescent="0.25">
      <c r="A147" s="66">
        <v>38384</v>
      </c>
      <c r="B147" s="11">
        <v>2005</v>
      </c>
      <c r="C147" s="11">
        <v>2</v>
      </c>
      <c r="D147" s="11">
        <v>147</v>
      </c>
      <c r="E147" s="47">
        <v>113.18235275793577</v>
      </c>
      <c r="F147" s="44">
        <v>99.054496507664609</v>
      </c>
      <c r="G147" s="44">
        <v>86.336445277864144</v>
      </c>
      <c r="H147" s="44">
        <v>96.879211821282667</v>
      </c>
      <c r="I147" s="44">
        <v>97.740153137017373</v>
      </c>
      <c r="J147" s="101">
        <v>300020.65000000002</v>
      </c>
      <c r="K147" s="102">
        <v>81474.811000000002</v>
      </c>
      <c r="L147" s="102">
        <v>86627.773000000001</v>
      </c>
      <c r="M147" s="102">
        <v>12214.431999999995</v>
      </c>
      <c r="N147" s="102">
        <v>119703.63400000001</v>
      </c>
      <c r="O147" s="103">
        <v>183610.37899999999</v>
      </c>
      <c r="P147" s="102">
        <v>68439.967000000004</v>
      </c>
      <c r="Q147" s="102">
        <v>63644.246999999996</v>
      </c>
      <c r="R147" s="102">
        <v>51526.164999999979</v>
      </c>
      <c r="S147" s="98">
        <v>71.46149765968994</v>
      </c>
      <c r="T147" s="98">
        <v>81.868089272693723</v>
      </c>
      <c r="U147" s="46">
        <f t="shared" si="27"/>
        <v>419835.37964561291</v>
      </c>
      <c r="V147" s="46">
        <f t="shared" si="28"/>
        <v>114012.17952077484</v>
      </c>
      <c r="W147" s="46">
        <f t="shared" si="29"/>
        <v>121223.00236770028</v>
      </c>
      <c r="X147" s="46">
        <f t="shared" si="30"/>
        <v>17092.325797825983</v>
      </c>
      <c r="Y147" s="46">
        <f t="shared" si="31"/>
        <v>167507.87195931177</v>
      </c>
      <c r="Z147" s="46">
        <f t="shared" si="32"/>
        <v>224275.88164225227</v>
      </c>
      <c r="AA147" s="46">
        <f t="shared" si="33"/>
        <v>83597.855535670198</v>
      </c>
      <c r="AB147" s="46">
        <f t="shared" si="34"/>
        <v>77739.993159004749</v>
      </c>
      <c r="AC147" s="46">
        <f t="shared" si="35"/>
        <v>62938.032947577311</v>
      </c>
      <c r="AD147" s="46">
        <v>49.8581051527513</v>
      </c>
      <c r="AE147" s="48">
        <v>5704425</v>
      </c>
      <c r="AF147" s="48">
        <f t="shared" si="36"/>
        <v>11441319.285045503</v>
      </c>
      <c r="AG147" s="104">
        <v>106.97602880307461</v>
      </c>
      <c r="AH147" s="104">
        <v>4447225</v>
      </c>
      <c r="AI147" s="104">
        <v>6091423</v>
      </c>
      <c r="AJ147" s="48">
        <f t="shared" si="37"/>
        <v>8919763.3692153879</v>
      </c>
      <c r="AK147" s="48">
        <f t="shared" si="38"/>
        <v>12217518.057169607</v>
      </c>
      <c r="AL147" s="50">
        <v>4231.0432589678203</v>
      </c>
      <c r="AM147" s="122">
        <v>104</v>
      </c>
      <c r="AN147" s="122">
        <v>76.400000000000006</v>
      </c>
      <c r="AO147" s="24"/>
      <c r="AP147" s="24"/>
      <c r="AQ147" s="24"/>
      <c r="BG147" s="22"/>
      <c r="BH147" s="21"/>
      <c r="BI147" s="23"/>
      <c r="BJ147" s="23"/>
      <c r="BK147" s="22"/>
      <c r="BL147" s="22"/>
      <c r="BN147" s="25"/>
      <c r="BO147" s="25"/>
      <c r="BP147" s="25"/>
      <c r="BQ147" s="25"/>
      <c r="BT147" s="24"/>
    </row>
    <row r="148" spans="1:72" x14ac:dyDescent="0.25">
      <c r="A148" s="66">
        <v>38412</v>
      </c>
      <c r="B148" s="11">
        <v>2005</v>
      </c>
      <c r="C148" s="11">
        <v>3</v>
      </c>
      <c r="D148" s="11">
        <v>148</v>
      </c>
      <c r="E148" s="47">
        <v>126.34838743480411</v>
      </c>
      <c r="F148" s="44">
        <v>100.30409506606804</v>
      </c>
      <c r="G148" s="44">
        <v>90.424315944011411</v>
      </c>
      <c r="H148" s="44">
        <v>112.74538541355253</v>
      </c>
      <c r="I148" s="44">
        <v>95.39305719004571</v>
      </c>
      <c r="J148" s="101">
        <v>286101.46000000002</v>
      </c>
      <c r="K148" s="102">
        <v>109523.421</v>
      </c>
      <c r="L148" s="102">
        <v>40468.889000000003</v>
      </c>
      <c r="M148" s="102">
        <v>14851.810999999998</v>
      </c>
      <c r="N148" s="102">
        <v>121257.33900000001</v>
      </c>
      <c r="O148" s="103">
        <v>188049.12899999999</v>
      </c>
      <c r="P148" s="102">
        <v>74759.983999999997</v>
      </c>
      <c r="Q148" s="102">
        <v>60659.649999999994</v>
      </c>
      <c r="R148" s="102">
        <v>52629.494999999988</v>
      </c>
      <c r="S148" s="98">
        <v>74.705920333409097</v>
      </c>
      <c r="T148" s="98">
        <v>83.975895582884391</v>
      </c>
      <c r="U148" s="46">
        <f t="shared" si="27"/>
        <v>382970.26356564823</v>
      </c>
      <c r="V148" s="46">
        <f t="shared" si="28"/>
        <v>146606.07955996259</v>
      </c>
      <c r="W148" s="46">
        <f t="shared" si="29"/>
        <v>54170.926239030596</v>
      </c>
      <c r="X148" s="46">
        <f t="shared" si="30"/>
        <v>19880.366821956075</v>
      </c>
      <c r="Y148" s="46">
        <f t="shared" si="31"/>
        <v>162312.89094469897</v>
      </c>
      <c r="Z148" s="46">
        <f t="shared" si="32"/>
        <v>223932.26972422708</v>
      </c>
      <c r="AA148" s="46">
        <f t="shared" si="33"/>
        <v>89025.527481527984</v>
      </c>
      <c r="AB148" s="46">
        <f t="shared" si="34"/>
        <v>72234.597295992848</v>
      </c>
      <c r="AC148" s="46">
        <f t="shared" si="35"/>
        <v>62672.144946706234</v>
      </c>
      <c r="AD148" s="46">
        <v>50.449362329135269</v>
      </c>
      <c r="AE148" s="48">
        <v>5702358</v>
      </c>
      <c r="AF148" s="48">
        <f t="shared" si="36"/>
        <v>11303131.965865903</v>
      </c>
      <c r="AG148" s="104">
        <v>104.93463778265355</v>
      </c>
      <c r="AH148" s="104">
        <v>4545097</v>
      </c>
      <c r="AI148" s="104">
        <v>6090511</v>
      </c>
      <c r="AJ148" s="48">
        <f t="shared" si="37"/>
        <v>9009225.8656263296</v>
      </c>
      <c r="AK148" s="48">
        <f t="shared" si="38"/>
        <v>12072523.256617336</v>
      </c>
      <c r="AL148" s="50">
        <v>6848.9605249953393</v>
      </c>
      <c r="AM148" s="122">
        <v>115.42</v>
      </c>
      <c r="AN148" s="122">
        <v>88</v>
      </c>
      <c r="AO148" s="24"/>
      <c r="AP148" s="24"/>
      <c r="AQ148" s="24"/>
      <c r="BG148" s="22"/>
      <c r="BH148" s="21"/>
      <c r="BI148" s="23"/>
      <c r="BJ148" s="23"/>
      <c r="BK148" s="22"/>
      <c r="BL148" s="22"/>
      <c r="BN148" s="25"/>
      <c r="BO148" s="25"/>
      <c r="BP148" s="25"/>
      <c r="BQ148" s="25"/>
      <c r="BT148" s="24"/>
    </row>
    <row r="149" spans="1:72" x14ac:dyDescent="0.25">
      <c r="A149" s="66">
        <v>38443</v>
      </c>
      <c r="B149" s="11">
        <v>2005</v>
      </c>
      <c r="C149" s="11">
        <v>4</v>
      </c>
      <c r="D149" s="11">
        <v>149</v>
      </c>
      <c r="E149" s="47">
        <v>127.75152229647411</v>
      </c>
      <c r="F149" s="44">
        <v>103.36768248843754</v>
      </c>
      <c r="G149" s="44">
        <v>89.267502233787738</v>
      </c>
      <c r="H149" s="44">
        <v>124.59206025307682</v>
      </c>
      <c r="I149" s="44">
        <v>124.36949607916775</v>
      </c>
      <c r="J149" s="101">
        <v>269067.39</v>
      </c>
      <c r="K149" s="102">
        <v>90330.573000000019</v>
      </c>
      <c r="L149" s="102">
        <v>42118.317000000003</v>
      </c>
      <c r="M149" s="102">
        <v>13435.815999999997</v>
      </c>
      <c r="N149" s="102">
        <v>123182.68400000001</v>
      </c>
      <c r="O149" s="103">
        <v>204039.677</v>
      </c>
      <c r="P149" s="102">
        <v>74602.525999999998</v>
      </c>
      <c r="Q149" s="102">
        <v>77885.663</v>
      </c>
      <c r="R149" s="102">
        <v>51551.487999999998</v>
      </c>
      <c r="S149" s="98">
        <v>74.142067193439843</v>
      </c>
      <c r="T149" s="98">
        <v>85.046067736984511</v>
      </c>
      <c r="U149" s="46">
        <f t="shared" si="27"/>
        <v>362907.86079378071</v>
      </c>
      <c r="V149" s="46">
        <f t="shared" si="28"/>
        <v>121834.44085032545</v>
      </c>
      <c r="W149" s="46">
        <f t="shared" si="29"/>
        <v>56807.58386478691</v>
      </c>
      <c r="X149" s="46">
        <f t="shared" si="30"/>
        <v>18121.71754659251</v>
      </c>
      <c r="Y149" s="46">
        <f t="shared" si="31"/>
        <v>166144.11853207584</v>
      </c>
      <c r="Z149" s="46">
        <f t="shared" si="32"/>
        <v>239916.65038649167</v>
      </c>
      <c r="AA149" s="46">
        <f t="shared" si="33"/>
        <v>87720.135668961841</v>
      </c>
      <c r="AB149" s="46">
        <f t="shared" si="34"/>
        <v>91580.557540733163</v>
      </c>
      <c r="AC149" s="46">
        <f t="shared" si="35"/>
        <v>60615.957176796641</v>
      </c>
      <c r="AD149" s="46">
        <v>51.081870006197207</v>
      </c>
      <c r="AE149" s="48">
        <v>5578354</v>
      </c>
      <c r="AF149" s="48">
        <f t="shared" si="36"/>
        <v>10920418.534644952</v>
      </c>
      <c r="AG149" s="104">
        <v>104.3484646567623</v>
      </c>
      <c r="AH149" s="104">
        <v>4519659</v>
      </c>
      <c r="AI149" s="104">
        <v>6171156</v>
      </c>
      <c r="AJ149" s="48">
        <f t="shared" si="37"/>
        <v>8847873.0309827719</v>
      </c>
      <c r="AK149" s="48">
        <f t="shared" si="38"/>
        <v>12080912.463172004</v>
      </c>
      <c r="AL149" s="50">
        <v>6042.1456221709477</v>
      </c>
      <c r="AM149" s="122">
        <v>112.35</v>
      </c>
      <c r="AN149" s="122">
        <v>87</v>
      </c>
      <c r="AO149" s="24"/>
      <c r="AP149" s="24"/>
      <c r="AQ149" s="24"/>
      <c r="BG149" s="22"/>
      <c r="BH149" s="21"/>
      <c r="BI149" s="23"/>
      <c r="BJ149" s="23"/>
      <c r="BK149" s="22"/>
      <c r="BL149" s="22"/>
      <c r="BN149" s="25"/>
      <c r="BO149" s="25"/>
      <c r="BP149" s="25"/>
      <c r="BQ149" s="25"/>
      <c r="BT149" s="24"/>
    </row>
    <row r="150" spans="1:72" x14ac:dyDescent="0.25">
      <c r="A150" s="66">
        <v>38473</v>
      </c>
      <c r="B150" s="11">
        <v>2005</v>
      </c>
      <c r="C150" s="11">
        <v>5</v>
      </c>
      <c r="D150" s="11">
        <v>150</v>
      </c>
      <c r="E150" s="47">
        <v>128.03756628672363</v>
      </c>
      <c r="F150" s="44">
        <v>113.68488616002378</v>
      </c>
      <c r="G150" s="44">
        <v>90.413080508089038</v>
      </c>
      <c r="H150" s="44">
        <v>121.19857068147233</v>
      </c>
      <c r="I150" s="44">
        <v>89.187487973321851</v>
      </c>
      <c r="J150" s="101">
        <v>264527.51</v>
      </c>
      <c r="K150" s="102">
        <v>79340.956999999995</v>
      </c>
      <c r="L150" s="102">
        <v>47376.828999999998</v>
      </c>
      <c r="M150" s="102">
        <v>15384.401999999998</v>
      </c>
      <c r="N150" s="102">
        <v>122425.322</v>
      </c>
      <c r="O150" s="103">
        <v>226623.93799999999</v>
      </c>
      <c r="P150" s="102">
        <v>78541.184999999998</v>
      </c>
      <c r="Q150" s="102">
        <v>89779.944999999992</v>
      </c>
      <c r="R150" s="102">
        <v>58302.808000000005</v>
      </c>
      <c r="S150" s="98">
        <v>74.504551077244216</v>
      </c>
      <c r="T150" s="98">
        <v>84.783796793310557</v>
      </c>
      <c r="U150" s="46">
        <f t="shared" si="27"/>
        <v>355048.79389951006</v>
      </c>
      <c r="V150" s="46">
        <f t="shared" si="28"/>
        <v>106491.42348061601</v>
      </c>
      <c r="W150" s="46">
        <f t="shared" si="29"/>
        <v>63589.174506777497</v>
      </c>
      <c r="X150" s="46">
        <f t="shared" si="30"/>
        <v>20648.942618350771</v>
      </c>
      <c r="Y150" s="46">
        <f t="shared" si="31"/>
        <v>164319.25329376574</v>
      </c>
      <c r="Z150" s="46">
        <f t="shared" si="32"/>
        <v>267296.28369023529</v>
      </c>
      <c r="AA150" s="46">
        <f t="shared" si="33"/>
        <v>92637.022604060709</v>
      </c>
      <c r="AB150" s="46">
        <f t="shared" si="34"/>
        <v>105892.81017795092</v>
      </c>
      <c r="AC150" s="46">
        <f t="shared" si="35"/>
        <v>68766.450908223662</v>
      </c>
      <c r="AD150" s="46">
        <v>51.824379018400336</v>
      </c>
      <c r="AE150" s="48">
        <v>5471233</v>
      </c>
      <c r="AF150" s="48">
        <f t="shared" si="36"/>
        <v>10557257.228412576</v>
      </c>
      <c r="AG150" s="104">
        <v>101.50760164528339</v>
      </c>
      <c r="AH150" s="104">
        <v>4517086</v>
      </c>
      <c r="AI150" s="104">
        <v>6151884</v>
      </c>
      <c r="AJ150" s="48">
        <f t="shared" si="37"/>
        <v>8716141.1010756176</v>
      </c>
      <c r="AK150" s="48">
        <f t="shared" si="38"/>
        <v>11870637.172161316</v>
      </c>
      <c r="AL150" s="50">
        <v>4987.3667330700082</v>
      </c>
      <c r="AM150" s="122">
        <v>110.86</v>
      </c>
      <c r="AN150" s="122">
        <v>91.1</v>
      </c>
      <c r="AO150" s="24"/>
      <c r="AP150" s="24"/>
      <c r="AQ150" s="24"/>
      <c r="BG150" s="22"/>
      <c r="BH150" s="21"/>
      <c r="BI150" s="23"/>
      <c r="BJ150" s="23"/>
      <c r="BK150" s="22"/>
      <c r="BL150" s="22"/>
      <c r="BN150" s="25"/>
      <c r="BO150" s="25"/>
      <c r="BP150" s="25"/>
      <c r="BQ150" s="25"/>
      <c r="BT150" s="24"/>
    </row>
    <row r="151" spans="1:72" x14ac:dyDescent="0.25">
      <c r="A151" s="66">
        <v>38504</v>
      </c>
      <c r="B151" s="11">
        <v>2005</v>
      </c>
      <c r="C151" s="11">
        <v>6</v>
      </c>
      <c r="D151" s="11">
        <v>151</v>
      </c>
      <c r="E151" s="47">
        <v>112.85158096038469</v>
      </c>
      <c r="F151" s="44">
        <v>108.64587762312942</v>
      </c>
      <c r="G151" s="44">
        <v>89.003342424614772</v>
      </c>
      <c r="H151" s="44">
        <v>124.16709650712869</v>
      </c>
      <c r="I151" s="44">
        <v>87.005234693652085</v>
      </c>
      <c r="J151" s="101">
        <v>248543.04</v>
      </c>
      <c r="K151" s="102">
        <v>63551.719000000005</v>
      </c>
      <c r="L151" s="102">
        <v>50719.048999999985</v>
      </c>
      <c r="M151" s="102">
        <v>14171.55</v>
      </c>
      <c r="N151" s="102">
        <v>120100.72199999999</v>
      </c>
      <c r="O151" s="103">
        <v>219411.41099999999</v>
      </c>
      <c r="P151" s="102">
        <v>81319.90400000001</v>
      </c>
      <c r="Q151" s="102">
        <v>72405.184999999998</v>
      </c>
      <c r="R151" s="102">
        <v>65686.322</v>
      </c>
      <c r="S151" s="98">
        <v>76.458303652032484</v>
      </c>
      <c r="T151" s="98">
        <v>85.742745393280558</v>
      </c>
      <c r="U151" s="46">
        <f t="shared" si="27"/>
        <v>325070.04226923233</v>
      </c>
      <c r="V151" s="46">
        <f t="shared" si="28"/>
        <v>83119.446763073211</v>
      </c>
      <c r="W151" s="46">
        <f t="shared" si="29"/>
        <v>66335.566678050061</v>
      </c>
      <c r="X151" s="46">
        <f t="shared" si="30"/>
        <v>18535.004470535725</v>
      </c>
      <c r="Y151" s="46">
        <f t="shared" si="31"/>
        <v>157080.02435757333</v>
      </c>
      <c r="Z151" s="46">
        <f t="shared" si="32"/>
        <v>255895.01478360026</v>
      </c>
      <c r="AA151" s="46">
        <f t="shared" si="33"/>
        <v>94841.731072414259</v>
      </c>
      <c r="AB151" s="46">
        <f t="shared" si="34"/>
        <v>84444.677701764158</v>
      </c>
      <c r="AC151" s="46">
        <f t="shared" si="35"/>
        <v>76608.606009421841</v>
      </c>
      <c r="AD151" s="46">
        <v>51.755628183937084</v>
      </c>
      <c r="AE151" s="48">
        <v>5309189</v>
      </c>
      <c r="AF151" s="48">
        <f t="shared" si="36"/>
        <v>10258186.764019925</v>
      </c>
      <c r="AG151" s="104">
        <v>98.650124795624308</v>
      </c>
      <c r="AH151" s="104">
        <v>4540286</v>
      </c>
      <c r="AI151" s="104">
        <v>6211222</v>
      </c>
      <c r="AJ151" s="48">
        <f t="shared" si="37"/>
        <v>8772545.4396264609</v>
      </c>
      <c r="AK151" s="48">
        <f t="shared" si="38"/>
        <v>12001056.151662592</v>
      </c>
      <c r="AL151" s="50">
        <v>5272.7462625838953</v>
      </c>
      <c r="AM151" s="122">
        <v>111.5</v>
      </c>
      <c r="AN151" s="122">
        <v>91.4</v>
      </c>
      <c r="AO151" s="24"/>
      <c r="AP151" s="24"/>
      <c r="AQ151" s="24"/>
      <c r="BG151" s="22"/>
      <c r="BH151" s="21"/>
      <c r="BI151" s="23"/>
      <c r="BJ151" s="23"/>
      <c r="BK151" s="22"/>
      <c r="BL151" s="22"/>
      <c r="BN151" s="25"/>
      <c r="BO151" s="25"/>
      <c r="BP151" s="25"/>
      <c r="BQ151" s="25"/>
      <c r="BT151" s="24"/>
    </row>
    <row r="152" spans="1:72" x14ac:dyDescent="0.25">
      <c r="A152" s="66">
        <v>38534</v>
      </c>
      <c r="B152" s="11">
        <v>2005</v>
      </c>
      <c r="C152" s="11">
        <v>7</v>
      </c>
      <c r="D152" s="11">
        <v>152</v>
      </c>
      <c r="E152" s="47">
        <v>116.70932123561963</v>
      </c>
      <c r="F152" s="44">
        <v>104.62585422380334</v>
      </c>
      <c r="G152" s="44">
        <v>94.183731021140446</v>
      </c>
      <c r="H152" s="44">
        <v>126.32087477055019</v>
      </c>
      <c r="I152" s="44">
        <v>101.27262365150631</v>
      </c>
      <c r="J152" s="101">
        <v>252338.25</v>
      </c>
      <c r="K152" s="102">
        <v>62989.3</v>
      </c>
      <c r="L152" s="102">
        <v>52709.001999999986</v>
      </c>
      <c r="M152" s="102">
        <v>14640.864000000001</v>
      </c>
      <c r="N152" s="102">
        <v>121999.084</v>
      </c>
      <c r="O152" s="103">
        <v>241600.92600000001</v>
      </c>
      <c r="P152" s="102">
        <v>88891.104999999996</v>
      </c>
      <c r="Q152" s="102">
        <v>86316.146999999997</v>
      </c>
      <c r="R152" s="102">
        <v>66393.674000000014</v>
      </c>
      <c r="S152" s="98">
        <v>76.661575160823901</v>
      </c>
      <c r="T152" s="98">
        <v>87.035514145171874</v>
      </c>
      <c r="U152" s="46">
        <f t="shared" si="27"/>
        <v>329158.70756716665</v>
      </c>
      <c r="V152" s="46">
        <f t="shared" si="28"/>
        <v>82165.413204540062</v>
      </c>
      <c r="W152" s="46">
        <f t="shared" si="29"/>
        <v>68755.438287596888</v>
      </c>
      <c r="X152" s="46">
        <f t="shared" si="30"/>
        <v>19098.047449828387</v>
      </c>
      <c r="Y152" s="46">
        <f t="shared" si="31"/>
        <v>159139.80862520129</v>
      </c>
      <c r="Z152" s="46">
        <f t="shared" si="32"/>
        <v>277588.89962667308</v>
      </c>
      <c r="AA152" s="46">
        <f t="shared" si="33"/>
        <v>102131.99275382354</v>
      </c>
      <c r="AB152" s="46">
        <f t="shared" si="34"/>
        <v>99173.478605558645</v>
      </c>
      <c r="AC152" s="46">
        <f t="shared" si="35"/>
        <v>76283.428267290903</v>
      </c>
      <c r="AD152" s="46">
        <v>52.003131188004794</v>
      </c>
      <c r="AE152" s="48">
        <v>5249313</v>
      </c>
      <c r="AF152" s="48">
        <f t="shared" si="36"/>
        <v>10094224.867003437</v>
      </c>
      <c r="AG152" s="104">
        <v>96.364938764787439</v>
      </c>
      <c r="AH152" s="104">
        <v>4570606</v>
      </c>
      <c r="AI152" s="104">
        <v>6259634</v>
      </c>
      <c r="AJ152" s="48">
        <f t="shared" si="37"/>
        <v>8789097.6862067692</v>
      </c>
      <c r="AK152" s="48">
        <f t="shared" si="38"/>
        <v>12037032.880519832</v>
      </c>
      <c r="AL152" s="50">
        <v>7835.611149648721</v>
      </c>
      <c r="AM152" s="122">
        <v>113.15</v>
      </c>
      <c r="AN152" s="122">
        <v>90.5</v>
      </c>
      <c r="AO152" s="24"/>
      <c r="AP152" s="24"/>
      <c r="AQ152" s="24"/>
      <c r="BG152" s="22"/>
      <c r="BH152" s="21"/>
      <c r="BI152" s="23"/>
      <c r="BJ152" s="23"/>
      <c r="BK152" s="22"/>
      <c r="BL152" s="22"/>
      <c r="BN152" s="25"/>
      <c r="BO152" s="25"/>
      <c r="BP152" s="25"/>
      <c r="BQ152" s="25"/>
      <c r="BT152" s="24"/>
    </row>
    <row r="153" spans="1:72" x14ac:dyDescent="0.25">
      <c r="A153" s="66">
        <v>38565</v>
      </c>
      <c r="B153" s="11">
        <v>2005</v>
      </c>
      <c r="C153" s="11">
        <v>8</v>
      </c>
      <c r="D153" s="11">
        <v>153</v>
      </c>
      <c r="E153" s="47">
        <v>127.41227189728804</v>
      </c>
      <c r="F153" s="44">
        <v>114.41557020329844</v>
      </c>
      <c r="G153" s="44">
        <v>94.606411493077999</v>
      </c>
      <c r="H153" s="44">
        <v>136.80410839467288</v>
      </c>
      <c r="I153" s="44">
        <v>117.5954561464447</v>
      </c>
      <c r="J153" s="101">
        <v>275857.37</v>
      </c>
      <c r="K153" s="102">
        <v>69113.119000000006</v>
      </c>
      <c r="L153" s="102">
        <v>64515.447</v>
      </c>
      <c r="M153" s="102">
        <v>19571.037000000004</v>
      </c>
      <c r="N153" s="102">
        <v>122657.76700000001</v>
      </c>
      <c r="O153" s="103">
        <v>299329.69799999997</v>
      </c>
      <c r="P153" s="102">
        <v>91197.491000000009</v>
      </c>
      <c r="Q153" s="102">
        <v>132700.57700000002</v>
      </c>
      <c r="R153" s="102">
        <v>75431.629999999961</v>
      </c>
      <c r="S153" s="98">
        <v>74.808499680576901</v>
      </c>
      <c r="T153" s="98">
        <v>88.114043294544231</v>
      </c>
      <c r="U153" s="46">
        <f t="shared" si="27"/>
        <v>368751.37341061118</v>
      </c>
      <c r="V153" s="46">
        <f t="shared" si="28"/>
        <v>92386.719818074853</v>
      </c>
      <c r="W153" s="46">
        <f t="shared" si="29"/>
        <v>86240.797871195158</v>
      </c>
      <c r="X153" s="46">
        <f t="shared" si="30"/>
        <v>26161.515180181301</v>
      </c>
      <c r="Y153" s="46">
        <f t="shared" si="31"/>
        <v>163962.34054115988</v>
      </c>
      <c r="Z153" s="46">
        <f t="shared" si="32"/>
        <v>339707.1417996473</v>
      </c>
      <c r="AA153" s="46">
        <f t="shared" si="33"/>
        <v>103499.38283407169</v>
      </c>
      <c r="AB153" s="46">
        <f t="shared" si="34"/>
        <v>150600.93946252542</v>
      </c>
      <c r="AC153" s="46">
        <f t="shared" si="35"/>
        <v>85606.819503050167</v>
      </c>
      <c r="AD153" s="46">
        <v>51.934380353541542</v>
      </c>
      <c r="AE153" s="48">
        <v>5378977</v>
      </c>
      <c r="AF153" s="48">
        <f t="shared" si="36"/>
        <v>10357256.529071484</v>
      </c>
      <c r="AG153" s="104">
        <v>97.206802130651596</v>
      </c>
      <c r="AH153" s="104">
        <v>4570937</v>
      </c>
      <c r="AI153" s="104">
        <v>6249399</v>
      </c>
      <c r="AJ153" s="48">
        <f t="shared" si="37"/>
        <v>8801370.0536783151</v>
      </c>
      <c r="AK153" s="48">
        <f t="shared" si="38"/>
        <v>12033259.966629865</v>
      </c>
      <c r="AL153" s="50">
        <v>6109.0610424282104</v>
      </c>
      <c r="AM153" s="122">
        <v>115.15</v>
      </c>
      <c r="AN153" s="122">
        <v>95.6</v>
      </c>
      <c r="AO153" s="24"/>
      <c r="AP153" s="24"/>
      <c r="AQ153" s="24"/>
      <c r="BG153" s="22"/>
      <c r="BH153" s="21"/>
      <c r="BI153" s="23"/>
      <c r="BJ153" s="23"/>
      <c r="BK153" s="22"/>
      <c r="BL153" s="22"/>
      <c r="BN153" s="25"/>
      <c r="BO153" s="25"/>
      <c r="BP153" s="25"/>
      <c r="BQ153" s="25"/>
      <c r="BT153" s="24"/>
    </row>
    <row r="154" spans="1:72" x14ac:dyDescent="0.25">
      <c r="A154" s="66">
        <v>38596</v>
      </c>
      <c r="B154" s="11">
        <v>2005</v>
      </c>
      <c r="C154" s="11">
        <v>9</v>
      </c>
      <c r="D154" s="11">
        <v>154</v>
      </c>
      <c r="E154" s="47">
        <v>121.36804660155966</v>
      </c>
      <c r="F154" s="44">
        <v>106.69002630912496</v>
      </c>
      <c r="G154" s="44">
        <v>96.718527588514377</v>
      </c>
      <c r="H154" s="44">
        <v>133.03464382103712</v>
      </c>
      <c r="I154" s="44">
        <v>104.49297269806017</v>
      </c>
      <c r="J154" s="101">
        <v>264612.92</v>
      </c>
      <c r="K154" s="102">
        <v>68129.428</v>
      </c>
      <c r="L154" s="102">
        <v>62136.617000000013</v>
      </c>
      <c r="M154" s="102">
        <v>13655.249999999996</v>
      </c>
      <c r="N154" s="102">
        <v>120691.625</v>
      </c>
      <c r="O154" s="103">
        <v>280165.52799999999</v>
      </c>
      <c r="P154" s="102">
        <v>93813.606</v>
      </c>
      <c r="Q154" s="102">
        <v>106394.815</v>
      </c>
      <c r="R154" s="102">
        <v>79957.106999999975</v>
      </c>
      <c r="S154" s="98">
        <v>74.057873490673245</v>
      </c>
      <c r="T154" s="98">
        <v>90.342626922524616</v>
      </c>
      <c r="U154" s="46">
        <f t="shared" si="27"/>
        <v>357305.5875461034</v>
      </c>
      <c r="V154" s="46">
        <f t="shared" si="28"/>
        <v>91994.847797756622</v>
      </c>
      <c r="W154" s="46">
        <f t="shared" si="29"/>
        <v>83902.78314948568</v>
      </c>
      <c r="X154" s="46">
        <f t="shared" si="30"/>
        <v>18438.620171452429</v>
      </c>
      <c r="Y154" s="46">
        <f t="shared" si="31"/>
        <v>162969.33642740868</v>
      </c>
      <c r="Z154" s="46">
        <f t="shared" si="32"/>
        <v>310114.43605714757</v>
      </c>
      <c r="AA154" s="46">
        <f t="shared" si="33"/>
        <v>103842.01699210276</v>
      </c>
      <c r="AB154" s="46">
        <f t="shared" si="34"/>
        <v>117768.12189802861</v>
      </c>
      <c r="AC154" s="46">
        <f t="shared" si="35"/>
        <v>88504.297167016208</v>
      </c>
      <c r="AD154" s="46">
        <v>52.635638865066724</v>
      </c>
      <c r="AE154" s="48">
        <v>5600065</v>
      </c>
      <c r="AF154" s="48">
        <f t="shared" si="36"/>
        <v>10639302.800818967</v>
      </c>
      <c r="AG154" s="104">
        <v>98.72850932869261</v>
      </c>
      <c r="AH154" s="104">
        <v>4632972</v>
      </c>
      <c r="AI154" s="104">
        <v>6362312</v>
      </c>
      <c r="AJ154" s="48">
        <f t="shared" si="37"/>
        <v>8801967.8299655169</v>
      </c>
      <c r="AK154" s="48">
        <f t="shared" si="38"/>
        <v>12087460.392206898</v>
      </c>
      <c r="AL154" s="50">
        <v>12868.601622795568</v>
      </c>
      <c r="AM154" s="122">
        <v>110.95</v>
      </c>
      <c r="AN154" s="122">
        <v>92</v>
      </c>
      <c r="AO154" s="24"/>
      <c r="AP154" s="24"/>
      <c r="AQ154" s="24"/>
      <c r="BG154" s="22"/>
      <c r="BH154" s="21"/>
      <c r="BI154" s="23"/>
      <c r="BJ154" s="23"/>
      <c r="BK154" s="22"/>
      <c r="BL154" s="22"/>
      <c r="BN154" s="25"/>
      <c r="BO154" s="25"/>
      <c r="BP154" s="25"/>
      <c r="BQ154" s="25"/>
      <c r="BT154" s="24"/>
    </row>
    <row r="155" spans="1:72" x14ac:dyDescent="0.25">
      <c r="A155" s="66">
        <v>38626</v>
      </c>
      <c r="B155" s="11">
        <v>2005</v>
      </c>
      <c r="C155" s="11">
        <v>10</v>
      </c>
      <c r="D155" s="11">
        <v>155</v>
      </c>
      <c r="E155" s="47">
        <v>137.99096121177951</v>
      </c>
      <c r="F155" s="44">
        <v>111.94836852831565</v>
      </c>
      <c r="G155" s="44">
        <v>98.968334298191735</v>
      </c>
      <c r="H155" s="44">
        <v>147.59707699960623</v>
      </c>
      <c r="I155" s="44">
        <v>106.29759758591509</v>
      </c>
      <c r="J155" s="101">
        <v>264512.32</v>
      </c>
      <c r="K155" s="102">
        <v>61865.41</v>
      </c>
      <c r="L155" s="102">
        <v>52077.08</v>
      </c>
      <c r="M155" s="102">
        <v>16765.822000000004</v>
      </c>
      <c r="N155" s="102">
        <v>133804.008</v>
      </c>
      <c r="O155" s="103">
        <v>303622.51500000001</v>
      </c>
      <c r="P155" s="102">
        <v>107937.069</v>
      </c>
      <c r="Q155" s="102">
        <v>118928.89600000001</v>
      </c>
      <c r="R155" s="102">
        <v>76756.55</v>
      </c>
      <c r="S155" s="98">
        <v>74.856308702634806</v>
      </c>
      <c r="T155" s="98">
        <v>92.906471549886405</v>
      </c>
      <c r="U155" s="46">
        <f t="shared" si="27"/>
        <v>353360.09026409505</v>
      </c>
      <c r="V155" s="46">
        <f t="shared" si="28"/>
        <v>82645.552622370291</v>
      </c>
      <c r="W155" s="46">
        <f t="shared" si="29"/>
        <v>69569.393552219044</v>
      </c>
      <c r="X155" s="46">
        <f t="shared" si="30"/>
        <v>22397.340037967806</v>
      </c>
      <c r="Y155" s="46">
        <f t="shared" si="31"/>
        <v>178747.80405153794</v>
      </c>
      <c r="Z155" s="46">
        <f t="shared" si="32"/>
        <v>326804.48405251192</v>
      </c>
      <c r="AA155" s="46">
        <f t="shared" si="33"/>
        <v>116178.2028736748</v>
      </c>
      <c r="AB155" s="46">
        <f t="shared" si="34"/>
        <v>128009.2699851816</v>
      </c>
      <c r="AC155" s="46">
        <f t="shared" si="35"/>
        <v>82617.011193655489</v>
      </c>
      <c r="AD155" s="46">
        <v>53.488149212411074</v>
      </c>
      <c r="AE155" s="48">
        <v>5910442</v>
      </c>
      <c r="AF155" s="48">
        <f t="shared" si="36"/>
        <v>11050002.826847812</v>
      </c>
      <c r="AG155" s="104">
        <v>96.777143716875486</v>
      </c>
      <c r="AH155" s="104">
        <v>4585047</v>
      </c>
      <c r="AI155" s="104">
        <v>6414718</v>
      </c>
      <c r="AJ155" s="48">
        <f t="shared" si="37"/>
        <v>8572080.1102912575</v>
      </c>
      <c r="AK155" s="48">
        <f t="shared" si="38"/>
        <v>11992783.624884831</v>
      </c>
      <c r="AL155" s="50">
        <v>8482.5364313796981</v>
      </c>
      <c r="AM155" s="122">
        <v>111.33</v>
      </c>
      <c r="AN155" s="122">
        <v>93.7</v>
      </c>
      <c r="AO155" s="24"/>
      <c r="AP155" s="24"/>
      <c r="AQ155" s="24"/>
      <c r="BG155" s="22"/>
      <c r="BH155" s="21"/>
      <c r="BI155" s="23"/>
      <c r="BJ155" s="23"/>
      <c r="BK155" s="22"/>
      <c r="BL155" s="22"/>
      <c r="BN155" s="25"/>
      <c r="BO155" s="25"/>
      <c r="BP155" s="25"/>
      <c r="BQ155" s="25"/>
      <c r="BT155" s="24"/>
    </row>
    <row r="156" spans="1:72" x14ac:dyDescent="0.25">
      <c r="A156" s="66">
        <v>38657</v>
      </c>
      <c r="B156" s="11">
        <v>2005</v>
      </c>
      <c r="C156" s="11">
        <v>11</v>
      </c>
      <c r="D156" s="11">
        <v>156</v>
      </c>
      <c r="E156" s="47">
        <v>135.49745842376828</v>
      </c>
      <c r="F156" s="44">
        <v>117.96945745355924</v>
      </c>
      <c r="G156" s="44">
        <v>102.10995432060122</v>
      </c>
      <c r="H156" s="44">
        <v>144.38797876657091</v>
      </c>
      <c r="I156" s="44">
        <v>127.45155571265005</v>
      </c>
      <c r="J156" s="101">
        <v>250302.41</v>
      </c>
      <c r="K156" s="102">
        <v>43859.371999999996</v>
      </c>
      <c r="L156" s="102">
        <v>55636.975999999995</v>
      </c>
      <c r="M156" s="102">
        <v>16719.495000000006</v>
      </c>
      <c r="N156" s="102">
        <v>134086.56700000001</v>
      </c>
      <c r="O156" s="103">
        <v>360755.75699999998</v>
      </c>
      <c r="P156" s="102">
        <v>97836.407999999996</v>
      </c>
      <c r="Q156" s="102">
        <v>105042.872</v>
      </c>
      <c r="R156" s="102">
        <v>157876.47699999996</v>
      </c>
      <c r="S156" s="98">
        <v>74.013846875141525</v>
      </c>
      <c r="T156" s="98">
        <v>90.002218675437703</v>
      </c>
      <c r="U156" s="46">
        <f t="shared" si="27"/>
        <v>338183.21917823079</v>
      </c>
      <c r="V156" s="46">
        <f t="shared" si="28"/>
        <v>59258.333206202675</v>
      </c>
      <c r="W156" s="46">
        <f t="shared" si="29"/>
        <v>75171.036703250153</v>
      </c>
      <c r="X156" s="46">
        <f t="shared" si="30"/>
        <v>22589.685181754088</v>
      </c>
      <c r="Y156" s="46">
        <f t="shared" si="31"/>
        <v>181164.16408702391</v>
      </c>
      <c r="Z156" s="46">
        <f t="shared" si="32"/>
        <v>400829.84876288724</v>
      </c>
      <c r="AA156" s="46">
        <f t="shared" si="33"/>
        <v>108704.44022365006</v>
      </c>
      <c r="AB156" s="46">
        <f t="shared" si="34"/>
        <v>116711.42505808805</v>
      </c>
      <c r="AC156" s="46">
        <f t="shared" si="35"/>
        <v>175413.98348114907</v>
      </c>
      <c r="AD156" s="46">
        <v>54.409410394218661</v>
      </c>
      <c r="AE156" s="48">
        <v>6195564</v>
      </c>
      <c r="AF156" s="48">
        <f t="shared" si="36"/>
        <v>11386934.640736921</v>
      </c>
      <c r="AG156" s="104">
        <v>94.666585363521634</v>
      </c>
      <c r="AH156" s="104">
        <v>4740961</v>
      </c>
      <c r="AI156" s="104">
        <v>6556224</v>
      </c>
      <c r="AJ156" s="48">
        <f t="shared" si="37"/>
        <v>8713494.5327467788</v>
      </c>
      <c r="AK156" s="48">
        <f t="shared" si="38"/>
        <v>12049797.91638514</v>
      </c>
      <c r="AL156" s="50">
        <v>6896.7103846770478</v>
      </c>
      <c r="AM156" s="122">
        <v>111.73</v>
      </c>
      <c r="AN156" s="122">
        <v>92.4</v>
      </c>
      <c r="AO156" s="24"/>
      <c r="AP156" s="24"/>
      <c r="AQ156" s="24"/>
      <c r="BG156" s="22"/>
      <c r="BH156" s="21"/>
      <c r="BI156" s="23"/>
      <c r="BJ156" s="23"/>
      <c r="BK156" s="22"/>
      <c r="BL156" s="22"/>
      <c r="BN156" s="25"/>
      <c r="BO156" s="25"/>
      <c r="BP156" s="25"/>
      <c r="BQ156" s="25"/>
      <c r="BT156" s="24"/>
    </row>
    <row r="157" spans="1:72" x14ac:dyDescent="0.25">
      <c r="A157" s="66">
        <v>38687</v>
      </c>
      <c r="B157" s="11">
        <v>2005</v>
      </c>
      <c r="C157" s="11">
        <v>12</v>
      </c>
      <c r="D157" s="11">
        <v>157</v>
      </c>
      <c r="E157" s="47">
        <v>149.19287993743717</v>
      </c>
      <c r="F157" s="49">
        <v>124.40862554431601</v>
      </c>
      <c r="G157" s="49">
        <v>120.80022728164204</v>
      </c>
      <c r="H157" s="49">
        <v>186.18987658863301</v>
      </c>
      <c r="I157" s="49">
        <v>117.73388274662966</v>
      </c>
      <c r="J157" s="101">
        <v>263708.34000000003</v>
      </c>
      <c r="K157" s="102">
        <v>50500.567000000003</v>
      </c>
      <c r="L157" s="102">
        <v>62420.260999999991</v>
      </c>
      <c r="M157" s="102">
        <v>15540.365999999995</v>
      </c>
      <c r="N157" s="102">
        <v>135247.14600000001</v>
      </c>
      <c r="O157" s="103">
        <v>376821.09299999999</v>
      </c>
      <c r="P157" s="102">
        <v>113625.04699999999</v>
      </c>
      <c r="Q157" s="102">
        <v>88667.045000000013</v>
      </c>
      <c r="R157" s="102">
        <v>174529.00100000002</v>
      </c>
      <c r="S157" s="98">
        <v>75.049053971331958</v>
      </c>
      <c r="T157" s="98">
        <v>90.45705727300745</v>
      </c>
      <c r="U157" s="46">
        <f t="shared" si="27"/>
        <v>351381.2980250679</v>
      </c>
      <c r="V157" s="46">
        <f t="shared" si="28"/>
        <v>67290.078059199455</v>
      </c>
      <c r="W157" s="46">
        <f t="shared" si="29"/>
        <v>83172.615372132408</v>
      </c>
      <c r="X157" s="46">
        <f t="shared" si="30"/>
        <v>20706.944561801232</v>
      </c>
      <c r="Y157" s="46">
        <f t="shared" si="31"/>
        <v>180211.66003193479</v>
      </c>
      <c r="Z157" s="46">
        <f t="shared" si="32"/>
        <v>416574.56516932714</v>
      </c>
      <c r="AA157" s="46">
        <f t="shared" si="33"/>
        <v>125612.14174486077</v>
      </c>
      <c r="AB157" s="46">
        <f t="shared" si="34"/>
        <v>98021.146909958596</v>
      </c>
      <c r="AC157" s="46">
        <f t="shared" si="35"/>
        <v>192941.27651450783</v>
      </c>
      <c r="AD157" s="46">
        <v>54.093156555687692</v>
      </c>
      <c r="AE157" s="48">
        <v>6386322</v>
      </c>
      <c r="AF157" s="48">
        <f t="shared" si="36"/>
        <v>11806155.171265379</v>
      </c>
      <c r="AG157" s="104">
        <v>94.23632297004724</v>
      </c>
      <c r="AH157" s="104">
        <v>5674712</v>
      </c>
      <c r="AI157" s="104">
        <v>7328798</v>
      </c>
      <c r="AJ157" s="48">
        <f t="shared" si="37"/>
        <v>10490628.318497203</v>
      </c>
      <c r="AK157" s="48">
        <f t="shared" si="38"/>
        <v>13548475.383305034</v>
      </c>
      <c r="AL157" s="50">
        <v>7189.3656336988915</v>
      </c>
      <c r="AM157" s="122">
        <v>111.25</v>
      </c>
      <c r="AN157" s="122">
        <v>86.6</v>
      </c>
      <c r="AO157" s="24"/>
      <c r="AP157" s="24"/>
      <c r="AQ157" s="24"/>
      <c r="BG157" s="22"/>
      <c r="BH157" s="21"/>
      <c r="BI157" s="23"/>
      <c r="BJ157" s="23"/>
      <c r="BK157" s="22"/>
      <c r="BL157" s="22"/>
      <c r="BN157" s="25"/>
      <c r="BO157" s="25"/>
      <c r="BP157" s="25"/>
      <c r="BQ157" s="25"/>
      <c r="BT157" s="24"/>
    </row>
    <row r="158" spans="1:72" x14ac:dyDescent="0.25">
      <c r="A158" s="66">
        <v>38718</v>
      </c>
      <c r="B158" s="11">
        <v>2006</v>
      </c>
      <c r="C158" s="11">
        <v>1</v>
      </c>
      <c r="D158" s="11">
        <v>158</v>
      </c>
      <c r="E158" s="47">
        <v>125.67201143721039</v>
      </c>
      <c r="F158" s="44">
        <v>108.60696906149077</v>
      </c>
      <c r="G158" s="44">
        <v>92.01155894303669</v>
      </c>
      <c r="H158" s="44">
        <v>114.37260514487826</v>
      </c>
      <c r="I158" s="44">
        <v>116.93863469935357</v>
      </c>
      <c r="J158" s="101">
        <v>235846.17</v>
      </c>
      <c r="K158" s="102">
        <v>34888.849000000002</v>
      </c>
      <c r="L158" s="102">
        <v>55234.456000000013</v>
      </c>
      <c r="M158" s="102">
        <v>12768.169</v>
      </c>
      <c r="N158" s="102">
        <v>132954.696</v>
      </c>
      <c r="O158" s="103">
        <v>336565.89899999998</v>
      </c>
      <c r="P158" s="102">
        <v>93624.161999999997</v>
      </c>
      <c r="Q158" s="102">
        <v>94288.755000000005</v>
      </c>
      <c r="R158" s="102">
        <v>148652.98199999996</v>
      </c>
      <c r="S158" s="98">
        <v>74.591010251919016</v>
      </c>
      <c r="T158" s="98">
        <v>90.614586739885368</v>
      </c>
      <c r="U158" s="46">
        <f t="shared" si="27"/>
        <v>316185.78325118258</v>
      </c>
      <c r="V158" s="46">
        <f t="shared" si="28"/>
        <v>46773.530593255928</v>
      </c>
      <c r="W158" s="46">
        <f t="shared" si="29"/>
        <v>74049.749176817175</v>
      </c>
      <c r="X158" s="46">
        <f t="shared" si="30"/>
        <v>17117.5708129942</v>
      </c>
      <c r="Y158" s="46">
        <f t="shared" si="31"/>
        <v>178244.93266811525</v>
      </c>
      <c r="Z158" s="46">
        <f t="shared" si="32"/>
        <v>371425.73961754376</v>
      </c>
      <c r="AA158" s="46">
        <f t="shared" si="33"/>
        <v>103321.29226473634</v>
      </c>
      <c r="AB158" s="46">
        <f t="shared" si="34"/>
        <v>104054.72053926764</v>
      </c>
      <c r="AC158" s="46">
        <f t="shared" si="35"/>
        <v>164049.72681353975</v>
      </c>
      <c r="AD158" s="46">
        <v>54.849415734783477</v>
      </c>
      <c r="AE158" s="48">
        <v>6367880</v>
      </c>
      <c r="AF158" s="48">
        <f t="shared" si="36"/>
        <v>11609749.921113063</v>
      </c>
      <c r="AG158" s="104">
        <v>95.251612852410886</v>
      </c>
      <c r="AH158" s="104">
        <v>5213077</v>
      </c>
      <c r="AI158" s="104">
        <v>6929326</v>
      </c>
      <c r="AJ158" s="48">
        <f t="shared" si="37"/>
        <v>9504343.7202815246</v>
      </c>
      <c r="AK158" s="48">
        <f t="shared" si="38"/>
        <v>12633363.377115568</v>
      </c>
      <c r="AL158" s="50">
        <v>5054.6299680443271</v>
      </c>
      <c r="AM158" s="122">
        <v>108.55</v>
      </c>
      <c r="AN158" s="122">
        <v>83.7</v>
      </c>
      <c r="AO158" s="24"/>
      <c r="AP158" s="24"/>
      <c r="AQ158" s="24"/>
      <c r="BG158" s="22"/>
      <c r="BH158" s="21"/>
      <c r="BI158" s="23"/>
      <c r="BJ158" s="23"/>
      <c r="BK158" s="22"/>
      <c r="BL158" s="22"/>
      <c r="BN158" s="25"/>
      <c r="BO158" s="25"/>
      <c r="BP158" s="25"/>
      <c r="BQ158" s="25"/>
      <c r="BT158" s="24"/>
    </row>
    <row r="159" spans="1:72" x14ac:dyDescent="0.25">
      <c r="A159" s="66">
        <v>38749</v>
      </c>
      <c r="B159" s="11">
        <v>2006</v>
      </c>
      <c r="C159" s="11">
        <v>2</v>
      </c>
      <c r="D159" s="11">
        <v>159</v>
      </c>
      <c r="E159" s="47">
        <v>124.51431148197956</v>
      </c>
      <c r="F159" s="44">
        <v>101.42275163382725</v>
      </c>
      <c r="G159" s="44">
        <v>87.955501874392127</v>
      </c>
      <c r="H159" s="44">
        <v>139.45698960650233</v>
      </c>
      <c r="I159" s="44">
        <v>99.235105180221879</v>
      </c>
      <c r="J159" s="101">
        <v>284558.63</v>
      </c>
      <c r="K159" s="102">
        <v>80161.25999999998</v>
      </c>
      <c r="L159" s="102">
        <v>59621.626000000004</v>
      </c>
      <c r="M159" s="102">
        <v>14326.437000000004</v>
      </c>
      <c r="N159" s="102">
        <v>130449.307</v>
      </c>
      <c r="O159" s="103">
        <v>291796.72399999999</v>
      </c>
      <c r="P159" s="102">
        <v>94686.324999999983</v>
      </c>
      <c r="Q159" s="102">
        <v>64808.193999999996</v>
      </c>
      <c r="R159" s="102">
        <v>132302.20500000002</v>
      </c>
      <c r="S159" s="98">
        <v>75.239164978406421</v>
      </c>
      <c r="T159" s="98">
        <v>90.910302180741624</v>
      </c>
      <c r="U159" s="46">
        <f t="shared" si="27"/>
        <v>378205.4599910407</v>
      </c>
      <c r="V159" s="46">
        <f t="shared" si="28"/>
        <v>106541.9320150698</v>
      </c>
      <c r="W159" s="46">
        <f t="shared" si="29"/>
        <v>79242.806611571723</v>
      </c>
      <c r="X159" s="46">
        <f t="shared" si="30"/>
        <v>19041.196169723149</v>
      </c>
      <c r="Y159" s="46">
        <f t="shared" si="31"/>
        <v>173379.52519467598</v>
      </c>
      <c r="Z159" s="46">
        <f t="shared" si="32"/>
        <v>320972.11977127712</v>
      </c>
      <c r="AA159" s="46">
        <f t="shared" si="33"/>
        <v>104153.56975906991</v>
      </c>
      <c r="AB159" s="46">
        <f t="shared" si="34"/>
        <v>71288.063558685331</v>
      </c>
      <c r="AC159" s="46">
        <f t="shared" si="35"/>
        <v>145530.48645352188</v>
      </c>
      <c r="AD159" s="46">
        <v>55.45442307806011</v>
      </c>
      <c r="AE159" s="48">
        <v>6338129</v>
      </c>
      <c r="AF159" s="48">
        <f t="shared" si="36"/>
        <v>11429438.173179023</v>
      </c>
      <c r="AG159" s="104">
        <v>93.367613107547854</v>
      </c>
      <c r="AH159" s="104">
        <v>5265899</v>
      </c>
      <c r="AI159" s="104">
        <v>6935167</v>
      </c>
      <c r="AJ159" s="48">
        <f t="shared" si="37"/>
        <v>9495904.398081081</v>
      </c>
      <c r="AK159" s="48">
        <f t="shared" si="38"/>
        <v>12506066.450709892</v>
      </c>
      <c r="AL159" s="50">
        <v>4020.0801433575998</v>
      </c>
      <c r="AM159" s="122">
        <v>107.8</v>
      </c>
      <c r="AN159" s="122">
        <v>80.2</v>
      </c>
      <c r="AO159" s="24"/>
      <c r="AP159" s="24"/>
      <c r="AQ159" s="24"/>
      <c r="BG159" s="22"/>
      <c r="BH159" s="21"/>
      <c r="BI159" s="23"/>
      <c r="BJ159" s="23"/>
      <c r="BK159" s="22"/>
      <c r="BL159" s="22"/>
      <c r="BN159" s="25"/>
      <c r="BO159" s="25"/>
      <c r="BP159" s="25"/>
      <c r="BQ159" s="25"/>
      <c r="BT159" s="24"/>
    </row>
    <row r="160" spans="1:72" x14ac:dyDescent="0.25">
      <c r="A160" s="66">
        <v>38777</v>
      </c>
      <c r="B160" s="11">
        <v>2006</v>
      </c>
      <c r="C160" s="11">
        <v>3</v>
      </c>
      <c r="D160" s="11">
        <v>160</v>
      </c>
      <c r="E160" s="47">
        <v>129.81820279321468</v>
      </c>
      <c r="F160" s="44">
        <v>106.77438865046122</v>
      </c>
      <c r="G160" s="44">
        <v>97.924905023509126</v>
      </c>
      <c r="H160" s="44">
        <v>147.3012182432339</v>
      </c>
      <c r="I160" s="44">
        <v>80.71859980014942</v>
      </c>
      <c r="J160" s="101">
        <v>314440.09999999998</v>
      </c>
      <c r="K160" s="102">
        <v>90917.278999999995</v>
      </c>
      <c r="L160" s="102">
        <v>74006.022000000012</v>
      </c>
      <c r="M160" s="102">
        <v>16500.022999999997</v>
      </c>
      <c r="N160" s="102">
        <v>133016.77600000001</v>
      </c>
      <c r="O160" s="103">
        <v>345803.33</v>
      </c>
      <c r="P160" s="102">
        <v>93301.092999999993</v>
      </c>
      <c r="Q160" s="102">
        <v>112344.39799999999</v>
      </c>
      <c r="R160" s="102">
        <v>140157.83899999998</v>
      </c>
      <c r="S160" s="98">
        <v>74.715089282731043</v>
      </c>
      <c r="T160" s="98">
        <v>90.413942933893125</v>
      </c>
      <c r="U160" s="46">
        <f t="shared" si="27"/>
        <v>420852.20404424617</v>
      </c>
      <c r="V160" s="46">
        <f t="shared" si="28"/>
        <v>121685.29794022984</v>
      </c>
      <c r="W160" s="46">
        <f t="shared" si="29"/>
        <v>99050.971778876119</v>
      </c>
      <c r="X160" s="46">
        <f t="shared" si="30"/>
        <v>22083.923285645677</v>
      </c>
      <c r="Y160" s="46">
        <f t="shared" si="31"/>
        <v>178032.01103949462</v>
      </c>
      <c r="Z160" s="46">
        <f t="shared" si="32"/>
        <v>382466.81737222418</v>
      </c>
      <c r="AA160" s="46">
        <f t="shared" si="33"/>
        <v>103193.25755787226</v>
      </c>
      <c r="AB160" s="46">
        <f t="shared" si="34"/>
        <v>124255.61186081829</v>
      </c>
      <c r="AC160" s="46">
        <f t="shared" si="35"/>
        <v>155017.94795353356</v>
      </c>
      <c r="AD160" s="46">
        <v>56.279433091619161</v>
      </c>
      <c r="AE160" s="48">
        <v>6307783</v>
      </c>
      <c r="AF160" s="48">
        <f t="shared" si="36"/>
        <v>11207971.817575615</v>
      </c>
      <c r="AG160" s="104">
        <v>89.519513030364678</v>
      </c>
      <c r="AH160" s="104">
        <v>5243411</v>
      </c>
      <c r="AI160" s="104">
        <v>7052441</v>
      </c>
      <c r="AJ160" s="48">
        <f t="shared" si="37"/>
        <v>9316744.522753235</v>
      </c>
      <c r="AK160" s="48">
        <f t="shared" si="38"/>
        <v>12531115.92030271</v>
      </c>
      <c r="AL160" s="50">
        <v>6024.546077268019</v>
      </c>
      <c r="AM160" s="122">
        <v>119.09</v>
      </c>
      <c r="AN160" s="122">
        <v>92.4</v>
      </c>
      <c r="AO160" s="24"/>
      <c r="AP160" s="24"/>
      <c r="AQ160" s="24"/>
      <c r="BG160" s="22"/>
      <c r="BH160" s="21"/>
      <c r="BI160" s="23"/>
      <c r="BJ160" s="23"/>
      <c r="BK160" s="22"/>
      <c r="BL160" s="22"/>
      <c r="BN160" s="25"/>
      <c r="BO160" s="25"/>
      <c r="BP160" s="25"/>
      <c r="BQ160" s="25"/>
      <c r="BT160" s="24"/>
    </row>
    <row r="161" spans="1:72" x14ac:dyDescent="0.25">
      <c r="A161" s="66">
        <v>38808</v>
      </c>
      <c r="B161" s="11">
        <v>2006</v>
      </c>
      <c r="C161" s="11">
        <v>4</v>
      </c>
      <c r="D161" s="11">
        <v>161</v>
      </c>
      <c r="E161" s="47">
        <v>126.32539601052702</v>
      </c>
      <c r="F161" s="44">
        <v>95.818071191866181</v>
      </c>
      <c r="G161" s="44">
        <v>99.242740889180155</v>
      </c>
      <c r="H161" s="44">
        <v>138.62192785929162</v>
      </c>
      <c r="I161" s="44">
        <v>80.309768635178997</v>
      </c>
      <c r="J161" s="101">
        <v>275752.78999999998</v>
      </c>
      <c r="K161" s="102">
        <v>66037.407999999996</v>
      </c>
      <c r="L161" s="102">
        <v>59447.112999999983</v>
      </c>
      <c r="M161" s="102">
        <v>15946.269999999997</v>
      </c>
      <c r="N161" s="102">
        <v>134321.99900000001</v>
      </c>
      <c r="O161" s="103">
        <v>336136.29399999999</v>
      </c>
      <c r="P161" s="102">
        <v>86121.394</v>
      </c>
      <c r="Q161" s="102">
        <v>112073.1</v>
      </c>
      <c r="R161" s="102">
        <v>137941.79999999999</v>
      </c>
      <c r="S161" s="98">
        <v>75.727092241121852</v>
      </c>
      <c r="T161" s="98">
        <v>93.186135772285382</v>
      </c>
      <c r="U161" s="46">
        <f t="shared" si="27"/>
        <v>364140.20641645446</v>
      </c>
      <c r="V161" s="46">
        <f t="shared" si="28"/>
        <v>87204.468104665852</v>
      </c>
      <c r="W161" s="46">
        <f t="shared" si="29"/>
        <v>78501.776894740717</v>
      </c>
      <c r="X161" s="46">
        <f t="shared" si="30"/>
        <v>21057.549587703226</v>
      </c>
      <c r="Y161" s="46">
        <f t="shared" si="31"/>
        <v>177376.41182934467</v>
      </c>
      <c r="Z161" s="46">
        <f t="shared" si="32"/>
        <v>360714.9188173234</v>
      </c>
      <c r="AA161" s="46">
        <f t="shared" si="33"/>
        <v>92418.677184394503</v>
      </c>
      <c r="AB161" s="46">
        <f t="shared" si="34"/>
        <v>120267.99809991887</v>
      </c>
      <c r="AC161" s="46">
        <f t="shared" si="35"/>
        <v>148028.24353301001</v>
      </c>
      <c r="AD161" s="46">
        <v>56.513185928794215</v>
      </c>
      <c r="AE161" s="48">
        <v>6212240</v>
      </c>
      <c r="AF161" s="48">
        <f t="shared" si="36"/>
        <v>10992549.611036496</v>
      </c>
      <c r="AG161" s="104">
        <v>89.022893835179843</v>
      </c>
      <c r="AH161" s="104">
        <v>5198467</v>
      </c>
      <c r="AI161" s="104">
        <v>6821024</v>
      </c>
      <c r="AJ161" s="48">
        <f t="shared" si="37"/>
        <v>9198679.7674970794</v>
      </c>
      <c r="AK161" s="48">
        <f t="shared" si="38"/>
        <v>12069792.010300729</v>
      </c>
      <c r="AL161" s="50">
        <v>4140.3681772610707</v>
      </c>
      <c r="AM161" s="122">
        <v>112.61</v>
      </c>
      <c r="AN161" s="122">
        <v>85.7</v>
      </c>
      <c r="AO161" s="24"/>
      <c r="AP161" s="24"/>
      <c r="AQ161" s="24"/>
      <c r="BG161" s="22"/>
      <c r="BH161" s="21"/>
      <c r="BI161" s="23"/>
      <c r="BJ161" s="23"/>
      <c r="BK161" s="22"/>
      <c r="BL161" s="22"/>
      <c r="BN161" s="25"/>
      <c r="BO161" s="25"/>
      <c r="BP161" s="25"/>
      <c r="BQ161" s="25"/>
      <c r="BT161" s="24"/>
    </row>
    <row r="162" spans="1:72" x14ac:dyDescent="0.25">
      <c r="A162" s="66">
        <v>38838</v>
      </c>
      <c r="B162" s="11">
        <v>2006</v>
      </c>
      <c r="C162" s="11">
        <v>5</v>
      </c>
      <c r="D162" s="11">
        <v>162</v>
      </c>
      <c r="E162" s="47">
        <v>136.3647555051688</v>
      </c>
      <c r="F162" s="44">
        <v>122.96416062783584</v>
      </c>
      <c r="G162" s="44">
        <v>102.15159829296697</v>
      </c>
      <c r="H162" s="44">
        <v>177.33947020994057</v>
      </c>
      <c r="I162" s="44">
        <v>93.048520498850692</v>
      </c>
      <c r="J162" s="101">
        <v>295253.26</v>
      </c>
      <c r="K162" s="102">
        <v>56834.706999999988</v>
      </c>
      <c r="L162" s="102">
        <v>82561.622999999978</v>
      </c>
      <c r="M162" s="102">
        <v>20928.200000000004</v>
      </c>
      <c r="N162" s="102">
        <v>134928.73000000001</v>
      </c>
      <c r="O162" s="103">
        <v>362744.22899999999</v>
      </c>
      <c r="P162" s="102">
        <v>102680.87700000001</v>
      </c>
      <c r="Q162" s="102">
        <v>100704.66999999998</v>
      </c>
      <c r="R162" s="102">
        <v>159358.68199999997</v>
      </c>
      <c r="S162" s="98">
        <v>77.524561979976852</v>
      </c>
      <c r="T162" s="98">
        <v>95.849456476382443</v>
      </c>
      <c r="U162" s="46">
        <f t="shared" si="27"/>
        <v>380851.24566877069</v>
      </c>
      <c r="V162" s="46">
        <f t="shared" si="28"/>
        <v>73311.87116501134</v>
      </c>
      <c r="W162" s="46">
        <f t="shared" si="29"/>
        <v>106497.37436933098</v>
      </c>
      <c r="X162" s="46">
        <f t="shared" si="30"/>
        <v>26995.573358293033</v>
      </c>
      <c r="Y162" s="46">
        <f t="shared" si="31"/>
        <v>174046.42677613525</v>
      </c>
      <c r="Z162" s="46">
        <f t="shared" si="32"/>
        <v>378452.04588028218</v>
      </c>
      <c r="AA162" s="46">
        <f t="shared" si="33"/>
        <v>107127.2397098056</v>
      </c>
      <c r="AB162" s="46">
        <f t="shared" si="34"/>
        <v>105065.45754363654</v>
      </c>
      <c r="AC162" s="46">
        <f t="shared" si="35"/>
        <v>166259.34862684002</v>
      </c>
      <c r="AD162" s="46">
        <v>56.348183926082413</v>
      </c>
      <c r="AE162" s="48">
        <v>6291675</v>
      </c>
      <c r="AF162" s="48">
        <f t="shared" si="36"/>
        <v>11165710.34170937</v>
      </c>
      <c r="AG162" s="104">
        <v>87.292314970726636</v>
      </c>
      <c r="AH162" s="104">
        <v>5117648</v>
      </c>
      <c r="AI162" s="104">
        <v>6783230</v>
      </c>
      <c r="AJ162" s="48">
        <f t="shared" si="37"/>
        <v>9082188.0022137612</v>
      </c>
      <c r="AK162" s="48">
        <f t="shared" si="38"/>
        <v>12038063.21229136</v>
      </c>
      <c r="AL162" s="50">
        <v>5800.7153482653075</v>
      </c>
      <c r="AM162" s="122">
        <v>117.19</v>
      </c>
      <c r="AN162" s="122">
        <v>95.4</v>
      </c>
      <c r="AO162" s="24"/>
      <c r="AP162" s="24"/>
      <c r="AQ162" s="24"/>
      <c r="BG162" s="22"/>
      <c r="BH162" s="21"/>
      <c r="BI162" s="23"/>
      <c r="BJ162" s="23"/>
      <c r="BK162" s="22"/>
      <c r="BL162" s="22"/>
      <c r="BN162" s="25"/>
      <c r="BO162" s="25"/>
      <c r="BP162" s="25"/>
      <c r="BQ162" s="25"/>
      <c r="BT162" s="24"/>
    </row>
    <row r="163" spans="1:72" x14ac:dyDescent="0.25">
      <c r="A163" s="66">
        <v>38869</v>
      </c>
      <c r="B163" s="11">
        <v>2006</v>
      </c>
      <c r="C163" s="11">
        <v>6</v>
      </c>
      <c r="D163" s="11">
        <v>163</v>
      </c>
      <c r="E163" s="47">
        <v>121.60061606787947</v>
      </c>
      <c r="F163" s="44">
        <v>115.61230297791315</v>
      </c>
      <c r="G163" s="44">
        <v>96.21254215716381</v>
      </c>
      <c r="H163" s="44">
        <v>152.22543066081954</v>
      </c>
      <c r="I163" s="44">
        <v>95.860849304194744</v>
      </c>
      <c r="J163" s="101">
        <v>298413.52</v>
      </c>
      <c r="K163" s="102">
        <v>58005.090999999986</v>
      </c>
      <c r="L163" s="102">
        <v>89141.88900000001</v>
      </c>
      <c r="M163" s="102">
        <v>17162.659</v>
      </c>
      <c r="N163" s="102">
        <v>134103.88099999999</v>
      </c>
      <c r="O163" s="103">
        <v>349391.64399999997</v>
      </c>
      <c r="P163" s="102">
        <v>99385.214999999997</v>
      </c>
      <c r="Q163" s="102">
        <v>110134.549</v>
      </c>
      <c r="R163" s="102">
        <v>139871.87999999995</v>
      </c>
      <c r="S163" s="98">
        <v>77.83398689311025</v>
      </c>
      <c r="T163" s="98">
        <v>96.141908679575778</v>
      </c>
      <c r="U163" s="46">
        <f t="shared" si="27"/>
        <v>383397.44873895845</v>
      </c>
      <c r="V163" s="46">
        <f t="shared" si="28"/>
        <v>74524.116411585885</v>
      </c>
      <c r="W163" s="46">
        <f t="shared" si="29"/>
        <v>114528.23189234667</v>
      </c>
      <c r="X163" s="46">
        <f t="shared" si="30"/>
        <v>22050.340326995651</v>
      </c>
      <c r="Y163" s="46">
        <f t="shared" si="31"/>
        <v>172294.76010803023</v>
      </c>
      <c r="Z163" s="46">
        <f t="shared" si="32"/>
        <v>363412.42731560639</v>
      </c>
      <c r="AA163" s="46">
        <f t="shared" si="33"/>
        <v>103373.45738707308</v>
      </c>
      <c r="AB163" s="46">
        <f t="shared" si="34"/>
        <v>114554.1528274202</v>
      </c>
      <c r="AC163" s="46">
        <f t="shared" si="35"/>
        <v>145484.81710111306</v>
      </c>
      <c r="AD163" s="46">
        <v>56.100680922014696</v>
      </c>
      <c r="AE163" s="48">
        <v>6238910</v>
      </c>
      <c r="AF163" s="48">
        <f t="shared" si="36"/>
        <v>11120916.711639704</v>
      </c>
      <c r="AG163" s="104">
        <v>87.585091148178691</v>
      </c>
      <c r="AH163" s="104">
        <v>5204050</v>
      </c>
      <c r="AI163" s="104">
        <v>6883128</v>
      </c>
      <c r="AJ163" s="48">
        <f t="shared" si="37"/>
        <v>9276268.8695955873</v>
      </c>
      <c r="AK163" s="48">
        <f t="shared" si="38"/>
        <v>12269241.454605881</v>
      </c>
      <c r="AL163" s="50">
        <v>4815.7817345022104</v>
      </c>
      <c r="AM163" s="122">
        <v>114.4</v>
      </c>
      <c r="AN163" s="122">
        <v>91.1</v>
      </c>
      <c r="AO163" s="24"/>
      <c r="AP163" s="24"/>
      <c r="AQ163" s="24"/>
      <c r="BG163" s="22"/>
      <c r="BH163" s="21"/>
      <c r="BI163" s="23"/>
      <c r="BJ163" s="23"/>
      <c r="BK163" s="22"/>
      <c r="BL163" s="22"/>
      <c r="BN163" s="25"/>
      <c r="BO163" s="25"/>
      <c r="BP163" s="25"/>
      <c r="BQ163" s="25"/>
      <c r="BT163" s="24"/>
    </row>
    <row r="164" spans="1:72" x14ac:dyDescent="0.25">
      <c r="A164" s="66">
        <v>38899</v>
      </c>
      <c r="B164" s="11">
        <v>2006</v>
      </c>
      <c r="C164" s="11">
        <v>7</v>
      </c>
      <c r="D164" s="11">
        <v>164</v>
      </c>
      <c r="E164" s="47">
        <v>124.16544472112474</v>
      </c>
      <c r="F164" s="44">
        <v>114.3682117223982</v>
      </c>
      <c r="G164" s="44">
        <v>100.10996470405868</v>
      </c>
      <c r="H164" s="44">
        <v>146.2706555003702</v>
      </c>
      <c r="I164" s="44">
        <v>100.34503219196269</v>
      </c>
      <c r="J164" s="101">
        <v>317527.96000000002</v>
      </c>
      <c r="K164" s="102">
        <v>80665.253000000012</v>
      </c>
      <c r="L164" s="102">
        <v>82801.94</v>
      </c>
      <c r="M164" s="102">
        <v>18154.046000000002</v>
      </c>
      <c r="N164" s="102">
        <v>135906.72099999999</v>
      </c>
      <c r="O164" s="103">
        <v>390183.19400000002</v>
      </c>
      <c r="P164" s="102">
        <v>112510.47500000001</v>
      </c>
      <c r="Q164" s="102">
        <v>113312.99099999999</v>
      </c>
      <c r="R164" s="102">
        <v>164359.72800000009</v>
      </c>
      <c r="S164" s="98">
        <v>78.91080482124795</v>
      </c>
      <c r="T164" s="98">
        <v>96.852187921853101</v>
      </c>
      <c r="U164" s="46">
        <f t="shared" si="27"/>
        <v>402388.44442060578</v>
      </c>
      <c r="V164" s="46">
        <f t="shared" si="28"/>
        <v>102223.33073743996</v>
      </c>
      <c r="W164" s="46">
        <f t="shared" si="29"/>
        <v>104931.05498995533</v>
      </c>
      <c r="X164" s="46">
        <f t="shared" si="30"/>
        <v>23005.779805596085</v>
      </c>
      <c r="Y164" s="46">
        <f t="shared" si="31"/>
        <v>172228.2788876144</v>
      </c>
      <c r="Z164" s="46">
        <f t="shared" si="32"/>
        <v>402864.61500986043</v>
      </c>
      <c r="AA164" s="46">
        <f t="shared" si="33"/>
        <v>116167.20015739973</v>
      </c>
      <c r="AB164" s="46">
        <f t="shared" si="34"/>
        <v>116995.79888833134</v>
      </c>
      <c r="AC164" s="46">
        <f t="shared" si="35"/>
        <v>169701.61596412942</v>
      </c>
      <c r="AD164" s="46">
        <v>55.99067958687349</v>
      </c>
      <c r="AE164" s="48">
        <v>6344755</v>
      </c>
      <c r="AF164" s="48">
        <f t="shared" si="36"/>
        <v>11331805.662682954</v>
      </c>
      <c r="AG164" s="104">
        <v>85.962438129153071</v>
      </c>
      <c r="AH164" s="104">
        <v>5252577</v>
      </c>
      <c r="AI164" s="104">
        <v>6973347</v>
      </c>
      <c r="AJ164" s="48">
        <f t="shared" si="37"/>
        <v>9381163.1485027</v>
      </c>
      <c r="AK164" s="48">
        <f t="shared" si="38"/>
        <v>12454478.230042486</v>
      </c>
      <c r="AL164" s="50">
        <v>9108.3765414377813</v>
      </c>
      <c r="AM164" s="122">
        <v>119.41</v>
      </c>
      <c r="AN164" s="122">
        <v>93.8</v>
      </c>
      <c r="AO164" s="24"/>
      <c r="AP164" s="24"/>
      <c r="AQ164" s="24"/>
      <c r="BG164" s="22"/>
      <c r="BH164" s="21"/>
      <c r="BI164" s="23"/>
      <c r="BJ164" s="23"/>
      <c r="BK164" s="22"/>
      <c r="BL164" s="22"/>
      <c r="BN164" s="25"/>
      <c r="BO164" s="25"/>
      <c r="BP164" s="25"/>
      <c r="BQ164" s="25"/>
      <c r="BT164" s="24"/>
    </row>
    <row r="165" spans="1:72" x14ac:dyDescent="0.25">
      <c r="A165" s="66">
        <v>38930</v>
      </c>
      <c r="B165" s="11">
        <v>2006</v>
      </c>
      <c r="C165" s="11">
        <v>8</v>
      </c>
      <c r="D165" s="11">
        <v>165</v>
      </c>
      <c r="E165" s="47">
        <v>133.867912350886</v>
      </c>
      <c r="F165" s="44">
        <v>121.32593998943707</v>
      </c>
      <c r="G165" s="44">
        <v>98.889852599574695</v>
      </c>
      <c r="H165" s="44">
        <v>173.92418819653631</v>
      </c>
      <c r="I165" s="44">
        <v>109.20541026107546</v>
      </c>
      <c r="J165" s="101">
        <v>315475.59000000003</v>
      </c>
      <c r="K165" s="102">
        <v>76398.893000000011</v>
      </c>
      <c r="L165" s="102">
        <v>81720.972000000009</v>
      </c>
      <c r="M165" s="102">
        <v>20294.934999999998</v>
      </c>
      <c r="N165" s="102">
        <v>137060.79</v>
      </c>
      <c r="O165" s="103">
        <v>406850.34299999999</v>
      </c>
      <c r="P165" s="102">
        <v>110292.068</v>
      </c>
      <c r="Q165" s="102">
        <v>112041.93799999999</v>
      </c>
      <c r="R165" s="102">
        <v>184516.33699999997</v>
      </c>
      <c r="S165" s="98">
        <v>77.791389631258582</v>
      </c>
      <c r="T165" s="98">
        <v>96.321354161209257</v>
      </c>
      <c r="U165" s="46">
        <f t="shared" si="27"/>
        <v>405540.49939896411</v>
      </c>
      <c r="V165" s="46">
        <f t="shared" si="28"/>
        <v>98209.9604623864</v>
      </c>
      <c r="W165" s="46">
        <f t="shared" si="29"/>
        <v>105051.43613884284</v>
      </c>
      <c r="X165" s="46">
        <f t="shared" si="30"/>
        <v>26088.922046772346</v>
      </c>
      <c r="Y165" s="46">
        <f t="shared" si="31"/>
        <v>176190.18075096252</v>
      </c>
      <c r="Z165" s="46">
        <f t="shared" si="32"/>
        <v>422388.52074179793</v>
      </c>
      <c r="AA165" s="46">
        <f t="shared" si="33"/>
        <v>114504.27473788263</v>
      </c>
      <c r="AB165" s="46">
        <f t="shared" si="34"/>
        <v>116320.97469526832</v>
      </c>
      <c r="AC165" s="46">
        <f t="shared" si="35"/>
        <v>191563.27130864692</v>
      </c>
      <c r="AD165" s="46">
        <v>56.100680922014696</v>
      </c>
      <c r="AE165" s="48">
        <v>6389738</v>
      </c>
      <c r="AF165" s="48">
        <f t="shared" si="36"/>
        <v>11389769.063377941</v>
      </c>
      <c r="AG165" s="104">
        <v>84.830222541236552</v>
      </c>
      <c r="AH165" s="104">
        <v>5304101</v>
      </c>
      <c r="AI165" s="104">
        <v>7009808</v>
      </c>
      <c r="AJ165" s="48">
        <f t="shared" si="37"/>
        <v>9454610.7334654406</v>
      </c>
      <c r="AK165" s="48">
        <f t="shared" si="38"/>
        <v>12495049.765517646</v>
      </c>
      <c r="AL165" s="50">
        <v>12935.325919359304</v>
      </c>
      <c r="AM165" s="122">
        <v>121.06</v>
      </c>
      <c r="AN165" s="122">
        <v>98.6</v>
      </c>
      <c r="AO165" s="24"/>
      <c r="AP165" s="24"/>
      <c r="AQ165" s="24"/>
      <c r="BG165" s="22"/>
      <c r="BH165" s="21"/>
      <c r="BI165" s="23"/>
      <c r="BJ165" s="23"/>
      <c r="BK165" s="22"/>
      <c r="BL165" s="22"/>
      <c r="BN165" s="25"/>
      <c r="BO165" s="25"/>
      <c r="BP165" s="25"/>
      <c r="BQ165" s="25"/>
      <c r="BT165" s="24"/>
    </row>
    <row r="166" spans="1:72" x14ac:dyDescent="0.25">
      <c r="A166" s="66">
        <v>38961</v>
      </c>
      <c r="B166" s="11">
        <v>2006</v>
      </c>
      <c r="C166" s="11">
        <v>9</v>
      </c>
      <c r="D166" s="11">
        <v>166</v>
      </c>
      <c r="E166" s="47">
        <v>131.17871746993404</v>
      </c>
      <c r="F166" s="44">
        <v>113.84751731172673</v>
      </c>
      <c r="G166" s="44">
        <v>105.87950761980677</v>
      </c>
      <c r="H166" s="44">
        <v>149.88448628724231</v>
      </c>
      <c r="I166" s="44">
        <v>102.86070358123045</v>
      </c>
      <c r="J166" s="101">
        <v>296976.07</v>
      </c>
      <c r="K166" s="102">
        <v>54273.042999999998</v>
      </c>
      <c r="L166" s="102">
        <v>89969.793999999965</v>
      </c>
      <c r="M166" s="102">
        <v>18580.663000000004</v>
      </c>
      <c r="N166" s="102">
        <v>134152.57</v>
      </c>
      <c r="O166" s="103">
        <v>401175.22499999998</v>
      </c>
      <c r="P166" s="102">
        <v>110115.17600000001</v>
      </c>
      <c r="Q166" s="102">
        <v>130562.245</v>
      </c>
      <c r="R166" s="102">
        <v>160497.804</v>
      </c>
      <c r="S166" s="98">
        <v>77.475236541677276</v>
      </c>
      <c r="T166" s="98">
        <v>93.883950614554863</v>
      </c>
      <c r="U166" s="46">
        <f t="shared" si="27"/>
        <v>383317.40986714349</v>
      </c>
      <c r="V166" s="46">
        <f t="shared" si="28"/>
        <v>70052.116550562816</v>
      </c>
      <c r="W166" s="46">
        <f t="shared" si="29"/>
        <v>116127.16271166378</v>
      </c>
      <c r="X166" s="46">
        <f t="shared" si="30"/>
        <v>23982.712192178544</v>
      </c>
      <c r="Y166" s="46">
        <f t="shared" si="31"/>
        <v>173155.41841273831</v>
      </c>
      <c r="Z166" s="46">
        <f t="shared" si="32"/>
        <v>427309.69710365561</v>
      </c>
      <c r="AA166" s="46">
        <f t="shared" si="33"/>
        <v>117288.60500564492</v>
      </c>
      <c r="AB166" s="46">
        <f t="shared" si="34"/>
        <v>139067.69383409276</v>
      </c>
      <c r="AC166" s="46">
        <f t="shared" si="35"/>
        <v>170953.39826391794</v>
      </c>
      <c r="AD166" s="46">
        <v>57.02194210382229</v>
      </c>
      <c r="AE166" s="48">
        <v>6578924</v>
      </c>
      <c r="AF166" s="48">
        <f t="shared" si="36"/>
        <v>11537530.566779841</v>
      </c>
      <c r="AG166" s="104">
        <v>83.419632213746979</v>
      </c>
      <c r="AH166" s="104">
        <v>5351823</v>
      </c>
      <c r="AI166" s="104">
        <v>7118921</v>
      </c>
      <c r="AJ166" s="48">
        <f t="shared" si="37"/>
        <v>9385550.1979496013</v>
      </c>
      <c r="AK166" s="48">
        <f t="shared" si="38"/>
        <v>12484529.178326258</v>
      </c>
      <c r="AL166" s="50">
        <v>11310.176794604746</v>
      </c>
      <c r="AM166" s="122">
        <v>116.21</v>
      </c>
      <c r="AN166" s="122">
        <v>93.2</v>
      </c>
      <c r="AO166" s="24"/>
      <c r="AP166" s="24"/>
      <c r="AQ166" s="24"/>
      <c r="BG166" s="22"/>
      <c r="BH166" s="21"/>
      <c r="BI166" s="23"/>
      <c r="BJ166" s="23"/>
      <c r="BK166" s="22"/>
      <c r="BL166" s="22"/>
      <c r="BN166" s="25"/>
      <c r="BO166" s="25"/>
      <c r="BP166" s="25"/>
      <c r="BQ166" s="25"/>
      <c r="BT166" s="24"/>
    </row>
    <row r="167" spans="1:72" x14ac:dyDescent="0.25">
      <c r="A167" s="66">
        <v>38991</v>
      </c>
      <c r="B167" s="11">
        <v>2006</v>
      </c>
      <c r="C167" s="11">
        <v>10</v>
      </c>
      <c r="D167" s="11">
        <v>167</v>
      </c>
      <c r="E167" s="47">
        <v>140.58784036946827</v>
      </c>
      <c r="F167" s="44">
        <v>116.96473931202127</v>
      </c>
      <c r="G167" s="44">
        <v>99.629291413190074</v>
      </c>
      <c r="H167" s="44">
        <v>168.4579611358966</v>
      </c>
      <c r="I167" s="44">
        <v>109.27737211558043</v>
      </c>
      <c r="J167" s="101">
        <v>292170.71999999997</v>
      </c>
      <c r="K167" s="102">
        <v>59728.651000000005</v>
      </c>
      <c r="L167" s="102">
        <v>70703.463999999978</v>
      </c>
      <c r="M167" s="102">
        <v>23820.945000000007</v>
      </c>
      <c r="N167" s="102">
        <v>137917.66</v>
      </c>
      <c r="O167" s="103">
        <v>456652.04399999999</v>
      </c>
      <c r="P167" s="102">
        <v>125690.46799999999</v>
      </c>
      <c r="Q167" s="102">
        <v>152859.02900000004</v>
      </c>
      <c r="R167" s="102">
        <v>178102.54699999996</v>
      </c>
      <c r="S167" s="98">
        <v>79.36696397589381</v>
      </c>
      <c r="T167" s="98">
        <v>92.596568945093196</v>
      </c>
      <c r="U167" s="46">
        <f t="shared" si="27"/>
        <v>368126.36563588498</v>
      </c>
      <c r="V167" s="46">
        <f t="shared" si="28"/>
        <v>75256.313216342052</v>
      </c>
      <c r="W167" s="46">
        <f t="shared" si="29"/>
        <v>89084.249236842166</v>
      </c>
      <c r="X167" s="46">
        <f t="shared" si="30"/>
        <v>30013.677992313227</v>
      </c>
      <c r="Y167" s="46">
        <f t="shared" si="31"/>
        <v>173772.12519038757</v>
      </c>
      <c r="Z167" s="46">
        <f t="shared" si="32"/>
        <v>493163.02882753691</v>
      </c>
      <c r="AA167" s="46">
        <f t="shared" si="33"/>
        <v>135739.87614436387</v>
      </c>
      <c r="AB167" s="46">
        <f t="shared" si="34"/>
        <v>165080.66199584625</v>
      </c>
      <c r="AC167" s="46">
        <f t="shared" si="35"/>
        <v>192342.49068732673</v>
      </c>
      <c r="AD167" s="46">
        <v>58.14945578901964</v>
      </c>
      <c r="AE167" s="48">
        <v>6697048</v>
      </c>
      <c r="AF167" s="48">
        <f t="shared" si="36"/>
        <v>11516957.311343579</v>
      </c>
      <c r="AG167" s="104">
        <v>80.867584680818979</v>
      </c>
      <c r="AH167" s="104">
        <v>5500597</v>
      </c>
      <c r="AI167" s="104">
        <v>7278334</v>
      </c>
      <c r="AJ167" s="48">
        <f t="shared" si="37"/>
        <v>9459412.6898753829</v>
      </c>
      <c r="AK167" s="48">
        <f t="shared" si="38"/>
        <v>12516598.652973752</v>
      </c>
      <c r="AL167" s="50">
        <v>10354.830806338778</v>
      </c>
      <c r="AM167" s="122">
        <v>119.33</v>
      </c>
      <c r="AN167" s="122">
        <v>97.5</v>
      </c>
      <c r="AO167" s="24"/>
      <c r="AP167" s="24"/>
      <c r="AQ167" s="24"/>
      <c r="BG167" s="22"/>
      <c r="BH167" s="21"/>
      <c r="BI167" s="23"/>
      <c r="BJ167" s="23"/>
      <c r="BK167" s="22"/>
      <c r="BL167" s="22"/>
      <c r="BN167" s="25"/>
      <c r="BO167" s="25"/>
      <c r="BP167" s="25"/>
      <c r="BQ167" s="25"/>
      <c r="BT167" s="24"/>
    </row>
    <row r="168" spans="1:72" x14ac:dyDescent="0.25">
      <c r="A168" s="66">
        <v>39022</v>
      </c>
      <c r="B168" s="11">
        <v>2006</v>
      </c>
      <c r="C168" s="11">
        <v>11</v>
      </c>
      <c r="D168" s="11">
        <v>168</v>
      </c>
      <c r="E168" s="47">
        <v>138.80006805584307</v>
      </c>
      <c r="F168" s="44">
        <v>121.70806622898499</v>
      </c>
      <c r="G168" s="44">
        <v>102.51916906381065</v>
      </c>
      <c r="H168" s="44">
        <v>159.34196284924761</v>
      </c>
      <c r="I168" s="44">
        <v>106.03904473774386</v>
      </c>
      <c r="J168" s="101">
        <v>285658.59000000003</v>
      </c>
      <c r="K168" s="102">
        <v>45444.641000000003</v>
      </c>
      <c r="L168" s="102">
        <v>76884.441999999981</v>
      </c>
      <c r="M168" s="102">
        <v>25010.478000000003</v>
      </c>
      <c r="N168" s="102">
        <v>138319.02900000001</v>
      </c>
      <c r="O168" s="103">
        <v>442108.60700000002</v>
      </c>
      <c r="P168" s="102">
        <v>119927.125</v>
      </c>
      <c r="Q168" s="102">
        <v>155670.89899999998</v>
      </c>
      <c r="R168" s="102">
        <v>166510.58300000004</v>
      </c>
      <c r="S168" s="98">
        <v>82.119097164598429</v>
      </c>
      <c r="T168" s="98">
        <v>92.279109108797428</v>
      </c>
      <c r="U168" s="46">
        <f t="shared" si="27"/>
        <v>347858.90232990473</v>
      </c>
      <c r="V168" s="46">
        <f t="shared" si="28"/>
        <v>55339.917959535487</v>
      </c>
      <c r="W168" s="46">
        <f t="shared" si="29"/>
        <v>93625.532494462066</v>
      </c>
      <c r="X168" s="46">
        <f t="shared" si="30"/>
        <v>30456.34799158755</v>
      </c>
      <c r="Y168" s="46">
        <f t="shared" si="31"/>
        <v>168437.1038843196</v>
      </c>
      <c r="Z168" s="46">
        <f t="shared" si="32"/>
        <v>479099.3446618045</v>
      </c>
      <c r="AA168" s="46">
        <f t="shared" si="33"/>
        <v>129961.29476998467</v>
      </c>
      <c r="AB168" s="46">
        <f t="shared" si="34"/>
        <v>168695.71076641342</v>
      </c>
      <c r="AC168" s="46">
        <f t="shared" si="35"/>
        <v>180442.3391254064</v>
      </c>
      <c r="AD168" s="46">
        <v>59.2494691404317</v>
      </c>
      <c r="AE168" s="48">
        <v>6901576</v>
      </c>
      <c r="AF168" s="48">
        <f t="shared" si="36"/>
        <v>11648333.900919933</v>
      </c>
      <c r="AG168" s="104">
        <v>81.112444650809024</v>
      </c>
      <c r="AH168" s="104">
        <v>5595866</v>
      </c>
      <c r="AI168" s="104">
        <v>7380264</v>
      </c>
      <c r="AJ168" s="48">
        <f t="shared" si="37"/>
        <v>9444584.1982766278</v>
      </c>
      <c r="AK168" s="48">
        <f t="shared" si="38"/>
        <v>12456253.375886748</v>
      </c>
      <c r="AL168" s="50">
        <v>11336.927817524373</v>
      </c>
      <c r="AM168" s="122">
        <v>118.67</v>
      </c>
      <c r="AN168" s="122">
        <v>95.9</v>
      </c>
      <c r="AO168" s="24"/>
      <c r="AP168" s="24"/>
      <c r="AQ168" s="24"/>
      <c r="BG168" s="22"/>
      <c r="BH168" s="21"/>
      <c r="BI168" s="23"/>
      <c r="BJ168" s="23"/>
      <c r="BK168" s="22"/>
      <c r="BL168" s="22"/>
      <c r="BN168" s="25"/>
      <c r="BO168" s="25"/>
      <c r="BP168" s="25"/>
      <c r="BQ168" s="25"/>
      <c r="BT168" s="24"/>
    </row>
    <row r="169" spans="1:72" x14ac:dyDescent="0.25">
      <c r="A169" s="66">
        <v>39052</v>
      </c>
      <c r="B169" s="11">
        <v>2006</v>
      </c>
      <c r="C169" s="11">
        <v>12</v>
      </c>
      <c r="D169" s="11">
        <v>169</v>
      </c>
      <c r="E169" s="47">
        <v>149.0384192247808</v>
      </c>
      <c r="F169" s="49">
        <v>127.32149509388705</v>
      </c>
      <c r="G169" s="49">
        <v>130.01877578760838</v>
      </c>
      <c r="H169" s="49">
        <v>166.57555973645793</v>
      </c>
      <c r="I169" s="49">
        <v>60.047168529037386</v>
      </c>
      <c r="J169" s="101">
        <v>260291.56</v>
      </c>
      <c r="K169" s="102">
        <v>35671.302000000003</v>
      </c>
      <c r="L169" s="102">
        <v>57779.153000000006</v>
      </c>
      <c r="M169" s="102">
        <v>20836.216</v>
      </c>
      <c r="N169" s="102">
        <v>146004.889</v>
      </c>
      <c r="O169" s="103">
        <v>398386.28200000001</v>
      </c>
      <c r="P169" s="102">
        <v>125307.639</v>
      </c>
      <c r="Q169" s="102">
        <v>104627.486</v>
      </c>
      <c r="R169" s="102">
        <v>168451.15700000006</v>
      </c>
      <c r="S169" s="98">
        <v>81.394344965956961</v>
      </c>
      <c r="T169" s="98">
        <v>91.756499894684382</v>
      </c>
      <c r="U169" s="46">
        <f t="shared" si="27"/>
        <v>319790.71778127394</v>
      </c>
      <c r="V169" s="46">
        <f t="shared" si="28"/>
        <v>43825.282966426552</v>
      </c>
      <c r="W169" s="46">
        <f t="shared" si="29"/>
        <v>70986.692041278831</v>
      </c>
      <c r="X169" s="46">
        <f t="shared" si="30"/>
        <v>25599.095377835783</v>
      </c>
      <c r="Y169" s="46">
        <f t="shared" si="31"/>
        <v>179379.64739573281</v>
      </c>
      <c r="Z169" s="46">
        <f t="shared" si="32"/>
        <v>434177.72305750212</v>
      </c>
      <c r="AA169" s="46">
        <f t="shared" si="33"/>
        <v>136565.40860192434</v>
      </c>
      <c r="AB169" s="46">
        <f t="shared" si="34"/>
        <v>114027.3289849641</v>
      </c>
      <c r="AC169" s="46">
        <f t="shared" si="35"/>
        <v>183584.98547061376</v>
      </c>
      <c r="AD169" s="46">
        <v>60.844488499979171</v>
      </c>
      <c r="AE169" s="48">
        <v>6988731</v>
      </c>
      <c r="AF169" s="48">
        <f t="shared" si="36"/>
        <v>11486218.673696948</v>
      </c>
      <c r="AG169" s="104">
        <v>77.866624390594794</v>
      </c>
      <c r="AH169" s="104">
        <v>6628532</v>
      </c>
      <c r="AI169" s="104">
        <v>8493420</v>
      </c>
      <c r="AJ169" s="48">
        <f t="shared" si="37"/>
        <v>10894219.284959998</v>
      </c>
      <c r="AK169" s="48">
        <f t="shared" si="38"/>
        <v>13959226.561667796</v>
      </c>
      <c r="AL169" s="50">
        <v>15673.514371081992</v>
      </c>
      <c r="AM169" s="122">
        <v>116.3</v>
      </c>
      <c r="AN169" s="122">
        <v>87</v>
      </c>
      <c r="AO169" s="24"/>
      <c r="AP169" s="24"/>
      <c r="AQ169" s="24"/>
      <c r="BG169" s="22"/>
      <c r="BH169" s="21"/>
      <c r="BI169" s="23"/>
      <c r="BJ169" s="23"/>
      <c r="BK169" s="22"/>
      <c r="BL169" s="22"/>
      <c r="BN169" s="25"/>
      <c r="BO169" s="25"/>
      <c r="BP169" s="25"/>
      <c r="BQ169" s="25"/>
      <c r="BT169" s="24"/>
    </row>
    <row r="170" spans="1:72" x14ac:dyDescent="0.25">
      <c r="A170" s="66">
        <v>39083</v>
      </c>
      <c r="B170" s="11">
        <v>2007</v>
      </c>
      <c r="C170" s="11">
        <v>1</v>
      </c>
      <c r="D170" s="11">
        <v>170</v>
      </c>
      <c r="E170" s="47">
        <v>129.59454385784457</v>
      </c>
      <c r="F170" s="44">
        <v>104.72209777816126</v>
      </c>
      <c r="G170" s="44">
        <v>82.8879957259702</v>
      </c>
      <c r="H170" s="44">
        <v>130.10828197003636</v>
      </c>
      <c r="I170" s="44">
        <v>81.265681445365729</v>
      </c>
      <c r="J170" s="101">
        <v>282411.24</v>
      </c>
      <c r="K170" s="102">
        <v>43096.598000000005</v>
      </c>
      <c r="L170" s="102">
        <v>65946.964000000022</v>
      </c>
      <c r="M170" s="102">
        <v>19325.193000000003</v>
      </c>
      <c r="N170" s="102">
        <v>154042.48500000002</v>
      </c>
      <c r="O170" s="103">
        <v>375098.61099999998</v>
      </c>
      <c r="P170" s="102">
        <v>111635.24900000001</v>
      </c>
      <c r="Q170" s="102">
        <v>104858.72099999999</v>
      </c>
      <c r="R170" s="102">
        <v>158604.64099999995</v>
      </c>
      <c r="S170" s="98">
        <v>82.157637249118864</v>
      </c>
      <c r="T170" s="98">
        <v>91.757759167670443</v>
      </c>
      <c r="U170" s="46">
        <f t="shared" si="27"/>
        <v>343743.13752922445</v>
      </c>
      <c r="V170" s="46">
        <f t="shared" si="28"/>
        <v>52455.985156099669</v>
      </c>
      <c r="W170" s="46">
        <f t="shared" si="29"/>
        <v>80268.81761464884</v>
      </c>
      <c r="X170" s="46">
        <f t="shared" si="30"/>
        <v>23522.089542816379</v>
      </c>
      <c r="Y170" s="46">
        <f t="shared" si="31"/>
        <v>187496.24521565964</v>
      </c>
      <c r="Z170" s="46">
        <f t="shared" si="32"/>
        <v>408792.25299582153</v>
      </c>
      <c r="AA170" s="46">
        <f t="shared" si="33"/>
        <v>121663.00704445834</v>
      </c>
      <c r="AB170" s="46">
        <f t="shared" si="34"/>
        <v>114277.77002312137</v>
      </c>
      <c r="AC170" s="46">
        <f t="shared" si="35"/>
        <v>172851.47592824179</v>
      </c>
      <c r="AD170" s="46">
        <v>60.211980822917241</v>
      </c>
      <c r="AE170" s="48">
        <v>7032599</v>
      </c>
      <c r="AF170" s="48">
        <f t="shared" si="36"/>
        <v>11679733.674071934</v>
      </c>
      <c r="AG170" s="104">
        <v>77.233889960949156</v>
      </c>
      <c r="AH170" s="104">
        <v>6134061</v>
      </c>
      <c r="AI170" s="104">
        <v>8089788</v>
      </c>
      <c r="AJ170" s="48">
        <f t="shared" si="37"/>
        <v>10187442.625480475</v>
      </c>
      <c r="AK170" s="48">
        <f t="shared" si="38"/>
        <v>13435512.151297558</v>
      </c>
      <c r="AL170" s="50">
        <v>15223.382019310813</v>
      </c>
      <c r="AM170" s="122">
        <v>114.79</v>
      </c>
      <c r="AN170" s="122">
        <v>87</v>
      </c>
      <c r="AO170" s="24"/>
      <c r="AP170" s="24"/>
      <c r="AQ170" s="24"/>
      <c r="BG170" s="22"/>
      <c r="BH170" s="21"/>
      <c r="BI170" s="23"/>
      <c r="BJ170" s="23"/>
      <c r="BK170" s="22"/>
      <c r="BL170" s="22"/>
      <c r="BN170" s="25"/>
      <c r="BO170" s="25"/>
      <c r="BP170" s="25"/>
      <c r="BQ170" s="25"/>
      <c r="BT170" s="24"/>
    </row>
    <row r="171" spans="1:72" x14ac:dyDescent="0.25">
      <c r="A171" s="66">
        <v>39114</v>
      </c>
      <c r="B171" s="11">
        <v>2007</v>
      </c>
      <c r="C171" s="11">
        <v>2</v>
      </c>
      <c r="D171" s="11">
        <v>171</v>
      </c>
      <c r="E171" s="47">
        <v>129.83569261119095</v>
      </c>
      <c r="F171" s="44">
        <v>102.76001061411925</v>
      </c>
      <c r="G171" s="44">
        <v>81.266077601219209</v>
      </c>
      <c r="H171" s="44">
        <v>151.30218329593876</v>
      </c>
      <c r="I171" s="44">
        <v>95.826672318354511</v>
      </c>
      <c r="J171" s="101">
        <v>293249.73</v>
      </c>
      <c r="K171" s="102">
        <v>73440.644</v>
      </c>
      <c r="L171" s="102">
        <v>52533.290999999983</v>
      </c>
      <c r="M171" s="102">
        <v>20559.195999999996</v>
      </c>
      <c r="N171" s="102">
        <v>146716.59899999999</v>
      </c>
      <c r="O171" s="103">
        <v>363879.66700000002</v>
      </c>
      <c r="P171" s="102">
        <v>105342.743</v>
      </c>
      <c r="Q171" s="102">
        <v>112350.61500000001</v>
      </c>
      <c r="R171" s="102">
        <v>146186.30899999998</v>
      </c>
      <c r="S171" s="98">
        <v>83.778733368450901</v>
      </c>
      <c r="T171" s="98">
        <v>91.082309225495237</v>
      </c>
      <c r="U171" s="46">
        <f t="shared" si="27"/>
        <v>350028.84169937921</v>
      </c>
      <c r="V171" s="46">
        <f t="shared" si="28"/>
        <v>87660.246278748367</v>
      </c>
      <c r="W171" s="46">
        <f t="shared" si="29"/>
        <v>62704.804534300572</v>
      </c>
      <c r="X171" s="46">
        <f t="shared" si="30"/>
        <v>24539.87446859886</v>
      </c>
      <c r="Y171" s="46">
        <f t="shared" si="31"/>
        <v>175123.91641773138</v>
      </c>
      <c r="Z171" s="46">
        <f t="shared" si="32"/>
        <v>399506.41358810093</v>
      </c>
      <c r="AA171" s="46">
        <f t="shared" si="33"/>
        <v>115656.64495747442</v>
      </c>
      <c r="AB171" s="46">
        <f t="shared" si="34"/>
        <v>123350.64400030764</v>
      </c>
      <c r="AC171" s="46">
        <f t="shared" si="35"/>
        <v>160499.12463031884</v>
      </c>
      <c r="AD171" s="46">
        <v>60.03322865331279</v>
      </c>
      <c r="AE171" s="48">
        <v>7021475</v>
      </c>
      <c r="AF171" s="48">
        <f t="shared" si="36"/>
        <v>11695980.971718961</v>
      </c>
      <c r="AG171" s="104">
        <v>78.022611007784164</v>
      </c>
      <c r="AH171" s="104">
        <v>6226384</v>
      </c>
      <c r="AI171" s="104">
        <v>8241630</v>
      </c>
      <c r="AJ171" s="48">
        <f t="shared" si="37"/>
        <v>10371562.782266604</v>
      </c>
      <c r="AK171" s="48">
        <f t="shared" si="38"/>
        <v>13728447.036548326</v>
      </c>
      <c r="AL171" s="50">
        <v>13933.977302935984</v>
      </c>
      <c r="AM171" s="122">
        <v>113.33</v>
      </c>
      <c r="AN171" s="122">
        <v>82.6</v>
      </c>
      <c r="AO171" s="24"/>
      <c r="AP171" s="24"/>
      <c r="AQ171" s="24"/>
      <c r="BG171" s="22"/>
      <c r="BH171" s="21"/>
      <c r="BI171" s="23"/>
      <c r="BJ171" s="23"/>
      <c r="BK171" s="22"/>
      <c r="BL171" s="22"/>
      <c r="BN171" s="25"/>
      <c r="BO171" s="25"/>
      <c r="BP171" s="25"/>
      <c r="BQ171" s="25"/>
      <c r="BT171" s="24"/>
    </row>
    <row r="172" spans="1:72" x14ac:dyDescent="0.25">
      <c r="A172" s="66">
        <v>39142</v>
      </c>
      <c r="B172" s="11">
        <v>2007</v>
      </c>
      <c r="C172" s="11">
        <v>3</v>
      </c>
      <c r="D172" s="11">
        <v>172</v>
      </c>
      <c r="E172" s="47">
        <v>145.43278268462524</v>
      </c>
      <c r="F172" s="44">
        <v>111.59824198091175</v>
      </c>
      <c r="G172" s="44">
        <v>94.307381448138216</v>
      </c>
      <c r="H172" s="44">
        <v>150.1483894183157</v>
      </c>
      <c r="I172" s="44">
        <v>88.52006359297431</v>
      </c>
      <c r="J172" s="101">
        <v>356325.69</v>
      </c>
      <c r="K172" s="102">
        <v>123478.14600000001</v>
      </c>
      <c r="L172" s="102">
        <v>53779.503000000012</v>
      </c>
      <c r="M172" s="102">
        <v>24636.348000000009</v>
      </c>
      <c r="N172" s="102">
        <v>154431.693</v>
      </c>
      <c r="O172" s="103">
        <v>446272.554</v>
      </c>
      <c r="P172" s="102">
        <v>116247.15399999999</v>
      </c>
      <c r="Q172" s="102">
        <v>132131.997</v>
      </c>
      <c r="R172" s="102">
        <v>197893.40300000002</v>
      </c>
      <c r="S172" s="98">
        <v>84.131728783856147</v>
      </c>
      <c r="T172" s="98">
        <v>94.150529180253145</v>
      </c>
      <c r="U172" s="46">
        <f t="shared" si="27"/>
        <v>423533.06552803726</v>
      </c>
      <c r="V172" s="46">
        <f t="shared" si="28"/>
        <v>146767.63188502783</v>
      </c>
      <c r="W172" s="46">
        <f t="shared" si="29"/>
        <v>63922.973861818049</v>
      </c>
      <c r="X172" s="46">
        <f t="shared" si="30"/>
        <v>29283.064018919129</v>
      </c>
      <c r="Y172" s="46">
        <f t="shared" si="31"/>
        <v>183559.39576227221</v>
      </c>
      <c r="Z172" s="46">
        <f t="shared" si="32"/>
        <v>473998.9863950758</v>
      </c>
      <c r="AA172" s="46">
        <f t="shared" si="33"/>
        <v>123469.46428462701</v>
      </c>
      <c r="AB172" s="46">
        <f t="shared" si="34"/>
        <v>140341.21544556649</v>
      </c>
      <c r="AC172" s="46">
        <f t="shared" si="35"/>
        <v>210188.30666488234</v>
      </c>
      <c r="AD172" s="46">
        <v>59.455721643821455</v>
      </c>
      <c r="AE172" s="48">
        <v>7124210</v>
      </c>
      <c r="AF172" s="48">
        <f t="shared" si="36"/>
        <v>11982379.160543477</v>
      </c>
      <c r="AG172" s="104">
        <v>77.409730142176869</v>
      </c>
      <c r="AH172" s="104">
        <v>6678254</v>
      </c>
      <c r="AI172" s="104">
        <v>8794459</v>
      </c>
      <c r="AJ172" s="48">
        <f t="shared" si="37"/>
        <v>11232315.099978261</v>
      </c>
      <c r="AK172" s="48">
        <f t="shared" si="38"/>
        <v>14791610.894380433</v>
      </c>
      <c r="AL172" s="50">
        <v>14250.435643049166</v>
      </c>
      <c r="AM172" s="122">
        <v>125.11</v>
      </c>
      <c r="AN172" s="122">
        <v>96.4</v>
      </c>
      <c r="AO172" s="24"/>
      <c r="AP172" s="24"/>
      <c r="AQ172" s="24"/>
      <c r="BG172" s="22"/>
      <c r="BH172" s="21"/>
      <c r="BI172" s="23"/>
      <c r="BJ172" s="23"/>
      <c r="BK172" s="22"/>
      <c r="BL172" s="22"/>
      <c r="BN172" s="25"/>
      <c r="BO172" s="25"/>
      <c r="BP172" s="25"/>
      <c r="BQ172" s="25"/>
      <c r="BT172" s="24"/>
    </row>
    <row r="173" spans="1:72" x14ac:dyDescent="0.25">
      <c r="A173" s="66">
        <v>39173</v>
      </c>
      <c r="B173" s="11">
        <v>2007</v>
      </c>
      <c r="C173" s="11">
        <v>4</v>
      </c>
      <c r="D173" s="11">
        <v>173</v>
      </c>
      <c r="E173" s="47">
        <v>133.67637085589678</v>
      </c>
      <c r="F173" s="44">
        <v>94.974009802737029</v>
      </c>
      <c r="G173" s="44">
        <v>83.217709081685101</v>
      </c>
      <c r="H173" s="44">
        <v>136.06333116567166</v>
      </c>
      <c r="I173" s="44">
        <v>78.45321833009352</v>
      </c>
      <c r="J173" s="101">
        <v>391600.75</v>
      </c>
      <c r="K173" s="102">
        <v>136330.85800000001</v>
      </c>
      <c r="L173" s="102">
        <v>71100.039000000019</v>
      </c>
      <c r="M173" s="102">
        <v>21252.322999999997</v>
      </c>
      <c r="N173" s="102">
        <v>162917.53</v>
      </c>
      <c r="O173" s="103">
        <v>402390.58600000001</v>
      </c>
      <c r="P173" s="102">
        <v>106464.52099999998</v>
      </c>
      <c r="Q173" s="102">
        <v>114002.42400000001</v>
      </c>
      <c r="R173" s="102">
        <v>181923.64099999997</v>
      </c>
      <c r="S173" s="98">
        <v>83.576089165785575</v>
      </c>
      <c r="T173" s="98">
        <v>95.279941418084206</v>
      </c>
      <c r="U173" s="46">
        <f t="shared" si="27"/>
        <v>468555.96368382568</v>
      </c>
      <c r="V173" s="46">
        <f t="shared" si="28"/>
        <v>163121.84425089275</v>
      </c>
      <c r="W173" s="46">
        <f t="shared" si="29"/>
        <v>85072.225453098843</v>
      </c>
      <c r="X173" s="46">
        <f t="shared" si="30"/>
        <v>25428.71198225471</v>
      </c>
      <c r="Y173" s="46">
        <f t="shared" si="31"/>
        <v>194933.18199757938</v>
      </c>
      <c r="Z173" s="46">
        <f t="shared" si="32"/>
        <v>422324.55227310408</v>
      </c>
      <c r="AA173" s="46">
        <f t="shared" si="33"/>
        <v>111738.6507752333</v>
      </c>
      <c r="AB173" s="46">
        <f t="shared" si="34"/>
        <v>119649.97280987231</v>
      </c>
      <c r="AC173" s="46">
        <f t="shared" si="35"/>
        <v>190935.92868799847</v>
      </c>
      <c r="AD173" s="46">
        <v>60.019478486420134</v>
      </c>
      <c r="AE173" s="48">
        <v>7130299</v>
      </c>
      <c r="AF173" s="48">
        <f t="shared" si="36"/>
        <v>11879974.934492782</v>
      </c>
      <c r="AG173" s="104">
        <v>76.96774566638166</v>
      </c>
      <c r="AH173" s="104">
        <v>6804560</v>
      </c>
      <c r="AI173" s="104">
        <v>9002916</v>
      </c>
      <c r="AJ173" s="48">
        <f t="shared" si="37"/>
        <v>11337252.791257732</v>
      </c>
      <c r="AK173" s="48">
        <f t="shared" si="38"/>
        <v>14999990.381517524</v>
      </c>
      <c r="AL173" s="50">
        <v>13300.145256157977</v>
      </c>
      <c r="AM173" s="122">
        <v>120.29</v>
      </c>
      <c r="AN173" s="122">
        <v>90.6</v>
      </c>
      <c r="AO173" s="24"/>
      <c r="AP173" s="24"/>
      <c r="AQ173" s="24"/>
      <c r="BG173" s="22"/>
      <c r="BH173" s="21"/>
      <c r="BI173" s="23"/>
      <c r="BJ173" s="23"/>
      <c r="BK173" s="22"/>
      <c r="BL173" s="22"/>
      <c r="BN173" s="25"/>
      <c r="BO173" s="25"/>
      <c r="BP173" s="25"/>
      <c r="BQ173" s="25"/>
      <c r="BT173" s="24"/>
    </row>
    <row r="174" spans="1:72" x14ac:dyDescent="0.25">
      <c r="A174" s="66">
        <v>39203</v>
      </c>
      <c r="B174" s="11">
        <v>2007</v>
      </c>
      <c r="C174" s="11">
        <v>5</v>
      </c>
      <c r="D174" s="11">
        <v>174</v>
      </c>
      <c r="E174" s="47">
        <v>142.57226771271752</v>
      </c>
      <c r="F174" s="44">
        <v>125.63334366258427</v>
      </c>
      <c r="G174" s="44">
        <v>87.5686719213206</v>
      </c>
      <c r="H174" s="44">
        <v>212.36726085075395</v>
      </c>
      <c r="I174" s="44">
        <v>98.217326713882272</v>
      </c>
      <c r="J174" s="101">
        <v>406865.49</v>
      </c>
      <c r="K174" s="102">
        <v>138257.36499999996</v>
      </c>
      <c r="L174" s="102">
        <v>80293.564000000028</v>
      </c>
      <c r="M174" s="102">
        <v>24940.074000000001</v>
      </c>
      <c r="N174" s="102">
        <v>163374.48699999999</v>
      </c>
      <c r="O174" s="103">
        <v>428530.80300000001</v>
      </c>
      <c r="P174" s="102">
        <v>117863.815</v>
      </c>
      <c r="Q174" s="102">
        <v>134351.997</v>
      </c>
      <c r="R174" s="102">
        <v>176314.99100000004</v>
      </c>
      <c r="S174" s="98">
        <v>85.421617620824605</v>
      </c>
      <c r="T174" s="98">
        <v>97.239482103831875</v>
      </c>
      <c r="U174" s="46">
        <f t="shared" si="27"/>
        <v>476302.72211189294</v>
      </c>
      <c r="V174" s="46">
        <f t="shared" si="28"/>
        <v>161852.89959469784</v>
      </c>
      <c r="W174" s="46">
        <f t="shared" si="29"/>
        <v>93996.772990664569</v>
      </c>
      <c r="X174" s="46">
        <f t="shared" si="30"/>
        <v>29196.44311900733</v>
      </c>
      <c r="Y174" s="46">
        <f t="shared" si="31"/>
        <v>191256.60640752318</v>
      </c>
      <c r="Z174" s="46">
        <f t="shared" si="32"/>
        <v>440696.30332092557</v>
      </c>
      <c r="AA174" s="46">
        <f t="shared" si="33"/>
        <v>121209.8341640133</v>
      </c>
      <c r="AB174" s="46">
        <f t="shared" si="34"/>
        <v>138166.09682941294</v>
      </c>
      <c r="AC174" s="46">
        <f t="shared" si="35"/>
        <v>181320.37232749932</v>
      </c>
      <c r="AD174" s="46">
        <v>60.349482491843744</v>
      </c>
      <c r="AE174" s="48">
        <v>7179366</v>
      </c>
      <c r="AF174" s="48">
        <f t="shared" si="36"/>
        <v>11896317.422390979</v>
      </c>
      <c r="AG174" s="104">
        <v>76.919174158016034</v>
      </c>
      <c r="AH174" s="104">
        <v>6932797</v>
      </c>
      <c r="AI174" s="104">
        <v>9142555</v>
      </c>
      <c r="AJ174" s="48">
        <f t="shared" si="37"/>
        <v>11487748.881586466</v>
      </c>
      <c r="AK174" s="48">
        <f t="shared" si="38"/>
        <v>15149351.117030075</v>
      </c>
      <c r="AL174" s="50">
        <v>16754.78136257609</v>
      </c>
      <c r="AM174" s="122">
        <v>123.9</v>
      </c>
      <c r="AN174" s="122">
        <v>99.9</v>
      </c>
      <c r="AO174" s="24"/>
      <c r="AP174" s="24"/>
      <c r="AQ174" s="24"/>
      <c r="BG174" s="22"/>
      <c r="BH174" s="21"/>
      <c r="BI174" s="23"/>
      <c r="BJ174" s="23"/>
      <c r="BK174" s="22"/>
      <c r="BL174" s="22"/>
      <c r="BN174" s="25"/>
      <c r="BO174" s="25"/>
      <c r="BP174" s="25"/>
      <c r="BQ174" s="25"/>
      <c r="BT174" s="24"/>
    </row>
    <row r="175" spans="1:72" x14ac:dyDescent="0.25">
      <c r="A175" s="66">
        <v>39234</v>
      </c>
      <c r="B175" s="11">
        <v>2007</v>
      </c>
      <c r="C175" s="11">
        <v>6</v>
      </c>
      <c r="D175" s="11">
        <v>175</v>
      </c>
      <c r="E175" s="47">
        <v>123.84001860412778</v>
      </c>
      <c r="F175" s="44">
        <v>114.23721024629386</v>
      </c>
      <c r="G175" s="44">
        <v>93.220596373093201</v>
      </c>
      <c r="H175" s="44">
        <v>174.52830807582862</v>
      </c>
      <c r="I175" s="44">
        <v>109.69161208264889</v>
      </c>
      <c r="J175" s="101">
        <v>393930.49</v>
      </c>
      <c r="K175" s="102">
        <v>131448.46100000001</v>
      </c>
      <c r="L175" s="102">
        <v>79743.479000000007</v>
      </c>
      <c r="M175" s="102">
        <v>22995.549999999988</v>
      </c>
      <c r="N175" s="102">
        <v>159743</v>
      </c>
      <c r="O175" s="103">
        <v>428144.37599999999</v>
      </c>
      <c r="P175" s="102">
        <v>109643.76999999999</v>
      </c>
      <c r="Q175" s="102">
        <v>124528.288</v>
      </c>
      <c r="R175" s="102">
        <v>193972.31800000003</v>
      </c>
      <c r="S175" s="98">
        <v>88.395078757218812</v>
      </c>
      <c r="T175" s="98">
        <v>97.872468625718881</v>
      </c>
      <c r="U175" s="46">
        <f t="shared" si="27"/>
        <v>445647.53551716194</v>
      </c>
      <c r="V175" s="46">
        <f t="shared" si="28"/>
        <v>148705.63253982645</v>
      </c>
      <c r="W175" s="46">
        <f t="shared" si="29"/>
        <v>90212.577579142366</v>
      </c>
      <c r="X175" s="46">
        <f t="shared" si="30"/>
        <v>26014.513843195204</v>
      </c>
      <c r="Y175" s="46">
        <f t="shared" si="31"/>
        <v>180714.81155499796</v>
      </c>
      <c r="Z175" s="46">
        <f t="shared" si="32"/>
        <v>437451.28942981665</v>
      </c>
      <c r="AA175" s="46">
        <f t="shared" si="33"/>
        <v>112027.18347617917</v>
      </c>
      <c r="AB175" s="46">
        <f t="shared" si="34"/>
        <v>127235.25803381699</v>
      </c>
      <c r="AC175" s="46">
        <f t="shared" si="35"/>
        <v>198188.84791982049</v>
      </c>
      <c r="AD175" s="46">
        <v>59.936977485064226</v>
      </c>
      <c r="AE175" s="48">
        <v>7753560</v>
      </c>
      <c r="AF175" s="48">
        <f t="shared" si="36"/>
        <v>12936187.851534756</v>
      </c>
      <c r="AG175" s="104">
        <v>78.302963629497185</v>
      </c>
      <c r="AH175" s="104">
        <v>7287842</v>
      </c>
      <c r="AI175" s="104">
        <v>9591658</v>
      </c>
      <c r="AJ175" s="48">
        <f t="shared" si="37"/>
        <v>12159175.029832071</v>
      </c>
      <c r="AK175" s="48">
        <f t="shared" si="38"/>
        <v>16002905.722748797</v>
      </c>
      <c r="AL175" s="50">
        <v>14370.031449315915</v>
      </c>
      <c r="AM175" s="122">
        <v>122.38</v>
      </c>
      <c r="AN175" s="122">
        <v>96.9</v>
      </c>
      <c r="AO175" s="24"/>
      <c r="AP175" s="24"/>
      <c r="AQ175" s="24"/>
      <c r="BG175" s="22"/>
      <c r="BH175" s="21"/>
      <c r="BI175" s="23"/>
      <c r="BJ175" s="23"/>
      <c r="BK175" s="22"/>
      <c r="BL175" s="22"/>
      <c r="BN175" s="25"/>
      <c r="BO175" s="25"/>
      <c r="BP175" s="25"/>
      <c r="BQ175" s="25"/>
      <c r="BT175" s="24"/>
    </row>
    <row r="176" spans="1:72" x14ac:dyDescent="0.25">
      <c r="A176" s="66">
        <v>39264</v>
      </c>
      <c r="B176" s="11">
        <v>2007</v>
      </c>
      <c r="C176" s="11">
        <v>7</v>
      </c>
      <c r="D176" s="11">
        <v>176</v>
      </c>
      <c r="E176" s="47">
        <v>133.84570592334387</v>
      </c>
      <c r="F176" s="44">
        <v>119.10534305193994</v>
      </c>
      <c r="G176" s="44">
        <v>104.00555579121929</v>
      </c>
      <c r="H176" s="44">
        <v>193.35989974378597</v>
      </c>
      <c r="I176" s="44">
        <v>112.50003532705725</v>
      </c>
      <c r="J176" s="101">
        <v>378378.79</v>
      </c>
      <c r="K176" s="102">
        <v>112190.389</v>
      </c>
      <c r="L176" s="102">
        <v>79355.40400000001</v>
      </c>
      <c r="M176" s="102">
        <v>25140.015000000003</v>
      </c>
      <c r="N176" s="102">
        <v>161692.98199999999</v>
      </c>
      <c r="O176" s="103">
        <v>487719.77100000001</v>
      </c>
      <c r="P176" s="102">
        <v>128111.469</v>
      </c>
      <c r="Q176" s="102">
        <v>154057.761</v>
      </c>
      <c r="R176" s="102">
        <v>205550.54100000003</v>
      </c>
      <c r="S176" s="98">
        <v>89.006257159418823</v>
      </c>
      <c r="T176" s="98">
        <v>97.731025739352745</v>
      </c>
      <c r="U176" s="46">
        <f t="shared" si="27"/>
        <v>425114.82009886892</v>
      </c>
      <c r="V176" s="46">
        <f t="shared" si="28"/>
        <v>126047.75504609315</v>
      </c>
      <c r="W176" s="46">
        <f t="shared" si="29"/>
        <v>89157.107076041633</v>
      </c>
      <c r="X176" s="46">
        <f t="shared" si="30"/>
        <v>28245.222080254207</v>
      </c>
      <c r="Y176" s="46">
        <f t="shared" si="31"/>
        <v>181664.73589647998</v>
      </c>
      <c r="Z176" s="46">
        <f t="shared" si="32"/>
        <v>499042.92655306996</v>
      </c>
      <c r="AA176" s="46">
        <f t="shared" si="33"/>
        <v>131085.77141272565</v>
      </c>
      <c r="AB176" s="46">
        <f t="shared" si="34"/>
        <v>157634.44600578517</v>
      </c>
      <c r="AC176" s="46">
        <f t="shared" si="35"/>
        <v>210322.70913455918</v>
      </c>
      <c r="AD176" s="46">
        <v>60.184480489131943</v>
      </c>
      <c r="AE176" s="48">
        <v>7924942</v>
      </c>
      <c r="AF176" s="48">
        <f t="shared" si="36"/>
        <v>13167750.116960932</v>
      </c>
      <c r="AG176" s="104">
        <v>79.461170324485394</v>
      </c>
      <c r="AH176" s="104">
        <v>7279319</v>
      </c>
      <c r="AI176" s="104">
        <v>9630473</v>
      </c>
      <c r="AJ176" s="48">
        <f t="shared" si="37"/>
        <v>12095010.110313227</v>
      </c>
      <c r="AK176" s="48">
        <f t="shared" si="38"/>
        <v>16001588.651644275</v>
      </c>
      <c r="AL176" s="50">
        <v>17608.019020775144</v>
      </c>
      <c r="AM176" s="122">
        <v>127.85</v>
      </c>
      <c r="AN176" s="122">
        <v>99.8</v>
      </c>
      <c r="AO176" s="24"/>
      <c r="AP176" s="24"/>
      <c r="AQ176" s="24"/>
      <c r="BG176" s="22"/>
      <c r="BH176" s="21"/>
      <c r="BI176" s="23"/>
      <c r="BJ176" s="23"/>
      <c r="BK176" s="22"/>
      <c r="BL176" s="22"/>
      <c r="BN176" s="25"/>
      <c r="BO176" s="25"/>
      <c r="BP176" s="25"/>
      <c r="BQ176" s="25"/>
      <c r="BT176" s="24"/>
    </row>
    <row r="177" spans="1:72" x14ac:dyDescent="0.25">
      <c r="A177" s="66">
        <v>39295</v>
      </c>
      <c r="B177" s="11">
        <v>2007</v>
      </c>
      <c r="C177" s="11">
        <v>8</v>
      </c>
      <c r="D177" s="11">
        <v>177</v>
      </c>
      <c r="E177" s="47">
        <v>142.99847024482412</v>
      </c>
      <c r="F177" s="44">
        <v>130.39663124086735</v>
      </c>
      <c r="G177" s="44">
        <v>102.28840017220703</v>
      </c>
      <c r="H177" s="44">
        <v>196.69452531714117</v>
      </c>
      <c r="I177" s="44">
        <v>135.27174351653238</v>
      </c>
      <c r="J177" s="101">
        <v>494163.47</v>
      </c>
      <c r="K177" s="102">
        <v>114465.65800000001</v>
      </c>
      <c r="L177" s="102">
        <v>192607.37300000002</v>
      </c>
      <c r="M177" s="102">
        <v>25346.542000000009</v>
      </c>
      <c r="N177" s="102">
        <v>161743.897</v>
      </c>
      <c r="O177" s="103">
        <v>519084.09399999998</v>
      </c>
      <c r="P177" s="102">
        <v>140110.08199999999</v>
      </c>
      <c r="Q177" s="102">
        <v>172142.58600000001</v>
      </c>
      <c r="R177" s="102">
        <v>206831.42599999995</v>
      </c>
      <c r="S177" s="98">
        <v>90.329582037532745</v>
      </c>
      <c r="T177" s="98">
        <v>97.441297312817099</v>
      </c>
      <c r="U177" s="46">
        <f t="shared" si="27"/>
        <v>547067.14993397251</v>
      </c>
      <c r="V177" s="46">
        <f t="shared" si="28"/>
        <v>126720.01288840074</v>
      </c>
      <c r="W177" s="46">
        <f t="shared" si="29"/>
        <v>213227.34884344967</v>
      </c>
      <c r="X177" s="46">
        <f t="shared" si="30"/>
        <v>28060.06784075265</v>
      </c>
      <c r="Y177" s="46">
        <f t="shared" si="31"/>
        <v>179059.72036136949</v>
      </c>
      <c r="Z177" s="46">
        <f t="shared" si="32"/>
        <v>532714.678801512</v>
      </c>
      <c r="AA177" s="46">
        <f t="shared" si="33"/>
        <v>143789.22065272048</v>
      </c>
      <c r="AB177" s="46">
        <f t="shared" si="34"/>
        <v>176662.86343393844</v>
      </c>
      <c r="AC177" s="46">
        <f t="shared" si="35"/>
        <v>212262.59471485304</v>
      </c>
      <c r="AD177" s="46">
        <v>62.219505189244238</v>
      </c>
      <c r="AE177" s="48">
        <v>8394579</v>
      </c>
      <c r="AF177" s="48">
        <f t="shared" si="36"/>
        <v>13491876.822979225</v>
      </c>
      <c r="AG177" s="104">
        <v>77.059313598593846</v>
      </c>
      <c r="AH177" s="104">
        <v>7501360</v>
      </c>
      <c r="AI177" s="104">
        <v>9931521</v>
      </c>
      <c r="AJ177" s="48">
        <f t="shared" si="37"/>
        <v>12056283.599787844</v>
      </c>
      <c r="AK177" s="48">
        <f t="shared" si="38"/>
        <v>15962070.045064971</v>
      </c>
      <c r="AL177" s="50">
        <v>17747.300974999998</v>
      </c>
      <c r="AM177" s="122">
        <v>129.05000000000001</v>
      </c>
      <c r="AN177" s="122">
        <v>104.9</v>
      </c>
      <c r="AO177" s="24"/>
      <c r="AP177" s="24"/>
      <c r="AQ177" s="24"/>
      <c r="BG177" s="22"/>
      <c r="BH177" s="21"/>
      <c r="BI177" s="23"/>
      <c r="BJ177" s="23"/>
      <c r="BK177" s="22"/>
      <c r="BL177" s="22"/>
      <c r="BN177" s="25"/>
      <c r="BO177" s="25"/>
      <c r="BP177" s="25"/>
      <c r="BQ177" s="25"/>
      <c r="BT177" s="24"/>
    </row>
    <row r="178" spans="1:72" x14ac:dyDescent="0.25">
      <c r="A178" s="66">
        <v>39326</v>
      </c>
      <c r="B178" s="11">
        <v>2007</v>
      </c>
      <c r="C178" s="11">
        <v>9</v>
      </c>
      <c r="D178" s="11">
        <v>178</v>
      </c>
      <c r="E178" s="47">
        <v>140.39479646267793</v>
      </c>
      <c r="F178" s="44">
        <v>124.08889842653774</v>
      </c>
      <c r="G178" s="44">
        <v>106.33948738918947</v>
      </c>
      <c r="H178" s="44">
        <v>179.45247034003646</v>
      </c>
      <c r="I178" s="44">
        <v>112.6412857305497</v>
      </c>
      <c r="J178" s="101">
        <v>424380.83</v>
      </c>
      <c r="K178" s="102">
        <v>101899.02499999997</v>
      </c>
      <c r="L178" s="102">
        <v>139259.87700000001</v>
      </c>
      <c r="M178" s="102">
        <v>22757.757000000001</v>
      </c>
      <c r="N178" s="102">
        <v>160464.171</v>
      </c>
      <c r="O178" s="103">
        <v>445136.84499999997</v>
      </c>
      <c r="P178" s="102">
        <v>122797.65399999999</v>
      </c>
      <c r="Q178" s="102">
        <v>141963.39899999998</v>
      </c>
      <c r="R178" s="102">
        <v>180375.79200000002</v>
      </c>
      <c r="S178" s="98">
        <v>94.984387071421509</v>
      </c>
      <c r="T178" s="98">
        <v>98.404061968466664</v>
      </c>
      <c r="U178" s="46">
        <f t="shared" si="27"/>
        <v>446790.09159778623</v>
      </c>
      <c r="V178" s="46">
        <f t="shared" si="28"/>
        <v>107279.76264496938</v>
      </c>
      <c r="W178" s="46">
        <f t="shared" si="29"/>
        <v>146613.43963328045</v>
      </c>
      <c r="X178" s="46">
        <f t="shared" si="30"/>
        <v>23959.471342261528</v>
      </c>
      <c r="Y178" s="46">
        <f t="shared" si="31"/>
        <v>168937.41797727489</v>
      </c>
      <c r="Z178" s="46">
        <f t="shared" si="32"/>
        <v>452356.16914131341</v>
      </c>
      <c r="AA178" s="46">
        <f t="shared" si="33"/>
        <v>124789.21250156341</v>
      </c>
      <c r="AB178" s="46">
        <f t="shared" si="34"/>
        <v>144265.79163519875</v>
      </c>
      <c r="AC178" s="46">
        <f t="shared" si="35"/>
        <v>183301.16500455132</v>
      </c>
      <c r="AD178" s="46">
        <v>62.783262031842924</v>
      </c>
      <c r="AE178" s="48">
        <v>8898949</v>
      </c>
      <c r="AF178" s="48">
        <f t="shared" si="36"/>
        <v>14174078.746476345</v>
      </c>
      <c r="AG178" s="104">
        <v>76.197867841919845</v>
      </c>
      <c r="AH178" s="104">
        <v>7570483</v>
      </c>
      <c r="AI178" s="104">
        <v>10091461</v>
      </c>
      <c r="AJ178" s="48">
        <f t="shared" si="37"/>
        <v>12058123.06496649</v>
      </c>
      <c r="AK178" s="48">
        <f t="shared" si="38"/>
        <v>16073489.451506568</v>
      </c>
      <c r="AL178" s="50">
        <v>16349.514284262506</v>
      </c>
      <c r="AM178" s="122">
        <v>123.24</v>
      </c>
      <c r="AN178" s="122">
        <v>98.4</v>
      </c>
      <c r="AO178" s="24"/>
      <c r="AP178" s="24"/>
      <c r="AQ178" s="24"/>
      <c r="BG178" s="22"/>
      <c r="BH178" s="21"/>
      <c r="BI178" s="23"/>
      <c r="BJ178" s="23"/>
      <c r="BK178" s="22"/>
      <c r="BL178" s="22"/>
      <c r="BN178" s="25"/>
      <c r="BO178" s="25"/>
      <c r="BP178" s="25"/>
      <c r="BQ178" s="25"/>
      <c r="BT178" s="24"/>
    </row>
    <row r="179" spans="1:72" x14ac:dyDescent="0.25">
      <c r="A179" s="66">
        <v>39356</v>
      </c>
      <c r="B179" s="11">
        <v>2007</v>
      </c>
      <c r="C179" s="11">
        <v>10</v>
      </c>
      <c r="D179" s="11">
        <v>179</v>
      </c>
      <c r="E179" s="47">
        <v>153.14144219254482</v>
      </c>
      <c r="F179" s="44">
        <v>138.02576116676175</v>
      </c>
      <c r="G179" s="44">
        <v>95.243871266715146</v>
      </c>
      <c r="H179" s="44">
        <v>186.7831090504373</v>
      </c>
      <c r="I179" s="44">
        <v>149.6533484125942</v>
      </c>
      <c r="J179" s="101">
        <v>429157.99</v>
      </c>
      <c r="K179" s="102">
        <v>129414.32900000003</v>
      </c>
      <c r="L179" s="102">
        <v>115085.84500000002</v>
      </c>
      <c r="M179" s="102">
        <v>24582.259999999995</v>
      </c>
      <c r="N179" s="102">
        <v>160075.55600000001</v>
      </c>
      <c r="O179" s="103">
        <v>564822.84199999995</v>
      </c>
      <c r="P179" s="102">
        <v>155296.24200000003</v>
      </c>
      <c r="Q179" s="102">
        <v>189081.75699999998</v>
      </c>
      <c r="R179" s="102">
        <v>220444.84299999996</v>
      </c>
      <c r="S179" s="98">
        <v>97.158269050192018</v>
      </c>
      <c r="T179" s="98">
        <v>99.737321312946648</v>
      </c>
      <c r="U179" s="46">
        <f t="shared" si="27"/>
        <v>441710.20562160976</v>
      </c>
      <c r="V179" s="46">
        <f t="shared" si="28"/>
        <v>133199.50042867119</v>
      </c>
      <c r="W179" s="46">
        <f t="shared" si="29"/>
        <v>118451.93016000171</v>
      </c>
      <c r="X179" s="46">
        <f t="shared" si="30"/>
        <v>25301.253552902206</v>
      </c>
      <c r="Y179" s="46">
        <f t="shared" si="31"/>
        <v>164757.52148003469</v>
      </c>
      <c r="Z179" s="46">
        <f t="shared" si="32"/>
        <v>566310.41877267836</v>
      </c>
      <c r="AA179" s="46">
        <f t="shared" si="33"/>
        <v>155705.24649717199</v>
      </c>
      <c r="AB179" s="46">
        <f t="shared" si="34"/>
        <v>189579.74257872489</v>
      </c>
      <c r="AC179" s="46">
        <f t="shared" si="35"/>
        <v>221025.42969678153</v>
      </c>
      <c r="AD179" s="46">
        <v>65.107040236700868</v>
      </c>
      <c r="AE179" s="48">
        <v>9192237</v>
      </c>
      <c r="AF179" s="48">
        <f t="shared" si="36"/>
        <v>14118652.862395568</v>
      </c>
      <c r="AG179" s="104">
        <v>73.206398644698794</v>
      </c>
      <c r="AH179" s="104">
        <v>7639828</v>
      </c>
      <c r="AI179" s="104">
        <v>10126922</v>
      </c>
      <c r="AJ179" s="48">
        <f t="shared" si="37"/>
        <v>11734257.880906442</v>
      </c>
      <c r="AK179" s="48">
        <f t="shared" si="38"/>
        <v>15554265.657266738</v>
      </c>
      <c r="AL179" s="50">
        <v>20729.070440783962</v>
      </c>
      <c r="AM179" s="122">
        <v>129.16999999999999</v>
      </c>
      <c r="AN179" s="122">
        <v>107.8</v>
      </c>
      <c r="AO179" s="24"/>
      <c r="AP179" s="24"/>
      <c r="AQ179" s="24"/>
      <c r="BG179" s="22"/>
      <c r="BH179" s="21"/>
      <c r="BI179" s="23"/>
      <c r="BJ179" s="23"/>
      <c r="BK179" s="22"/>
      <c r="BL179" s="22"/>
      <c r="BN179" s="25"/>
      <c r="BO179" s="25"/>
      <c r="BP179" s="25"/>
      <c r="BQ179" s="25"/>
      <c r="BT179" s="24"/>
    </row>
    <row r="180" spans="1:72" x14ac:dyDescent="0.25">
      <c r="A180" s="66">
        <v>39387</v>
      </c>
      <c r="B180" s="11">
        <v>2007</v>
      </c>
      <c r="C180" s="11">
        <v>11</v>
      </c>
      <c r="D180" s="11">
        <v>180</v>
      </c>
      <c r="E180" s="47">
        <v>147.23871810197281</v>
      </c>
      <c r="F180" s="44">
        <v>132.30457901521157</v>
      </c>
      <c r="G180" s="44">
        <v>109.17694604798851</v>
      </c>
      <c r="H180" s="44">
        <v>186.58962785626935</v>
      </c>
      <c r="I180" s="44">
        <v>109.66172738945681</v>
      </c>
      <c r="J180" s="101">
        <v>450446.46</v>
      </c>
      <c r="K180" s="102">
        <v>133199.38600000003</v>
      </c>
      <c r="L180" s="102">
        <v>127048.37200000002</v>
      </c>
      <c r="M180" s="102">
        <v>27689.360999999997</v>
      </c>
      <c r="N180" s="102">
        <v>162509.34099999999</v>
      </c>
      <c r="O180" s="103">
        <v>558562.12399999995</v>
      </c>
      <c r="P180" s="102">
        <v>160225.772</v>
      </c>
      <c r="Q180" s="102">
        <v>174170.87999999998</v>
      </c>
      <c r="R180" s="102">
        <v>224165.47199999998</v>
      </c>
      <c r="S180" s="98">
        <v>100.91140546019911</v>
      </c>
      <c r="T180" s="98">
        <v>102.91601697198307</v>
      </c>
      <c r="U180" s="46">
        <f t="shared" si="27"/>
        <v>446378.14521140774</v>
      </c>
      <c r="V180" s="46">
        <f t="shared" si="28"/>
        <v>131996.36393186077</v>
      </c>
      <c r="W180" s="46">
        <f t="shared" si="29"/>
        <v>125900.90428391636</v>
      </c>
      <c r="X180" s="46">
        <f t="shared" si="30"/>
        <v>27439.277922772642</v>
      </c>
      <c r="Y180" s="46">
        <f t="shared" si="31"/>
        <v>161041.59907285799</v>
      </c>
      <c r="Z180" s="46">
        <f t="shared" si="32"/>
        <v>542735.85437343339</v>
      </c>
      <c r="AA180" s="46">
        <f t="shared" si="33"/>
        <v>155685.9434655525</v>
      </c>
      <c r="AB180" s="46">
        <f t="shared" si="34"/>
        <v>169235.93151434796</v>
      </c>
      <c r="AC180" s="46">
        <f t="shared" si="35"/>
        <v>217813.97939353288</v>
      </c>
      <c r="AD180" s="46">
        <v>63.649522546079908</v>
      </c>
      <c r="AE180" s="48">
        <v>9599567</v>
      </c>
      <c r="AF180" s="48">
        <f t="shared" si="36"/>
        <v>15081915.175483473</v>
      </c>
      <c r="AG180" s="104">
        <v>73.075851294858822</v>
      </c>
      <c r="AH180" s="104">
        <v>7971078</v>
      </c>
      <c r="AI180" s="104">
        <v>10472940</v>
      </c>
      <c r="AJ180" s="48">
        <f t="shared" si="37"/>
        <v>12523390.091778353</v>
      </c>
      <c r="AK180" s="48">
        <f t="shared" si="38"/>
        <v>16454074.722112766</v>
      </c>
      <c r="AL180" s="50">
        <v>18572.512871394661</v>
      </c>
      <c r="AM180" s="122">
        <v>125.88</v>
      </c>
      <c r="AN180" s="122">
        <v>102.4</v>
      </c>
      <c r="AO180" s="24"/>
      <c r="AP180" s="24"/>
      <c r="AQ180" s="24"/>
      <c r="BG180" s="22"/>
      <c r="BH180" s="21"/>
      <c r="BI180" s="23"/>
      <c r="BJ180" s="23"/>
      <c r="BK180" s="22"/>
      <c r="BL180" s="22"/>
      <c r="BN180" s="25"/>
      <c r="BO180" s="25"/>
      <c r="BP180" s="25"/>
      <c r="BQ180" s="25"/>
      <c r="BT180" s="24"/>
    </row>
    <row r="181" spans="1:72" x14ac:dyDescent="0.25">
      <c r="A181" s="66">
        <v>39417</v>
      </c>
      <c r="B181" s="11">
        <v>2007</v>
      </c>
      <c r="C181" s="11">
        <v>12</v>
      </c>
      <c r="D181" s="11">
        <v>181</v>
      </c>
      <c r="E181" s="47">
        <v>153.33655958447434</v>
      </c>
      <c r="F181" s="49">
        <v>139.40201319138524</v>
      </c>
      <c r="G181" s="49">
        <v>124.39401011917579</v>
      </c>
      <c r="H181" s="49">
        <v>224.12201539331784</v>
      </c>
      <c r="I181" s="49">
        <v>99.567728732565172</v>
      </c>
      <c r="J181" s="101">
        <v>422675.64</v>
      </c>
      <c r="K181" s="102">
        <v>121757.702</v>
      </c>
      <c r="L181" s="102">
        <v>118674.07600000002</v>
      </c>
      <c r="M181" s="102">
        <v>23337.619999999995</v>
      </c>
      <c r="N181" s="102">
        <v>158906.242</v>
      </c>
      <c r="O181" s="103">
        <v>532331.571</v>
      </c>
      <c r="P181" s="102">
        <v>158780.74</v>
      </c>
      <c r="Q181" s="102">
        <v>140747.24400000001</v>
      </c>
      <c r="R181" s="102">
        <v>232803.587</v>
      </c>
      <c r="S181" s="98">
        <v>104.04345705882727</v>
      </c>
      <c r="T181" s="98">
        <v>102.02260334899914</v>
      </c>
      <c r="U181" s="46">
        <f t="shared" si="27"/>
        <v>406249.13084252359</v>
      </c>
      <c r="V181" s="46">
        <f t="shared" si="28"/>
        <v>117025.81348402996</v>
      </c>
      <c r="W181" s="46">
        <f t="shared" si="29"/>
        <v>114062.02692102054</v>
      </c>
      <c r="X181" s="46">
        <f t="shared" si="30"/>
        <v>22430.646443057594</v>
      </c>
      <c r="Y181" s="46">
        <f t="shared" si="31"/>
        <v>152730.64399441547</v>
      </c>
      <c r="Z181" s="46">
        <f t="shared" si="32"/>
        <v>521778.07027624949</v>
      </c>
      <c r="AA181" s="46">
        <f t="shared" si="33"/>
        <v>155632.9036780629</v>
      </c>
      <c r="AB181" s="46">
        <f t="shared" si="34"/>
        <v>137956.92266206103</v>
      </c>
      <c r="AC181" s="46">
        <f t="shared" si="35"/>
        <v>228188.2439361256</v>
      </c>
      <c r="AD181" s="46">
        <v>64.474532559638945</v>
      </c>
      <c r="AE181" s="48">
        <v>9975163</v>
      </c>
      <c r="AF181" s="48">
        <f t="shared" si="36"/>
        <v>15471477.812999999</v>
      </c>
      <c r="AG181" s="104">
        <v>71.535802484350796</v>
      </c>
      <c r="AH181" s="104">
        <v>9179824</v>
      </c>
      <c r="AI181" s="104">
        <v>11837438</v>
      </c>
      <c r="AJ181" s="48">
        <f t="shared" si="37"/>
        <v>14237907.024</v>
      </c>
      <c r="AK181" s="48">
        <f t="shared" si="38"/>
        <v>18359866.338</v>
      </c>
      <c r="AL181" s="50">
        <v>19276.800999999999</v>
      </c>
      <c r="AM181" s="122">
        <v>122.43</v>
      </c>
      <c r="AN181" s="122">
        <v>92.6</v>
      </c>
      <c r="AO181" s="24"/>
      <c r="AP181" s="24"/>
      <c r="AQ181" s="24"/>
      <c r="BG181" s="22"/>
      <c r="BH181" s="21"/>
      <c r="BI181" s="23"/>
      <c r="BJ181" s="23"/>
      <c r="BK181" s="22"/>
      <c r="BL181" s="22"/>
      <c r="BN181" s="25"/>
      <c r="BO181" s="25"/>
      <c r="BP181" s="25"/>
      <c r="BQ181" s="25"/>
      <c r="BT181" s="24"/>
    </row>
    <row r="182" spans="1:72" x14ac:dyDescent="0.25">
      <c r="A182" s="66">
        <v>39448</v>
      </c>
      <c r="B182" s="11">
        <v>2008</v>
      </c>
      <c r="C182" s="11">
        <v>1</v>
      </c>
      <c r="D182" s="11">
        <v>182</v>
      </c>
      <c r="E182" s="47">
        <v>138.23040551037178</v>
      </c>
      <c r="F182" s="44">
        <v>127.55287648107152</v>
      </c>
      <c r="G182" s="44">
        <v>98.73134589162909</v>
      </c>
      <c r="H182" s="44">
        <v>165.64536390339896</v>
      </c>
      <c r="I182" s="44">
        <v>117.52787735266642</v>
      </c>
      <c r="J182" s="101">
        <v>388288.34</v>
      </c>
      <c r="K182" s="102">
        <v>96570.874999999985</v>
      </c>
      <c r="L182" s="102">
        <v>105907.39800000002</v>
      </c>
      <c r="M182" s="102">
        <v>28514.951000000005</v>
      </c>
      <c r="N182" s="102">
        <v>157295.11600000001</v>
      </c>
      <c r="O182" s="103">
        <v>577244.90300000005</v>
      </c>
      <c r="P182" s="102">
        <v>164488.098</v>
      </c>
      <c r="Q182" s="102">
        <v>176341.217</v>
      </c>
      <c r="R182" s="102">
        <v>236415.58800000002</v>
      </c>
      <c r="S182" s="98">
        <v>108.2121136988122</v>
      </c>
      <c r="T182" s="98">
        <v>104.99543731170809</v>
      </c>
      <c r="U182" s="46">
        <f t="shared" si="27"/>
        <v>358821.50965161499</v>
      </c>
      <c r="V182" s="46">
        <f t="shared" si="28"/>
        <v>89242.203759910481</v>
      </c>
      <c r="W182" s="46">
        <f t="shared" si="29"/>
        <v>97870.186968875845</v>
      </c>
      <c r="X182" s="46">
        <f t="shared" si="30"/>
        <v>26350.978670803841</v>
      </c>
      <c r="Y182" s="46">
        <f t="shared" si="31"/>
        <v>145358.14025202484</v>
      </c>
      <c r="Z182" s="46">
        <f t="shared" si="32"/>
        <v>549780.94075296656</v>
      </c>
      <c r="AA182" s="46">
        <f t="shared" si="33"/>
        <v>156662.13905245371</v>
      </c>
      <c r="AB182" s="46">
        <f t="shared" si="34"/>
        <v>167951.31437614968</v>
      </c>
      <c r="AC182" s="46">
        <f t="shared" si="35"/>
        <v>225167.48732436323</v>
      </c>
      <c r="AD182" s="46">
        <v>65.506125080593165</v>
      </c>
      <c r="AE182" s="48">
        <v>10472675</v>
      </c>
      <c r="AF182" s="48">
        <f t="shared" si="36"/>
        <v>15987321.776574804</v>
      </c>
      <c r="AG182" s="104">
        <v>72.344093029049162</v>
      </c>
      <c r="AH182" s="104">
        <v>8708431</v>
      </c>
      <c r="AI182" s="104">
        <v>11866764</v>
      </c>
      <c r="AJ182" s="48">
        <f t="shared" si="37"/>
        <v>13294071.339566929</v>
      </c>
      <c r="AK182" s="48">
        <f t="shared" si="38"/>
        <v>18115502.917322833</v>
      </c>
      <c r="AL182" s="50">
        <v>17444.493583267551</v>
      </c>
      <c r="AM182" s="122">
        <v>121.86</v>
      </c>
      <c r="AN182" s="122">
        <v>94.8</v>
      </c>
      <c r="AO182" s="24"/>
      <c r="AP182" s="24"/>
      <c r="AQ182" s="24"/>
      <c r="BG182" s="22"/>
      <c r="BH182" s="21"/>
      <c r="BI182" s="23"/>
      <c r="BJ182" s="23"/>
      <c r="BK182" s="22"/>
      <c r="BL182" s="22"/>
      <c r="BN182" s="25"/>
      <c r="BO182" s="25"/>
      <c r="BP182" s="25"/>
      <c r="BQ182" s="25"/>
      <c r="BT182" s="24"/>
    </row>
    <row r="183" spans="1:72" x14ac:dyDescent="0.25">
      <c r="A183" s="66">
        <v>39479</v>
      </c>
      <c r="B183" s="11">
        <v>2008</v>
      </c>
      <c r="C183" s="11">
        <v>2</v>
      </c>
      <c r="D183" s="11">
        <v>183</v>
      </c>
      <c r="E183" s="47">
        <v>140.44032041055189</v>
      </c>
      <c r="F183" s="44">
        <v>123.81317330870816</v>
      </c>
      <c r="G183" s="44">
        <v>96.740684364170846</v>
      </c>
      <c r="H183" s="44">
        <v>216.61894850936224</v>
      </c>
      <c r="I183" s="44">
        <v>133.977438462039</v>
      </c>
      <c r="J183" s="101">
        <v>484624.55</v>
      </c>
      <c r="K183" s="102">
        <v>119862.12</v>
      </c>
      <c r="L183" s="102">
        <v>183332.11000000004</v>
      </c>
      <c r="M183" s="102">
        <v>28153.345000000001</v>
      </c>
      <c r="N183" s="102">
        <v>153276.97500000001</v>
      </c>
      <c r="O183" s="103">
        <v>626172.77599999995</v>
      </c>
      <c r="P183" s="102">
        <v>160322.83100000001</v>
      </c>
      <c r="Q183" s="102">
        <v>208729.81100000002</v>
      </c>
      <c r="R183" s="102">
        <v>257120.13399999987</v>
      </c>
      <c r="S183" s="98">
        <v>112.79458104148551</v>
      </c>
      <c r="T183" s="98">
        <v>104.14822345292905</v>
      </c>
      <c r="U183" s="46">
        <f t="shared" si="27"/>
        <v>429652.33393770625</v>
      </c>
      <c r="V183" s="46">
        <f t="shared" si="28"/>
        <v>106265.84973609242</v>
      </c>
      <c r="W183" s="46">
        <f t="shared" si="29"/>
        <v>162536.27462171347</v>
      </c>
      <c r="X183" s="46">
        <f t="shared" si="30"/>
        <v>24959.83826531993</v>
      </c>
      <c r="Y183" s="46">
        <f t="shared" si="31"/>
        <v>135890.37131458041</v>
      </c>
      <c r="Z183" s="46">
        <f t="shared" si="32"/>
        <v>601232.31605866586</v>
      </c>
      <c r="AA183" s="46">
        <f t="shared" si="33"/>
        <v>153937.17308337931</v>
      </c>
      <c r="AB183" s="46">
        <f t="shared" si="34"/>
        <v>200416.1032034673</v>
      </c>
      <c r="AC183" s="46">
        <f t="shared" si="35"/>
        <v>246879.03977181923</v>
      </c>
      <c r="AD183" s="46">
        <v>66.34429400386847</v>
      </c>
      <c r="AE183" s="48">
        <v>10830420</v>
      </c>
      <c r="AF183" s="48">
        <f t="shared" si="36"/>
        <v>16324568.9212828</v>
      </c>
      <c r="AG183" s="104">
        <v>72.340077482565263</v>
      </c>
      <c r="AH183" s="104">
        <v>8828514</v>
      </c>
      <c r="AI183" s="104">
        <v>12090706</v>
      </c>
      <c r="AJ183" s="48">
        <f t="shared" si="37"/>
        <v>13307118.7696793</v>
      </c>
      <c r="AK183" s="48">
        <f t="shared" si="38"/>
        <v>18224183.679300293</v>
      </c>
      <c r="AL183" s="50">
        <v>16425.848019999998</v>
      </c>
      <c r="AM183" s="122">
        <v>121.91</v>
      </c>
      <c r="AN183" s="122">
        <v>91.1</v>
      </c>
      <c r="AO183" s="24"/>
      <c r="AP183" s="24"/>
      <c r="AQ183" s="24"/>
      <c r="BG183" s="22"/>
      <c r="BH183" s="21"/>
      <c r="BI183" s="23"/>
      <c r="BJ183" s="23"/>
      <c r="BK183" s="22"/>
      <c r="BL183" s="22"/>
      <c r="BN183" s="25"/>
      <c r="BO183" s="25"/>
      <c r="BP183" s="25"/>
      <c r="BQ183" s="25"/>
      <c r="BT183" s="24"/>
    </row>
    <row r="184" spans="1:72" x14ac:dyDescent="0.25">
      <c r="A184" s="66">
        <v>39508</v>
      </c>
      <c r="B184" s="11">
        <v>2008</v>
      </c>
      <c r="C184" s="11">
        <v>3</v>
      </c>
      <c r="D184" s="11">
        <v>184</v>
      </c>
      <c r="E184" s="47">
        <v>151.21060138263425</v>
      </c>
      <c r="F184" s="44">
        <v>118.69365820605812</v>
      </c>
      <c r="G184" s="44">
        <v>98.100184337186136</v>
      </c>
      <c r="H184" s="44">
        <v>178.45347104929283</v>
      </c>
      <c r="I184" s="44">
        <v>118.41700037692307</v>
      </c>
      <c r="J184" s="101">
        <v>556152.75</v>
      </c>
      <c r="K184" s="102">
        <v>226923.44999999998</v>
      </c>
      <c r="L184" s="102">
        <v>143425.24099999998</v>
      </c>
      <c r="M184" s="102">
        <v>27183.731999999996</v>
      </c>
      <c r="N184" s="102">
        <v>158620.32699999999</v>
      </c>
      <c r="O184" s="103">
        <v>565317.67200000002</v>
      </c>
      <c r="P184" s="102">
        <v>154744.90400000001</v>
      </c>
      <c r="Q184" s="102">
        <v>167865.02799999999</v>
      </c>
      <c r="R184" s="102">
        <v>242707.74000000005</v>
      </c>
      <c r="S184" s="98">
        <v>113.39825068935411</v>
      </c>
      <c r="T184" s="98">
        <v>107.84045937398557</v>
      </c>
      <c r="U184" s="46">
        <f t="shared" si="27"/>
        <v>490442.08937890781</v>
      </c>
      <c r="V184" s="46">
        <f t="shared" si="28"/>
        <v>200111.94936475653</v>
      </c>
      <c r="W184" s="46">
        <f t="shared" si="29"/>
        <v>126479.23590364945</v>
      </c>
      <c r="X184" s="46">
        <f t="shared" si="30"/>
        <v>23971.914764776895</v>
      </c>
      <c r="Y184" s="46">
        <f t="shared" si="31"/>
        <v>139878.98934572484</v>
      </c>
      <c r="Z184" s="46">
        <f t="shared" si="32"/>
        <v>524216.67645118735</v>
      </c>
      <c r="AA184" s="46">
        <f t="shared" si="33"/>
        <v>143494.29230763204</v>
      </c>
      <c r="AB184" s="46">
        <f t="shared" si="34"/>
        <v>155660.52757421229</v>
      </c>
      <c r="AC184" s="46">
        <f t="shared" si="35"/>
        <v>225061.85656934304</v>
      </c>
      <c r="AD184" s="46">
        <v>66.795615731785944</v>
      </c>
      <c r="AE184" s="48">
        <v>11106389</v>
      </c>
      <c r="AF184" s="48">
        <f t="shared" si="36"/>
        <v>16627422.141891893</v>
      </c>
      <c r="AG184" s="104">
        <v>70.602337843641877</v>
      </c>
      <c r="AH184" s="104">
        <v>9252423</v>
      </c>
      <c r="AI184" s="104">
        <v>12632286</v>
      </c>
      <c r="AJ184" s="48">
        <f t="shared" si="37"/>
        <v>13851841.769305021</v>
      </c>
      <c r="AK184" s="48">
        <f t="shared" si="38"/>
        <v>18911849.021235522</v>
      </c>
      <c r="AL184" s="50">
        <v>17677.474220932079</v>
      </c>
      <c r="AM184" s="122">
        <v>128.99</v>
      </c>
      <c r="AN184" s="122">
        <v>97.7</v>
      </c>
      <c r="AO184" s="24"/>
      <c r="AP184" s="24"/>
      <c r="AQ184" s="24"/>
      <c r="BG184" s="22"/>
      <c r="BH184" s="21"/>
      <c r="BI184" s="23"/>
      <c r="BJ184" s="23"/>
      <c r="BK184" s="22"/>
      <c r="BL184" s="22"/>
      <c r="BN184" s="25"/>
      <c r="BO184" s="25"/>
      <c r="BP184" s="25"/>
      <c r="BQ184" s="25"/>
      <c r="BT184" s="24"/>
    </row>
    <row r="185" spans="1:72" x14ac:dyDescent="0.25">
      <c r="A185" s="66">
        <v>39539</v>
      </c>
      <c r="B185" s="11">
        <v>2008</v>
      </c>
      <c r="C185" s="11">
        <v>4</v>
      </c>
      <c r="D185" s="11">
        <v>185</v>
      </c>
      <c r="E185" s="47">
        <v>151.62737331080575</v>
      </c>
      <c r="F185" s="44">
        <v>116.64356480135891</v>
      </c>
      <c r="G185" s="44">
        <v>92.805864849051247</v>
      </c>
      <c r="H185" s="44">
        <v>208.84557117412956</v>
      </c>
      <c r="I185" s="44">
        <v>116.78009714599295</v>
      </c>
      <c r="J185" s="101">
        <v>596922.26</v>
      </c>
      <c r="K185" s="102">
        <v>225002.00700000004</v>
      </c>
      <c r="L185" s="102">
        <v>175240.66999999998</v>
      </c>
      <c r="M185" s="102">
        <v>32264.831999999991</v>
      </c>
      <c r="N185" s="102">
        <v>164414.75099999999</v>
      </c>
      <c r="O185" s="103">
        <v>662637.36600000004</v>
      </c>
      <c r="P185" s="102">
        <v>178157.69099999999</v>
      </c>
      <c r="Q185" s="102">
        <v>221721.09099999996</v>
      </c>
      <c r="R185" s="102">
        <v>262758.58400000009</v>
      </c>
      <c r="S185" s="98">
        <v>113.09913386496657</v>
      </c>
      <c r="T185" s="98">
        <v>110.9350544395212</v>
      </c>
      <c r="U185" s="46">
        <f t="shared" si="27"/>
        <v>527786.76511589251</v>
      </c>
      <c r="V185" s="46">
        <f t="shared" si="28"/>
        <v>198942.2901051025</v>
      </c>
      <c r="W185" s="46">
        <f t="shared" si="29"/>
        <v>154944.30771611974</v>
      </c>
      <c r="X185" s="46">
        <f t="shared" si="30"/>
        <v>28527.921388436291</v>
      </c>
      <c r="Y185" s="46">
        <f t="shared" si="31"/>
        <v>145372.24590623399</v>
      </c>
      <c r="Z185" s="46">
        <f t="shared" si="32"/>
        <v>597320.08908081625</v>
      </c>
      <c r="AA185" s="46">
        <f t="shared" si="33"/>
        <v>160596.38849064321</v>
      </c>
      <c r="AB185" s="46">
        <f t="shared" si="34"/>
        <v>199865.67106331239</v>
      </c>
      <c r="AC185" s="46">
        <f t="shared" si="35"/>
        <v>236858.02952686069</v>
      </c>
      <c r="AD185" s="46">
        <v>67.311411992263061</v>
      </c>
      <c r="AE185" s="48">
        <v>11228373.298989918</v>
      </c>
      <c r="AF185" s="48">
        <f t="shared" si="36"/>
        <v>16681232.74591318</v>
      </c>
      <c r="AG185" s="104">
        <v>67.330669244777781</v>
      </c>
      <c r="AH185" s="104">
        <v>9757752.54031213</v>
      </c>
      <c r="AI185" s="104">
        <v>13398584.925408291</v>
      </c>
      <c r="AJ185" s="48">
        <f t="shared" si="37"/>
        <v>14496431.216498191</v>
      </c>
      <c r="AK185" s="48">
        <f t="shared" si="38"/>
        <v>19905368.984011739</v>
      </c>
      <c r="AL185" s="50">
        <v>18482.700840606612</v>
      </c>
      <c r="AM185" s="122">
        <v>129.47999999999999</v>
      </c>
      <c r="AN185" s="122">
        <v>99.2</v>
      </c>
      <c r="AO185" s="24"/>
      <c r="AP185" s="24"/>
      <c r="AQ185" s="24"/>
      <c r="BG185" s="22"/>
      <c r="BH185" s="21"/>
      <c r="BI185" s="23"/>
      <c r="BJ185" s="23"/>
      <c r="BK185" s="22"/>
      <c r="BL185" s="22"/>
      <c r="BN185" s="25"/>
      <c r="BO185" s="25"/>
      <c r="BP185" s="25"/>
      <c r="BQ185" s="25"/>
      <c r="BT185" s="24"/>
    </row>
    <row r="186" spans="1:72" x14ac:dyDescent="0.25">
      <c r="A186" s="66">
        <v>39569</v>
      </c>
      <c r="B186" s="11">
        <v>2008</v>
      </c>
      <c r="C186" s="11">
        <v>5</v>
      </c>
      <c r="D186" s="11">
        <v>186</v>
      </c>
      <c r="E186" s="47">
        <v>154.85456034115293</v>
      </c>
      <c r="F186" s="44">
        <v>143.98008337100609</v>
      </c>
      <c r="G186" s="44">
        <v>98.649521972390616</v>
      </c>
      <c r="H186" s="44">
        <v>244.92939817188531</v>
      </c>
      <c r="I186" s="44">
        <v>122.03623509452709</v>
      </c>
      <c r="J186" s="101">
        <v>692385.97</v>
      </c>
      <c r="K186" s="102">
        <v>263992.97899999999</v>
      </c>
      <c r="L186" s="102">
        <v>235610.65500000003</v>
      </c>
      <c r="M186" s="102">
        <v>30163.965</v>
      </c>
      <c r="N186" s="102">
        <v>162618.37100000001</v>
      </c>
      <c r="O186" s="103">
        <v>734631.53799999994</v>
      </c>
      <c r="P186" s="102">
        <v>194136.7</v>
      </c>
      <c r="Q186" s="102">
        <v>237934.11499999999</v>
      </c>
      <c r="R186" s="102">
        <v>302560.72299999994</v>
      </c>
      <c r="S186" s="98">
        <v>115.43147693076256</v>
      </c>
      <c r="T186" s="98">
        <v>114.06569872644263</v>
      </c>
      <c r="U186" s="46">
        <f t="shared" si="27"/>
        <v>599824.23201195197</v>
      </c>
      <c r="V186" s="46">
        <f t="shared" si="28"/>
        <v>228701.03200563457</v>
      </c>
      <c r="W186" s="46">
        <f t="shared" si="29"/>
        <v>204113.00389175705</v>
      </c>
      <c r="X186" s="46">
        <f t="shared" si="30"/>
        <v>26131.490129068326</v>
      </c>
      <c r="Y186" s="46">
        <f t="shared" si="31"/>
        <v>140878.70598549201</v>
      </c>
      <c r="Z186" s="46">
        <f t="shared" si="32"/>
        <v>644042.46517774428</v>
      </c>
      <c r="AA186" s="46">
        <f t="shared" si="33"/>
        <v>170197.26540718184</v>
      </c>
      <c r="AB186" s="46">
        <f t="shared" si="34"/>
        <v>208593.92232420723</v>
      </c>
      <c r="AC186" s="46">
        <f t="shared" si="35"/>
        <v>265251.27744635515</v>
      </c>
      <c r="AD186" s="46">
        <v>67.182462927143774</v>
      </c>
      <c r="AE186" s="48">
        <v>11572388.73506902</v>
      </c>
      <c r="AF186" s="48">
        <f t="shared" si="36"/>
        <v>17225311.83118239</v>
      </c>
      <c r="AG186" s="104">
        <v>63.771975045779008</v>
      </c>
      <c r="AH186" s="104">
        <v>9888801.426428739</v>
      </c>
      <c r="AI186" s="104">
        <v>13681438.289468357</v>
      </c>
      <c r="AJ186" s="48">
        <f t="shared" si="37"/>
        <v>14719319.589626655</v>
      </c>
      <c r="AK186" s="48">
        <f t="shared" si="38"/>
        <v>20364597.684227854</v>
      </c>
      <c r="AL186" s="50">
        <v>15495.940190000003</v>
      </c>
      <c r="AM186" s="122">
        <v>128.91999999999999</v>
      </c>
      <c r="AN186" s="122">
        <v>102.5</v>
      </c>
      <c r="AO186" s="24"/>
      <c r="AP186" s="24"/>
      <c r="AQ186" s="24"/>
      <c r="BG186" s="22"/>
      <c r="BH186" s="21"/>
      <c r="BI186" s="23"/>
      <c r="BJ186" s="23"/>
      <c r="BK186" s="22"/>
      <c r="BL186" s="22"/>
      <c r="BN186" s="25"/>
      <c r="BO186" s="25"/>
      <c r="BP186" s="25"/>
      <c r="BQ186" s="25"/>
      <c r="BT186" s="24"/>
    </row>
    <row r="187" spans="1:72" x14ac:dyDescent="0.25">
      <c r="A187" s="66">
        <v>39600</v>
      </c>
      <c r="B187" s="11">
        <v>2008</v>
      </c>
      <c r="C187" s="11">
        <v>6</v>
      </c>
      <c r="D187" s="11">
        <v>187</v>
      </c>
      <c r="E187" s="47">
        <v>132.61508427845368</v>
      </c>
      <c r="F187" s="44">
        <v>129.2804230403668</v>
      </c>
      <c r="G187" s="44">
        <v>93.285963813055417</v>
      </c>
      <c r="H187" s="44">
        <v>201.53825553181755</v>
      </c>
      <c r="I187" s="44">
        <v>124.27138876920876</v>
      </c>
      <c r="J187" s="101">
        <v>683173.84</v>
      </c>
      <c r="K187" s="102">
        <v>267656.41700000002</v>
      </c>
      <c r="L187" s="102">
        <v>223774.20500000002</v>
      </c>
      <c r="M187" s="102">
        <v>26129.966</v>
      </c>
      <c r="N187" s="102">
        <v>165613.25200000001</v>
      </c>
      <c r="O187" s="103">
        <v>719726.66700000002</v>
      </c>
      <c r="P187" s="102">
        <v>178906.55600000001</v>
      </c>
      <c r="Q187" s="102">
        <v>248428.79600000003</v>
      </c>
      <c r="R187" s="102">
        <v>292391.315</v>
      </c>
      <c r="S187" s="98">
        <v>121.72684496413009</v>
      </c>
      <c r="T187" s="98">
        <v>118.04319338927168</v>
      </c>
      <c r="U187" s="46">
        <f t="shared" si="27"/>
        <v>561235.14924034593</v>
      </c>
      <c r="V187" s="46">
        <f t="shared" si="28"/>
        <v>219882.81802495726</v>
      </c>
      <c r="W187" s="46">
        <f t="shared" si="29"/>
        <v>183833.07730183986</v>
      </c>
      <c r="X187" s="46">
        <f t="shared" si="30"/>
        <v>21466.066920324647</v>
      </c>
      <c r="Y187" s="46">
        <f t="shared" si="31"/>
        <v>136053.18699322417</v>
      </c>
      <c r="Z187" s="46">
        <f t="shared" si="32"/>
        <v>609714.66997385735</v>
      </c>
      <c r="AA187" s="46">
        <f t="shared" si="33"/>
        <v>151560.24745113333</v>
      </c>
      <c r="AB187" s="46">
        <f t="shared" si="34"/>
        <v>210455.84151621096</v>
      </c>
      <c r="AC187" s="46">
        <f t="shared" si="35"/>
        <v>247698.58100651309</v>
      </c>
      <c r="AD187" s="46">
        <v>67.95615731785945</v>
      </c>
      <c r="AE187" s="48">
        <v>11640182</v>
      </c>
      <c r="AF187" s="48">
        <f t="shared" si="36"/>
        <v>17128958.521821633</v>
      </c>
      <c r="AG187" s="104">
        <v>61.854410246638928</v>
      </c>
      <c r="AH187" s="104">
        <v>9903087</v>
      </c>
      <c r="AI187" s="104">
        <v>13807429</v>
      </c>
      <c r="AJ187" s="48">
        <f t="shared" si="37"/>
        <v>14572758.953510433</v>
      </c>
      <c r="AK187" s="48">
        <f t="shared" si="38"/>
        <v>20318142.674573053</v>
      </c>
      <c r="AL187" s="50">
        <v>14142.617559075401</v>
      </c>
      <c r="AM187" s="122">
        <v>130.59</v>
      </c>
      <c r="AN187" s="122">
        <v>103.3</v>
      </c>
      <c r="AO187" s="24"/>
      <c r="AP187" s="24"/>
      <c r="AQ187" s="24"/>
      <c r="BG187" s="22"/>
      <c r="BH187" s="21"/>
      <c r="BI187" s="23"/>
      <c r="BJ187" s="23"/>
      <c r="BK187" s="22"/>
      <c r="BL187" s="22"/>
      <c r="BN187" s="25"/>
      <c r="BO187" s="25"/>
      <c r="BP187" s="25"/>
      <c r="BQ187" s="25"/>
      <c r="BT187" s="24"/>
    </row>
    <row r="188" spans="1:72" x14ac:dyDescent="0.25">
      <c r="A188" s="66">
        <v>39630</v>
      </c>
      <c r="B188" s="11">
        <v>2008</v>
      </c>
      <c r="C188" s="11">
        <v>7</v>
      </c>
      <c r="D188" s="11">
        <v>188</v>
      </c>
      <c r="E188" s="47">
        <v>140.24441418021217</v>
      </c>
      <c r="F188" s="44">
        <v>131.51040274148559</v>
      </c>
      <c r="G188" s="44">
        <v>95.326063272041594</v>
      </c>
      <c r="H188" s="44">
        <v>205.21735237759717</v>
      </c>
      <c r="I188" s="44">
        <v>139.58630034519643</v>
      </c>
      <c r="J188" s="101">
        <v>674174.88</v>
      </c>
      <c r="K188" s="102">
        <v>266027.78200000006</v>
      </c>
      <c r="L188" s="102">
        <v>212049.09500000006</v>
      </c>
      <c r="M188" s="102">
        <v>31970.870999999992</v>
      </c>
      <c r="N188" s="102">
        <v>164127.13200000001</v>
      </c>
      <c r="O188" s="103">
        <v>907048.90300000005</v>
      </c>
      <c r="P188" s="102">
        <v>233799.19500000001</v>
      </c>
      <c r="Q188" s="102">
        <v>341990.02999999991</v>
      </c>
      <c r="R188" s="102">
        <v>331259.67800000019</v>
      </c>
      <c r="S188" s="98">
        <v>122.66125901965987</v>
      </c>
      <c r="T188" s="98">
        <v>119.74617460872986</v>
      </c>
      <c r="U188" s="46">
        <f t="shared" si="27"/>
        <v>549623.31659415364</v>
      </c>
      <c r="V188" s="46">
        <f t="shared" si="28"/>
        <v>216880.03541310603</v>
      </c>
      <c r="W188" s="46">
        <f t="shared" si="29"/>
        <v>172873.73103353955</v>
      </c>
      <c r="X188" s="46">
        <f t="shared" si="30"/>
        <v>26064.359077608828</v>
      </c>
      <c r="Y188" s="46">
        <f t="shared" si="31"/>
        <v>133805.19106989933</v>
      </c>
      <c r="Z188" s="46">
        <f t="shared" si="32"/>
        <v>757476.30850319739</v>
      </c>
      <c r="AA188" s="46">
        <f t="shared" si="33"/>
        <v>195245.64835907111</v>
      </c>
      <c r="AB188" s="46">
        <f t="shared" si="34"/>
        <v>285595.78718689841</v>
      </c>
      <c r="AC188" s="46">
        <f t="shared" si="35"/>
        <v>276634.87295722793</v>
      </c>
      <c r="AD188" s="46">
        <v>68.278529980657638</v>
      </c>
      <c r="AE188" s="48">
        <v>11966363.941032488</v>
      </c>
      <c r="AF188" s="48">
        <f t="shared" si="36"/>
        <v>17525807.811653815</v>
      </c>
      <c r="AG188" s="104">
        <v>62.192987990810281</v>
      </c>
      <c r="AH188" s="104">
        <v>10130489.63604404</v>
      </c>
      <c r="AI188" s="104">
        <v>13978510.996409221</v>
      </c>
      <c r="AJ188" s="48">
        <f t="shared" si="37"/>
        <v>14837006.067520592</v>
      </c>
      <c r="AK188" s="48">
        <f t="shared" si="38"/>
        <v>20472776.728452031</v>
      </c>
      <c r="AL188" s="50">
        <v>18350.827450379285</v>
      </c>
      <c r="AM188" s="122">
        <v>136.53</v>
      </c>
      <c r="AN188" s="122">
        <v>108.5</v>
      </c>
      <c r="AO188" s="24"/>
      <c r="AP188" s="24"/>
      <c r="AQ188" s="24"/>
      <c r="BG188" s="22"/>
      <c r="BH188" s="21"/>
      <c r="BI188" s="23"/>
      <c r="BJ188" s="23"/>
      <c r="BK188" s="22"/>
      <c r="BL188" s="22"/>
      <c r="BN188" s="25"/>
      <c r="BO188" s="25"/>
      <c r="BP188" s="25"/>
      <c r="BQ188" s="25"/>
      <c r="BT188" s="24"/>
    </row>
    <row r="189" spans="1:72" x14ac:dyDescent="0.25">
      <c r="A189" s="66">
        <v>39661</v>
      </c>
      <c r="B189" s="11">
        <v>2008</v>
      </c>
      <c r="C189" s="11">
        <v>8</v>
      </c>
      <c r="D189" s="11">
        <v>189</v>
      </c>
      <c r="E189" s="47">
        <v>146.34998937420895</v>
      </c>
      <c r="F189" s="44">
        <v>133.57946465566047</v>
      </c>
      <c r="G189" s="44">
        <v>90.899644122420156</v>
      </c>
      <c r="H189" s="44">
        <v>226.2182466376666</v>
      </c>
      <c r="I189" s="44">
        <v>111.72361825671423</v>
      </c>
      <c r="J189" s="101">
        <v>559872.5</v>
      </c>
      <c r="K189" s="102">
        <v>197077.54999999996</v>
      </c>
      <c r="L189" s="102">
        <v>159263.92300000001</v>
      </c>
      <c r="M189" s="102">
        <v>31266.321000000004</v>
      </c>
      <c r="N189" s="102">
        <v>172264.70600000001</v>
      </c>
      <c r="O189" s="103">
        <v>816937.29799999995</v>
      </c>
      <c r="P189" s="102">
        <v>233463.50000000003</v>
      </c>
      <c r="Q189" s="102">
        <v>248627.67599999998</v>
      </c>
      <c r="R189" s="102">
        <v>334846.12200000003</v>
      </c>
      <c r="S189" s="98">
        <v>114.76349562134996</v>
      </c>
      <c r="T189" s="98">
        <v>115.83208634442062</v>
      </c>
      <c r="U189" s="46">
        <f t="shared" si="27"/>
        <v>487848.94270495232</v>
      </c>
      <c r="V189" s="46">
        <f t="shared" si="28"/>
        <v>171724.94523017714</v>
      </c>
      <c r="W189" s="46">
        <f t="shared" si="29"/>
        <v>138775.7684947786</v>
      </c>
      <c r="X189" s="46">
        <f t="shared" si="30"/>
        <v>27244.134409394366</v>
      </c>
      <c r="Y189" s="46">
        <f t="shared" si="31"/>
        <v>150104.09457060217</v>
      </c>
      <c r="Z189" s="46">
        <f t="shared" si="32"/>
        <v>705277.20235555444</v>
      </c>
      <c r="AA189" s="46">
        <f t="shared" si="33"/>
        <v>201553.39281881583</v>
      </c>
      <c r="AB189" s="46">
        <f t="shared" si="34"/>
        <v>214644.90871788206</v>
      </c>
      <c r="AC189" s="46">
        <f t="shared" si="35"/>
        <v>289078.90081885661</v>
      </c>
      <c r="AD189" s="46">
        <v>68.665377176015468</v>
      </c>
      <c r="AE189" s="48">
        <v>12316710.724994551</v>
      </c>
      <c r="AF189" s="48">
        <f t="shared" si="36"/>
        <v>17937294.210766714</v>
      </c>
      <c r="AG189" s="104">
        <v>60.970784238546116</v>
      </c>
      <c r="AH189" s="104">
        <v>10047035.98121109</v>
      </c>
      <c r="AI189" s="104">
        <v>13981640.93889745</v>
      </c>
      <c r="AJ189" s="48">
        <f t="shared" si="37"/>
        <v>14631880.569820097</v>
      </c>
      <c r="AK189" s="48">
        <f t="shared" si="38"/>
        <v>20361995.395521078</v>
      </c>
      <c r="AL189" s="50">
        <v>15747.795553412687</v>
      </c>
      <c r="AM189" s="122">
        <v>133.87</v>
      </c>
      <c r="AN189" s="122">
        <v>106.9</v>
      </c>
      <c r="AO189" s="24"/>
      <c r="AP189" s="24"/>
      <c r="AQ189" s="24"/>
      <c r="BG189" s="22"/>
      <c r="BH189" s="21"/>
      <c r="BI189" s="23"/>
      <c r="BJ189" s="23"/>
      <c r="BK189" s="22"/>
      <c r="BL189" s="22"/>
      <c r="BN189" s="25"/>
      <c r="BO189" s="25"/>
      <c r="BP189" s="25"/>
      <c r="BQ189" s="25"/>
      <c r="BT189" s="24"/>
    </row>
    <row r="190" spans="1:72" x14ac:dyDescent="0.25">
      <c r="A190" s="66">
        <v>39692</v>
      </c>
      <c r="B190" s="11">
        <v>2008</v>
      </c>
      <c r="C190" s="11">
        <v>9</v>
      </c>
      <c r="D190" s="11">
        <v>190</v>
      </c>
      <c r="E190" s="47">
        <v>144.02838469269079</v>
      </c>
      <c r="F190" s="44">
        <v>130.233946405529</v>
      </c>
      <c r="G190" s="44">
        <v>98.066433433803695</v>
      </c>
      <c r="H190" s="44">
        <v>204.22143834668066</v>
      </c>
      <c r="I190" s="44">
        <v>119.16872139592685</v>
      </c>
      <c r="J190" s="101">
        <v>535583.49</v>
      </c>
      <c r="K190" s="102">
        <v>166974.06500000003</v>
      </c>
      <c r="L190" s="102">
        <v>180011.24100000004</v>
      </c>
      <c r="M190" s="102">
        <v>28903.027999999991</v>
      </c>
      <c r="N190" s="102">
        <v>159695.15599999999</v>
      </c>
      <c r="O190" s="103">
        <v>942169.87300000002</v>
      </c>
      <c r="P190" s="102">
        <v>268927.38500000001</v>
      </c>
      <c r="Q190" s="102">
        <v>346984.66499999998</v>
      </c>
      <c r="R190" s="102">
        <v>326257.82300000003</v>
      </c>
      <c r="S190" s="98">
        <v>109.45621039540403</v>
      </c>
      <c r="T190" s="98">
        <v>113.49512877483774</v>
      </c>
      <c r="U190" s="46">
        <f t="shared" si="27"/>
        <v>489313.02122121403</v>
      </c>
      <c r="V190" s="46">
        <f t="shared" si="28"/>
        <v>152548.73560560535</v>
      </c>
      <c r="W190" s="46">
        <f t="shared" si="29"/>
        <v>164459.59562250527</v>
      </c>
      <c r="X190" s="46">
        <f t="shared" si="30"/>
        <v>26406.019261574584</v>
      </c>
      <c r="Y190" s="46">
        <f t="shared" si="31"/>
        <v>145898.67073152887</v>
      </c>
      <c r="Z190" s="46">
        <f t="shared" si="32"/>
        <v>830141.24321508536</v>
      </c>
      <c r="AA190" s="46">
        <f t="shared" si="33"/>
        <v>236950.5968256341</v>
      </c>
      <c r="AB190" s="46">
        <f t="shared" si="34"/>
        <v>305726.48248928873</v>
      </c>
      <c r="AC190" s="46">
        <f t="shared" si="35"/>
        <v>287464.1639001625</v>
      </c>
      <c r="AD190" s="46">
        <v>68.471953578336553</v>
      </c>
      <c r="AE190" s="48">
        <v>12999200.785772409</v>
      </c>
      <c r="AF190" s="48">
        <f t="shared" si="36"/>
        <v>18984708.492215637</v>
      </c>
      <c r="AG190" s="104">
        <v>61.02650259108394</v>
      </c>
      <c r="AH190" s="104">
        <v>9534517.60366611</v>
      </c>
      <c r="AI190" s="104">
        <v>13594545.254285989</v>
      </c>
      <c r="AJ190" s="48">
        <f t="shared" si="37"/>
        <v>13924705.087840054</v>
      </c>
      <c r="AK190" s="48">
        <f t="shared" si="38"/>
        <v>19854180.49849112</v>
      </c>
      <c r="AL190" s="50">
        <v>15040.430035985482</v>
      </c>
      <c r="AM190" s="122">
        <v>132.6</v>
      </c>
      <c r="AN190" s="122">
        <v>107.3</v>
      </c>
      <c r="AO190" s="24"/>
      <c r="AP190" s="24"/>
      <c r="AQ190" s="24"/>
      <c r="BG190" s="22"/>
      <c r="BH190" s="21"/>
      <c r="BI190" s="23"/>
      <c r="BJ190" s="23"/>
      <c r="BK190" s="22"/>
      <c r="BL190" s="22"/>
      <c r="BN190" s="25"/>
      <c r="BO190" s="25"/>
      <c r="BP190" s="25"/>
      <c r="BQ190" s="25"/>
      <c r="BT190" s="24"/>
    </row>
    <row r="191" spans="1:72" x14ac:dyDescent="0.25">
      <c r="A191" s="66">
        <v>39722</v>
      </c>
      <c r="B191" s="11">
        <v>2008</v>
      </c>
      <c r="C191" s="11">
        <v>10</v>
      </c>
      <c r="D191" s="11">
        <v>191</v>
      </c>
      <c r="E191" s="47">
        <v>158.21618734834459</v>
      </c>
      <c r="F191" s="44">
        <v>129.42318414155116</v>
      </c>
      <c r="G191" s="44">
        <v>92.575972006981601</v>
      </c>
      <c r="H191" s="44">
        <v>195.18893744550903</v>
      </c>
      <c r="I191" s="44">
        <v>126.74295711240063</v>
      </c>
      <c r="J191" s="101">
        <v>402023.31</v>
      </c>
      <c r="K191" s="102">
        <v>77452.145000000004</v>
      </c>
      <c r="L191" s="102">
        <v>128601.84699999999</v>
      </c>
      <c r="M191" s="102">
        <v>28584.018</v>
      </c>
      <c r="N191" s="102">
        <v>167385.29999999999</v>
      </c>
      <c r="O191" s="103">
        <v>804835.00800000003</v>
      </c>
      <c r="P191" s="102">
        <v>240602.071</v>
      </c>
      <c r="Q191" s="102">
        <v>287009.18699999998</v>
      </c>
      <c r="R191" s="102">
        <v>277223.75000000006</v>
      </c>
      <c r="S191" s="98">
        <v>94.914602118334145</v>
      </c>
      <c r="T191" s="98">
        <v>105.97758728283273</v>
      </c>
      <c r="U191" s="46">
        <f t="shared" si="27"/>
        <v>423563.18314307439</v>
      </c>
      <c r="V191" s="46">
        <f t="shared" si="28"/>
        <v>81601.927702796529</v>
      </c>
      <c r="W191" s="46">
        <f t="shared" si="29"/>
        <v>135492.16256489861</v>
      </c>
      <c r="X191" s="46">
        <f t="shared" si="30"/>
        <v>30115.511588367684</v>
      </c>
      <c r="Y191" s="46">
        <f t="shared" si="31"/>
        <v>176353.58128701156</v>
      </c>
      <c r="Z191" s="46">
        <f t="shared" si="32"/>
        <v>759438.88574483048</v>
      </c>
      <c r="AA191" s="46">
        <f t="shared" si="33"/>
        <v>227031.08946789076</v>
      </c>
      <c r="AB191" s="46">
        <f t="shared" si="34"/>
        <v>270820.6464769108</v>
      </c>
      <c r="AC191" s="46">
        <f t="shared" si="35"/>
        <v>261587.14980002891</v>
      </c>
      <c r="AD191" s="46">
        <v>68.665377176015468</v>
      </c>
      <c r="AE191" s="48">
        <v>13913456</v>
      </c>
      <c r="AF191" s="48">
        <f t="shared" si="36"/>
        <v>20262695.076056339</v>
      </c>
      <c r="AG191" s="104">
        <v>65.484087933718968</v>
      </c>
      <c r="AH191" s="104">
        <v>9038181</v>
      </c>
      <c r="AI191" s="104">
        <v>13001755</v>
      </c>
      <c r="AJ191" s="48">
        <f t="shared" si="37"/>
        <v>13162646.695774648</v>
      </c>
      <c r="AK191" s="48">
        <f t="shared" si="38"/>
        <v>18934950.239436623</v>
      </c>
      <c r="AL191" s="50">
        <v>18553.521578921314</v>
      </c>
      <c r="AM191" s="122">
        <v>132.80000000000001</v>
      </c>
      <c r="AN191" s="122">
        <v>108.4</v>
      </c>
      <c r="AO191" s="24"/>
      <c r="AP191" s="24"/>
      <c r="AQ191" s="24"/>
      <c r="BG191" s="22"/>
      <c r="BH191" s="21"/>
      <c r="BI191" s="23"/>
      <c r="BJ191" s="23"/>
      <c r="BK191" s="22"/>
      <c r="BL191" s="22"/>
      <c r="BN191" s="25"/>
      <c r="BO191" s="25"/>
      <c r="BP191" s="25"/>
      <c r="BQ191" s="25"/>
      <c r="BT191" s="24"/>
    </row>
    <row r="192" spans="1:72" x14ac:dyDescent="0.25">
      <c r="A192" s="66">
        <v>39753</v>
      </c>
      <c r="B192" s="11">
        <v>2008</v>
      </c>
      <c r="C192" s="11">
        <v>11</v>
      </c>
      <c r="D192" s="11">
        <v>192</v>
      </c>
      <c r="E192" s="47">
        <v>149.5074624887053</v>
      </c>
      <c r="F192" s="44">
        <v>119.58333756138461</v>
      </c>
      <c r="G192" s="44">
        <v>101.28263193788375</v>
      </c>
      <c r="H192" s="44">
        <v>198.49150892384344</v>
      </c>
      <c r="I192" s="44">
        <v>103.46769038706174</v>
      </c>
      <c r="J192" s="101">
        <v>445112.81</v>
      </c>
      <c r="K192" s="102">
        <v>110909.41899999999</v>
      </c>
      <c r="L192" s="102">
        <v>144925.04900000003</v>
      </c>
      <c r="M192" s="102">
        <v>25208.679999999997</v>
      </c>
      <c r="N192" s="102">
        <v>164069.66200000001</v>
      </c>
      <c r="O192" s="103">
        <v>633134.348</v>
      </c>
      <c r="P192" s="102">
        <v>206708.34000000003</v>
      </c>
      <c r="Q192" s="102">
        <v>207202.74</v>
      </c>
      <c r="R192" s="102">
        <v>219223.26799999989</v>
      </c>
      <c r="S192" s="98">
        <v>91.269475081209578</v>
      </c>
      <c r="T192" s="98">
        <v>99.413772475149869</v>
      </c>
      <c r="U192" s="46">
        <f t="shared" si="27"/>
        <v>487690.77460339112</v>
      </c>
      <c r="V192" s="46">
        <f t="shared" si="28"/>
        <v>121518.63358621842</v>
      </c>
      <c r="W192" s="46">
        <f t="shared" si="29"/>
        <v>158788.08207349599</v>
      </c>
      <c r="X192" s="46">
        <f t="shared" si="30"/>
        <v>27620.055859387674</v>
      </c>
      <c r="Y192" s="46">
        <f t="shared" si="31"/>
        <v>179764.00308428906</v>
      </c>
      <c r="Z192" s="46">
        <f t="shared" si="32"/>
        <v>636867.8425901829</v>
      </c>
      <c r="AA192" s="46">
        <f t="shared" si="33"/>
        <v>207927.26687006094</v>
      </c>
      <c r="AB192" s="46">
        <f t="shared" si="34"/>
        <v>208424.58226981957</v>
      </c>
      <c r="AC192" s="46">
        <f t="shared" si="35"/>
        <v>220515.99345030228</v>
      </c>
      <c r="AD192" s="46">
        <v>68.923275306254027</v>
      </c>
      <c r="AE192" s="48">
        <v>14423033</v>
      </c>
      <c r="AF192" s="48">
        <f t="shared" si="36"/>
        <v>20926215.325537886</v>
      </c>
      <c r="AG192" s="104">
        <v>71.364367161304614</v>
      </c>
      <c r="AH192" s="104">
        <v>8885331</v>
      </c>
      <c r="AI192" s="104">
        <v>12907156</v>
      </c>
      <c r="AJ192" s="48">
        <f t="shared" si="37"/>
        <v>12891626.17492984</v>
      </c>
      <c r="AK192" s="48">
        <f t="shared" si="38"/>
        <v>18726846.544434052</v>
      </c>
      <c r="AL192" s="50">
        <v>16159.048951346469</v>
      </c>
      <c r="AM192" s="122">
        <v>124.58</v>
      </c>
      <c r="AN192" s="122">
        <v>96.2</v>
      </c>
      <c r="AO192" s="24"/>
      <c r="AP192" s="24"/>
      <c r="AQ192" s="24"/>
      <c r="BG192" s="22"/>
      <c r="BH192" s="21"/>
      <c r="BI192" s="23"/>
      <c r="BJ192" s="23"/>
      <c r="BK192" s="22"/>
      <c r="BL192" s="22"/>
      <c r="BN192" s="25"/>
      <c r="BO192" s="25"/>
      <c r="BP192" s="25"/>
      <c r="BQ192" s="25"/>
      <c r="BT192" s="24"/>
    </row>
    <row r="193" spans="1:72" x14ac:dyDescent="0.25">
      <c r="A193" s="66">
        <v>39783</v>
      </c>
      <c r="B193" s="11">
        <v>2008</v>
      </c>
      <c r="C193" s="11">
        <v>12</v>
      </c>
      <c r="D193" s="11">
        <v>193</v>
      </c>
      <c r="E193" s="47">
        <v>162.21105733958066</v>
      </c>
      <c r="F193" s="49">
        <v>129.51576201495843</v>
      </c>
      <c r="G193" s="49">
        <v>119.99483578765906</v>
      </c>
      <c r="H193" s="49">
        <v>209.14607466949593</v>
      </c>
      <c r="I193" s="49">
        <v>97.527316715382142</v>
      </c>
      <c r="J193" s="101">
        <v>388796.95</v>
      </c>
      <c r="K193" s="102">
        <v>59413.642999999996</v>
      </c>
      <c r="L193" s="102">
        <v>152716.93100000007</v>
      </c>
      <c r="M193" s="102">
        <v>21563.613000000001</v>
      </c>
      <c r="N193" s="102">
        <v>155102.76300000001</v>
      </c>
      <c r="O193" s="103">
        <v>542231.04399999999</v>
      </c>
      <c r="P193" s="102">
        <v>199025.09399999998</v>
      </c>
      <c r="Q193" s="102">
        <v>153805.027</v>
      </c>
      <c r="R193" s="102">
        <v>189400.92299999992</v>
      </c>
      <c r="S193" s="98">
        <v>86.310882959897697</v>
      </c>
      <c r="T193" s="98">
        <v>90.64489480248794</v>
      </c>
      <c r="U193" s="46">
        <f t="shared" si="27"/>
        <v>450461.09675490781</v>
      </c>
      <c r="V193" s="46">
        <f t="shared" si="28"/>
        <v>68836.792027263975</v>
      </c>
      <c r="W193" s="46">
        <f t="shared" si="29"/>
        <v>176938.20960093336</v>
      </c>
      <c r="X193" s="46">
        <f t="shared" si="30"/>
        <v>24983.654737976696</v>
      </c>
      <c r="Y193" s="46">
        <f t="shared" si="31"/>
        <v>179702.44038873387</v>
      </c>
      <c r="Z193" s="46">
        <f t="shared" si="32"/>
        <v>598192.59008629492</v>
      </c>
      <c r="AA193" s="46">
        <f t="shared" si="33"/>
        <v>219565.69582177652</v>
      </c>
      <c r="AB193" s="46">
        <f t="shared" si="34"/>
        <v>169678.64250395543</v>
      </c>
      <c r="AC193" s="46">
        <f t="shared" si="35"/>
        <v>208948.25176056294</v>
      </c>
      <c r="AD193" s="46">
        <v>69.310122501611858</v>
      </c>
      <c r="AE193" s="48">
        <v>14821723.527045194</v>
      </c>
      <c r="AF193" s="48">
        <f t="shared" si="36"/>
        <v>21384644.828322884</v>
      </c>
      <c r="AG193" s="104">
        <v>71.609980443956331</v>
      </c>
      <c r="AH193" s="104">
        <v>9869843.0221692603</v>
      </c>
      <c r="AI193" s="104">
        <v>14104061.79721811</v>
      </c>
      <c r="AJ193" s="48">
        <f t="shared" si="37"/>
        <v>14240117.699892581</v>
      </c>
      <c r="AK193" s="48">
        <f t="shared" si="38"/>
        <v>20349209.160451435</v>
      </c>
      <c r="AL193" s="50">
        <v>18768.634177746731</v>
      </c>
      <c r="AM193" s="122">
        <v>118.9</v>
      </c>
      <c r="AN193" s="122">
        <v>79.099999999999994</v>
      </c>
      <c r="AO193" s="24"/>
      <c r="AP193" s="24"/>
      <c r="AQ193" s="24"/>
      <c r="BG193" s="22"/>
      <c r="BH193" s="21"/>
      <c r="BI193" s="23"/>
      <c r="BJ193" s="23"/>
      <c r="BK193" s="22"/>
      <c r="BL193" s="22"/>
      <c r="BN193" s="25"/>
      <c r="BO193" s="25"/>
      <c r="BP193" s="25"/>
      <c r="BQ193" s="25"/>
      <c r="BT193" s="24"/>
    </row>
    <row r="194" spans="1:72" x14ac:dyDescent="0.25">
      <c r="A194" s="66">
        <v>39814</v>
      </c>
      <c r="B194" s="11">
        <v>2009</v>
      </c>
      <c r="C194" s="11">
        <v>1</v>
      </c>
      <c r="D194" s="11">
        <v>194</v>
      </c>
      <c r="E194" s="47">
        <v>131.7592558598422</v>
      </c>
      <c r="F194" s="44">
        <v>112.76958982897784</v>
      </c>
      <c r="G194" s="44">
        <v>95.702436081741254</v>
      </c>
      <c r="H194" s="44">
        <v>145.85111922602843</v>
      </c>
      <c r="I194" s="44">
        <v>114.92262809805254</v>
      </c>
      <c r="J194" s="101">
        <v>348355.89</v>
      </c>
      <c r="K194" s="102">
        <v>77984.165999999997</v>
      </c>
      <c r="L194" s="102">
        <v>93080.10500000001</v>
      </c>
      <c r="M194" s="102">
        <v>21842.822999999997</v>
      </c>
      <c r="N194" s="102">
        <v>155448.796</v>
      </c>
      <c r="O194" s="103">
        <v>478718.92499999999</v>
      </c>
      <c r="P194" s="102">
        <v>145406.90599999999</v>
      </c>
      <c r="Q194" s="102">
        <v>162410.84099999999</v>
      </c>
      <c r="R194" s="102">
        <v>170901.17800000004</v>
      </c>
      <c r="S194" s="98">
        <v>90.682280494698915</v>
      </c>
      <c r="T194" s="98">
        <v>89.127766194063156</v>
      </c>
      <c r="U194" s="46">
        <f t="shared" si="27"/>
        <v>384149.9001785295</v>
      </c>
      <c r="V194" s="46">
        <f t="shared" si="28"/>
        <v>85997.138111848413</v>
      </c>
      <c r="W194" s="46">
        <f t="shared" si="29"/>
        <v>102644.20401893319</v>
      </c>
      <c r="X194" s="46">
        <f t="shared" si="30"/>
        <v>24087.200807964771</v>
      </c>
      <c r="Y194" s="46">
        <f t="shared" si="31"/>
        <v>171421.35723978313</v>
      </c>
      <c r="Z194" s="46">
        <f t="shared" si="32"/>
        <v>537115.36308186711</v>
      </c>
      <c r="AA194" s="46">
        <f t="shared" si="33"/>
        <v>163144.34009643743</v>
      </c>
      <c r="AB194" s="46">
        <f t="shared" si="34"/>
        <v>182222.49691120189</v>
      </c>
      <c r="AC194" s="46">
        <f t="shared" si="35"/>
        <v>191748.52607422788</v>
      </c>
      <c r="AD194" s="46">
        <v>69.374597034171501</v>
      </c>
      <c r="AE194" s="48">
        <v>15293734.503704907</v>
      </c>
      <c r="AF194" s="48">
        <f t="shared" si="36"/>
        <v>22045150.757663861</v>
      </c>
      <c r="AG194" s="104">
        <v>73.444825346359792</v>
      </c>
      <c r="AH194" s="104">
        <v>9275013.4281542394</v>
      </c>
      <c r="AI194" s="104">
        <v>13828294.849382408</v>
      </c>
      <c r="AJ194" s="48">
        <f t="shared" si="37"/>
        <v>13369466.382032737</v>
      </c>
      <c r="AK194" s="48">
        <f t="shared" si="38"/>
        <v>19932793.040327244</v>
      </c>
      <c r="AL194" s="50">
        <v>16134.287345604162</v>
      </c>
      <c r="AM194" s="122">
        <v>115.2</v>
      </c>
      <c r="AN194" s="122">
        <v>78.7</v>
      </c>
      <c r="AO194" s="24"/>
      <c r="AP194" s="24"/>
      <c r="AQ194" s="24"/>
      <c r="BG194" s="22"/>
      <c r="BH194" s="21"/>
      <c r="BI194" s="23"/>
      <c r="BJ194" s="23"/>
      <c r="BK194" s="22"/>
      <c r="BL194" s="22"/>
      <c r="BN194" s="25"/>
      <c r="BO194" s="25"/>
      <c r="BP194" s="25"/>
      <c r="BQ194" s="25"/>
      <c r="BT194" s="24"/>
    </row>
    <row r="195" spans="1:72" x14ac:dyDescent="0.25">
      <c r="A195" s="66">
        <v>39845</v>
      </c>
      <c r="B195" s="11">
        <v>2009</v>
      </c>
      <c r="C195" s="11">
        <v>2</v>
      </c>
      <c r="D195" s="11">
        <v>195</v>
      </c>
      <c r="E195" s="47">
        <v>130.77790809144921</v>
      </c>
      <c r="F195" s="44">
        <v>106.88876384677441</v>
      </c>
      <c r="G195" s="44">
        <v>93.963411185403785</v>
      </c>
      <c r="H195" s="44">
        <v>161.44620644218764</v>
      </c>
      <c r="I195" s="44">
        <v>108.19520767567974</v>
      </c>
      <c r="J195" s="101">
        <v>470021.45</v>
      </c>
      <c r="K195" s="102">
        <v>185965.35599999994</v>
      </c>
      <c r="L195" s="102">
        <v>110040.056</v>
      </c>
      <c r="M195" s="102">
        <v>18698.851999999995</v>
      </c>
      <c r="N195" s="102">
        <v>155317.18599999999</v>
      </c>
      <c r="O195" s="103">
        <v>466811.745</v>
      </c>
      <c r="P195" s="102">
        <v>147622.80100000001</v>
      </c>
      <c r="Q195" s="102">
        <v>168972.85800000001</v>
      </c>
      <c r="R195" s="102">
        <v>150216.08600000001</v>
      </c>
      <c r="S195" s="98">
        <v>87.626051457522721</v>
      </c>
      <c r="T195" s="98">
        <v>88.963064662670021</v>
      </c>
      <c r="U195" s="46">
        <f t="shared" si="27"/>
        <v>536394.64768972935</v>
      </c>
      <c r="V195" s="46">
        <f t="shared" si="28"/>
        <v>212226.10503013228</v>
      </c>
      <c r="W195" s="46">
        <f t="shared" si="29"/>
        <v>125579.1561637838</v>
      </c>
      <c r="X195" s="46">
        <f t="shared" si="30"/>
        <v>21339.375321578173</v>
      </c>
      <c r="Y195" s="46">
        <f t="shared" si="31"/>
        <v>177250.01117423506</v>
      </c>
      <c r="Z195" s="46">
        <f t="shared" si="32"/>
        <v>524725.34165730001</v>
      </c>
      <c r="AA195" s="46">
        <f t="shared" si="33"/>
        <v>165937.18028909623</v>
      </c>
      <c r="AB195" s="46">
        <f t="shared" si="34"/>
        <v>189935.96796683091</v>
      </c>
      <c r="AC195" s="46">
        <f t="shared" si="35"/>
        <v>168852.1934013729</v>
      </c>
      <c r="AD195" s="46">
        <v>69.181173436492585</v>
      </c>
      <c r="AE195" s="48">
        <v>15425783</v>
      </c>
      <c r="AF195" s="48">
        <f t="shared" si="36"/>
        <v>22297660.235787511</v>
      </c>
      <c r="AG195" s="104">
        <v>74.324963786963565</v>
      </c>
      <c r="AH195" s="104">
        <v>9158168</v>
      </c>
      <c r="AI195" s="104">
        <v>13765461</v>
      </c>
      <c r="AJ195" s="48">
        <f t="shared" si="37"/>
        <v>13237948.339235788</v>
      </c>
      <c r="AK195" s="48">
        <f t="shared" si="38"/>
        <v>19897698.053122088</v>
      </c>
      <c r="AL195" s="50">
        <v>17297.728291790005</v>
      </c>
      <c r="AM195" s="122">
        <v>115.26</v>
      </c>
      <c r="AN195" s="122">
        <v>76.099999999999994</v>
      </c>
      <c r="AO195" s="24"/>
      <c r="AP195" s="24"/>
      <c r="AQ195" s="24"/>
      <c r="BG195" s="22"/>
      <c r="BH195" s="21"/>
      <c r="BI195" s="23"/>
      <c r="BJ195" s="23"/>
      <c r="BK195" s="22"/>
      <c r="BL195" s="22"/>
      <c r="BN195" s="25"/>
      <c r="BO195" s="25"/>
      <c r="BP195" s="25"/>
      <c r="BQ195" s="25"/>
      <c r="BT195" s="24"/>
    </row>
    <row r="196" spans="1:72" x14ac:dyDescent="0.25">
      <c r="A196" s="66">
        <v>39873</v>
      </c>
      <c r="B196" s="11">
        <v>2009</v>
      </c>
      <c r="C196" s="11">
        <v>3</v>
      </c>
      <c r="D196" s="11">
        <v>196</v>
      </c>
      <c r="E196" s="47">
        <v>146.4529117374677</v>
      </c>
      <c r="F196" s="44">
        <v>113.6989158680403</v>
      </c>
      <c r="G196" s="44">
        <v>103.28941943359742</v>
      </c>
      <c r="H196" s="44">
        <v>160.02786295048753</v>
      </c>
      <c r="I196" s="44">
        <v>106.02728356235897</v>
      </c>
      <c r="J196" s="101">
        <v>531402.47</v>
      </c>
      <c r="K196" s="102">
        <v>191564.66700000002</v>
      </c>
      <c r="L196" s="102">
        <v>160888.035</v>
      </c>
      <c r="M196" s="102">
        <v>21321.746999999999</v>
      </c>
      <c r="N196" s="102">
        <v>157628.02100000001</v>
      </c>
      <c r="O196" s="103">
        <v>497259.45600000001</v>
      </c>
      <c r="P196" s="102">
        <v>172883.522</v>
      </c>
      <c r="Q196" s="102">
        <v>141504.81100000002</v>
      </c>
      <c r="R196" s="102">
        <v>182871.12299999996</v>
      </c>
      <c r="S196" s="98">
        <v>86.502586524915841</v>
      </c>
      <c r="T196" s="98">
        <v>87.865869667917153</v>
      </c>
      <c r="U196" s="46">
        <f t="shared" si="27"/>
        <v>614319.74620427913</v>
      </c>
      <c r="V196" s="46">
        <f t="shared" si="28"/>
        <v>221455.42080966858</v>
      </c>
      <c r="W196" s="46">
        <f t="shared" si="29"/>
        <v>185992.16678180886</v>
      </c>
      <c r="X196" s="46">
        <f t="shared" si="30"/>
        <v>24648.681451691125</v>
      </c>
      <c r="Y196" s="46">
        <f t="shared" si="31"/>
        <v>182223.47716111067</v>
      </c>
      <c r="Z196" s="46">
        <f t="shared" si="32"/>
        <v>565930.1590928958</v>
      </c>
      <c r="AA196" s="46">
        <f t="shared" si="33"/>
        <v>196758.44859147363</v>
      </c>
      <c r="AB196" s="46">
        <f t="shared" si="34"/>
        <v>161046.38983806505</v>
      </c>
      <c r="AC196" s="46">
        <f t="shared" si="35"/>
        <v>208125.32066335707</v>
      </c>
      <c r="AD196" s="46">
        <v>69.052224371373299</v>
      </c>
      <c r="AE196" s="48">
        <v>15363243.591901081</v>
      </c>
      <c r="AF196" s="48">
        <f t="shared" si="36"/>
        <v>22248730.916002408</v>
      </c>
      <c r="AG196" s="104">
        <v>74.527807343503198</v>
      </c>
      <c r="AH196" s="104">
        <v>9146462.5879220702</v>
      </c>
      <c r="AI196" s="104">
        <v>13698517.511911711</v>
      </c>
      <c r="AJ196" s="48">
        <f t="shared" si="37"/>
        <v>13245717.529287705</v>
      </c>
      <c r="AK196" s="48">
        <f t="shared" si="38"/>
        <v>19837909.113888953</v>
      </c>
      <c r="AL196" s="50">
        <v>17659.106354032014</v>
      </c>
      <c r="AM196" s="122">
        <v>127.81</v>
      </c>
      <c r="AN196" s="122">
        <v>88.6</v>
      </c>
      <c r="AO196" s="24"/>
      <c r="AP196" s="24"/>
      <c r="AQ196" s="24"/>
      <c r="BG196" s="22"/>
      <c r="BH196" s="21"/>
      <c r="BI196" s="23"/>
      <c r="BJ196" s="23"/>
      <c r="BK196" s="22"/>
      <c r="BL196" s="22"/>
      <c r="BN196" s="25"/>
      <c r="BO196" s="25"/>
      <c r="BP196" s="25"/>
      <c r="BQ196" s="25"/>
      <c r="BT196" s="24"/>
    </row>
    <row r="197" spans="1:72" x14ac:dyDescent="0.25">
      <c r="A197" s="66">
        <v>39904</v>
      </c>
      <c r="B197" s="11">
        <v>2009</v>
      </c>
      <c r="C197" s="11">
        <v>4</v>
      </c>
      <c r="D197" s="11">
        <v>197</v>
      </c>
      <c r="E197" s="47">
        <v>140.22464098236901</v>
      </c>
      <c r="F197" s="44">
        <v>110.77658649986959</v>
      </c>
      <c r="G197" s="44">
        <v>102.99597958143724</v>
      </c>
      <c r="H197" s="44">
        <v>159.71393745924041</v>
      </c>
      <c r="I197" s="44">
        <v>106.95209804507674</v>
      </c>
      <c r="J197" s="101">
        <v>436899.32</v>
      </c>
      <c r="K197" s="102">
        <v>150788.52699999997</v>
      </c>
      <c r="L197" s="102">
        <v>107799.68500000001</v>
      </c>
      <c r="M197" s="102">
        <v>21007.061999999994</v>
      </c>
      <c r="N197" s="102">
        <v>157304.046</v>
      </c>
      <c r="O197" s="103">
        <v>459418.49400000001</v>
      </c>
      <c r="P197" s="102">
        <v>157480.20600000001</v>
      </c>
      <c r="Q197" s="102">
        <v>136474.90600000002</v>
      </c>
      <c r="R197" s="102">
        <v>165463.38199999998</v>
      </c>
      <c r="S197" s="98">
        <v>89.893885983694048</v>
      </c>
      <c r="T197" s="98">
        <v>88.768077780521196</v>
      </c>
      <c r="U197" s="46">
        <f t="shared" si="27"/>
        <v>486016.72429563198</v>
      </c>
      <c r="V197" s="46">
        <f t="shared" si="28"/>
        <v>167740.58140878644</v>
      </c>
      <c r="W197" s="46">
        <f t="shared" si="29"/>
        <v>119918.81741496181</v>
      </c>
      <c r="X197" s="46">
        <f t="shared" si="30"/>
        <v>23368.732778790418</v>
      </c>
      <c r="Y197" s="46">
        <f t="shared" si="31"/>
        <v>174988.59269309323</v>
      </c>
      <c r="Z197" s="46">
        <f t="shared" si="32"/>
        <v>517549.21981741098</v>
      </c>
      <c r="AA197" s="46">
        <f t="shared" si="33"/>
        <v>177406.34914881151</v>
      </c>
      <c r="AB197" s="46">
        <f t="shared" si="34"/>
        <v>153743.22550662167</v>
      </c>
      <c r="AC197" s="46">
        <f t="shared" si="35"/>
        <v>186399.64516197782</v>
      </c>
      <c r="AD197" s="46">
        <v>68.665377176015468</v>
      </c>
      <c r="AE197" s="48">
        <v>15448304.60439337</v>
      </c>
      <c r="AF197" s="48">
        <f t="shared" si="36"/>
        <v>22497953.466116544</v>
      </c>
      <c r="AG197" s="104">
        <v>75.007901178684662</v>
      </c>
      <c r="AH197" s="104">
        <v>9377942.7198295109</v>
      </c>
      <c r="AI197" s="104">
        <v>14024621.60708734</v>
      </c>
      <c r="AJ197" s="48">
        <f t="shared" si="37"/>
        <v>13657454.608878473</v>
      </c>
      <c r="AK197" s="48">
        <f t="shared" si="38"/>
        <v>20424589.77708213</v>
      </c>
      <c r="AL197" s="50">
        <v>15259.610193230243</v>
      </c>
      <c r="AM197" s="122">
        <v>123.09</v>
      </c>
      <c r="AN197" s="122">
        <v>85.2</v>
      </c>
      <c r="AO197" s="24"/>
      <c r="AP197" s="24"/>
      <c r="AQ197" s="24"/>
      <c r="BG197" s="22"/>
      <c r="BH197" s="21"/>
      <c r="BI197" s="23"/>
      <c r="BJ197" s="23"/>
      <c r="BK197" s="22"/>
      <c r="BL197" s="22"/>
      <c r="BN197" s="25"/>
      <c r="BO197" s="25"/>
      <c r="BP197" s="25"/>
      <c r="BQ197" s="25"/>
      <c r="BT197" s="24"/>
    </row>
    <row r="198" spans="1:72" x14ac:dyDescent="0.25">
      <c r="A198" s="66">
        <v>39934</v>
      </c>
      <c r="B198" s="11">
        <v>2009</v>
      </c>
      <c r="C198" s="11">
        <v>5</v>
      </c>
      <c r="D198" s="11">
        <v>198</v>
      </c>
      <c r="E198" s="47">
        <v>138.84931776443557</v>
      </c>
      <c r="F198" s="44">
        <v>129.05409571785069</v>
      </c>
      <c r="G198" s="44">
        <v>107.80207556152304</v>
      </c>
      <c r="H198" s="44">
        <v>214.48555601595911</v>
      </c>
      <c r="I198" s="44">
        <v>101.73305513078964</v>
      </c>
      <c r="J198" s="101">
        <v>404647.55</v>
      </c>
      <c r="K198" s="102">
        <v>124194.53399999999</v>
      </c>
      <c r="L198" s="102">
        <v>102700.78199999999</v>
      </c>
      <c r="M198" s="102">
        <v>24312.153000000009</v>
      </c>
      <c r="N198" s="102">
        <v>153440.08100000001</v>
      </c>
      <c r="O198" s="103">
        <v>401100.929</v>
      </c>
      <c r="P198" s="102">
        <v>156733.49900000001</v>
      </c>
      <c r="Q198" s="102">
        <v>90801.017999999996</v>
      </c>
      <c r="R198" s="102">
        <v>153566.41200000001</v>
      </c>
      <c r="S198" s="98">
        <v>95.794170687885568</v>
      </c>
      <c r="T198" s="98">
        <v>90.540163664433919</v>
      </c>
      <c r="U198" s="46">
        <f t="shared" si="27"/>
        <v>422413.54259270494</v>
      </c>
      <c r="V198" s="46">
        <f t="shared" si="28"/>
        <v>129647.27718625787</v>
      </c>
      <c r="W198" s="46">
        <f t="shared" si="29"/>
        <v>107209.84509027944</v>
      </c>
      <c r="X198" s="46">
        <f t="shared" si="30"/>
        <v>25379.574587281855</v>
      </c>
      <c r="Y198" s="46">
        <f t="shared" si="31"/>
        <v>160176.84572888579</v>
      </c>
      <c r="Z198" s="46">
        <f t="shared" si="32"/>
        <v>443008.84023866738</v>
      </c>
      <c r="AA198" s="46">
        <f t="shared" si="33"/>
        <v>173109.36125639922</v>
      </c>
      <c r="AB198" s="46">
        <f t="shared" si="34"/>
        <v>100288.10897286741</v>
      </c>
      <c r="AC198" s="46">
        <f t="shared" si="35"/>
        <v>169611.37000940074</v>
      </c>
      <c r="AD198" s="46">
        <v>68.665377176015468</v>
      </c>
      <c r="AE198" s="48">
        <v>15359656.895949529</v>
      </c>
      <c r="AF198" s="48">
        <f t="shared" si="36"/>
        <v>22368852.437199738</v>
      </c>
      <c r="AG198" s="104">
        <v>75.140951889681148</v>
      </c>
      <c r="AH198" s="104">
        <v>9791182.7228613794</v>
      </c>
      <c r="AI198" s="104">
        <v>14477913.14014313</v>
      </c>
      <c r="AJ198" s="48">
        <f t="shared" si="37"/>
        <v>14259271.740054462</v>
      </c>
      <c r="AK198" s="48">
        <f t="shared" si="38"/>
        <v>21084735.474518307</v>
      </c>
      <c r="AL198" s="50">
        <v>18402.815220928853</v>
      </c>
      <c r="AM198" s="122">
        <v>124.41</v>
      </c>
      <c r="AN198" s="122">
        <v>91.3</v>
      </c>
      <c r="AO198" s="24"/>
      <c r="AP198" s="24"/>
      <c r="AQ198" s="24"/>
      <c r="BG198" s="22"/>
      <c r="BH198" s="21"/>
      <c r="BI198" s="23"/>
      <c r="BJ198" s="23"/>
      <c r="BK198" s="22"/>
      <c r="BL198" s="22"/>
      <c r="BN198" s="25"/>
      <c r="BO198" s="25"/>
      <c r="BP198" s="25"/>
      <c r="BQ198" s="25"/>
      <c r="BT198" s="24"/>
    </row>
    <row r="199" spans="1:72" x14ac:dyDescent="0.25">
      <c r="A199" s="66">
        <v>39965</v>
      </c>
      <c r="B199" s="11">
        <v>2009</v>
      </c>
      <c r="C199" s="11">
        <v>6</v>
      </c>
      <c r="D199" s="11">
        <v>199</v>
      </c>
      <c r="E199" s="47">
        <v>128.66458088824845</v>
      </c>
      <c r="F199" s="44">
        <v>124.76073353363816</v>
      </c>
      <c r="G199" s="44">
        <v>103.09065584940994</v>
      </c>
      <c r="H199" s="44">
        <v>215.23792745941674</v>
      </c>
      <c r="I199" s="44">
        <v>120.72480714135533</v>
      </c>
      <c r="J199" s="101">
        <v>450894.24</v>
      </c>
      <c r="K199" s="102">
        <v>168356.27300000002</v>
      </c>
      <c r="L199" s="102">
        <v>105114.495</v>
      </c>
      <c r="M199" s="102">
        <v>21199.298000000003</v>
      </c>
      <c r="N199" s="102">
        <v>156224.174</v>
      </c>
      <c r="O199" s="103">
        <v>515163.50900000002</v>
      </c>
      <c r="P199" s="102">
        <v>166192.79</v>
      </c>
      <c r="Q199" s="102">
        <v>166530.55599999998</v>
      </c>
      <c r="R199" s="102">
        <v>182440.16300000003</v>
      </c>
      <c r="S199" s="98">
        <v>99.217186867124781</v>
      </c>
      <c r="T199" s="98">
        <v>93.116813061706424</v>
      </c>
      <c r="U199" s="46">
        <f t="shared" si="27"/>
        <v>454451.74796565616</v>
      </c>
      <c r="V199" s="46">
        <f t="shared" si="28"/>
        <v>169684.58622543773</v>
      </c>
      <c r="W199" s="46">
        <f t="shared" si="29"/>
        <v>105943.83727163431</v>
      </c>
      <c r="X199" s="46">
        <f t="shared" si="30"/>
        <v>21366.558223819491</v>
      </c>
      <c r="Y199" s="46">
        <f t="shared" si="31"/>
        <v>157456.76624476467</v>
      </c>
      <c r="Z199" s="46">
        <f t="shared" si="32"/>
        <v>553244.35197176761</v>
      </c>
      <c r="AA199" s="46">
        <f t="shared" si="33"/>
        <v>178477.74696699271</v>
      </c>
      <c r="AB199" s="46">
        <f t="shared" si="34"/>
        <v>178840.48060111757</v>
      </c>
      <c r="AC199" s="46">
        <f t="shared" si="35"/>
        <v>195926.12440365739</v>
      </c>
      <c r="AD199" s="46">
        <v>69.245647969052229</v>
      </c>
      <c r="AE199" s="48">
        <v>15563873</v>
      </c>
      <c r="AF199" s="48">
        <f t="shared" si="36"/>
        <v>22476319.388268154</v>
      </c>
      <c r="AG199" s="104">
        <v>75.005857176322849</v>
      </c>
      <c r="AH199" s="104">
        <v>9833798</v>
      </c>
      <c r="AI199" s="104">
        <v>14637739</v>
      </c>
      <c r="AJ199" s="48">
        <f t="shared" si="37"/>
        <v>14201322.810055865</v>
      </c>
      <c r="AK199" s="48">
        <f t="shared" si="38"/>
        <v>21138857.717877094</v>
      </c>
      <c r="AL199" s="50">
        <v>14205.770536507534</v>
      </c>
      <c r="AM199" s="122">
        <v>125.61</v>
      </c>
      <c r="AN199" s="122">
        <v>92.2</v>
      </c>
      <c r="AO199" s="24"/>
      <c r="AP199" s="24"/>
      <c r="AQ199" s="24"/>
      <c r="BG199" s="22"/>
      <c r="BH199" s="21"/>
      <c r="BI199" s="23"/>
      <c r="BJ199" s="23"/>
      <c r="BK199" s="22"/>
      <c r="BL199" s="22"/>
      <c r="BN199" s="25"/>
      <c r="BO199" s="25"/>
      <c r="BP199" s="25"/>
      <c r="BQ199" s="25"/>
      <c r="BT199" s="24"/>
    </row>
    <row r="200" spans="1:72" x14ac:dyDescent="0.25">
      <c r="A200" s="66">
        <v>39995</v>
      </c>
      <c r="B200" s="11">
        <v>2009</v>
      </c>
      <c r="C200" s="11">
        <v>7</v>
      </c>
      <c r="D200" s="11">
        <v>200</v>
      </c>
      <c r="E200" s="47">
        <v>142.42441257207261</v>
      </c>
      <c r="F200" s="44">
        <v>123.0859171802028</v>
      </c>
      <c r="G200" s="44">
        <v>101.50144862774093</v>
      </c>
      <c r="H200" s="44">
        <v>225.85362397051469</v>
      </c>
      <c r="I200" s="44">
        <v>127.47524279786278</v>
      </c>
      <c r="J200" s="101">
        <v>443888.92</v>
      </c>
      <c r="K200" s="102">
        <v>131358.98300000001</v>
      </c>
      <c r="L200" s="102">
        <v>122005.46299999999</v>
      </c>
      <c r="M200" s="102">
        <v>26680.573000000004</v>
      </c>
      <c r="N200" s="102">
        <v>163843.90100000001</v>
      </c>
      <c r="O200" s="103">
        <v>532833.53200000001</v>
      </c>
      <c r="P200" s="102">
        <v>177427.755</v>
      </c>
      <c r="Q200" s="102">
        <v>152342.63999999998</v>
      </c>
      <c r="R200" s="102">
        <v>203063.13700000002</v>
      </c>
      <c r="S200" s="98">
        <v>95.078318167470471</v>
      </c>
      <c r="T200" s="98">
        <v>92.473304805700522</v>
      </c>
      <c r="U200" s="46">
        <f t="shared" si="27"/>
        <v>466866.60908130108</v>
      </c>
      <c r="V200" s="46">
        <f t="shared" si="28"/>
        <v>138158.71539568563</v>
      </c>
      <c r="W200" s="46">
        <f t="shared" si="29"/>
        <v>128321.01508684679</v>
      </c>
      <c r="X200" s="46">
        <f t="shared" si="30"/>
        <v>28061.679586091312</v>
      </c>
      <c r="Y200" s="46">
        <f t="shared" si="31"/>
        <v>172325.1990126773</v>
      </c>
      <c r="Z200" s="46">
        <f t="shared" si="32"/>
        <v>576202.54095985705</v>
      </c>
      <c r="AA200" s="46">
        <f t="shared" si="33"/>
        <v>191869.16199523828</v>
      </c>
      <c r="AB200" s="46">
        <f t="shared" si="34"/>
        <v>164742.29002639561</v>
      </c>
      <c r="AC200" s="46">
        <f t="shared" si="35"/>
        <v>219591.08893822314</v>
      </c>
      <c r="AD200" s="46">
        <v>69.052224371373299</v>
      </c>
      <c r="AE200" s="48">
        <v>15801417</v>
      </c>
      <c r="AF200" s="48">
        <f t="shared" si="36"/>
        <v>22883284.563025214</v>
      </c>
      <c r="AG200" s="104">
        <v>75.178354748084473</v>
      </c>
      <c r="AH200" s="104">
        <v>9972480</v>
      </c>
      <c r="AI200" s="104">
        <v>14854628</v>
      </c>
      <c r="AJ200" s="48">
        <f t="shared" si="37"/>
        <v>14441938.823529415</v>
      </c>
      <c r="AK200" s="48">
        <f t="shared" si="38"/>
        <v>21512164.358543422</v>
      </c>
      <c r="AL200" s="50">
        <v>17052.313243704055</v>
      </c>
      <c r="AM200" s="122">
        <v>131.44</v>
      </c>
      <c r="AN200" s="122">
        <v>97.7</v>
      </c>
      <c r="AO200" s="24"/>
      <c r="AP200" s="24"/>
      <c r="AQ200" s="24"/>
      <c r="BG200" s="22"/>
      <c r="BH200" s="21"/>
      <c r="BI200" s="23"/>
      <c r="BJ200" s="23"/>
      <c r="BK200" s="22"/>
      <c r="BL200" s="22"/>
      <c r="BN200" s="25"/>
      <c r="BO200" s="25"/>
      <c r="BP200" s="25"/>
      <c r="BQ200" s="25"/>
      <c r="BT200" s="24"/>
    </row>
    <row r="201" spans="1:72" x14ac:dyDescent="0.25">
      <c r="A201" s="66">
        <v>40026</v>
      </c>
      <c r="B201" s="11">
        <v>2009</v>
      </c>
      <c r="C201" s="11">
        <v>8</v>
      </c>
      <c r="D201" s="11">
        <v>201</v>
      </c>
      <c r="E201" s="47">
        <v>143.04307674533862</v>
      </c>
      <c r="F201" s="44">
        <v>128.53106195523409</v>
      </c>
      <c r="G201" s="44">
        <v>100.3705281490419</v>
      </c>
      <c r="H201" s="44">
        <v>224.46076840086562</v>
      </c>
      <c r="I201" s="44">
        <v>131.99059243863846</v>
      </c>
      <c r="J201" s="101">
        <v>436339.24</v>
      </c>
      <c r="K201" s="102">
        <v>101169.98499999999</v>
      </c>
      <c r="L201" s="102">
        <v>144690.962</v>
      </c>
      <c r="M201" s="102">
        <v>25363.672000000002</v>
      </c>
      <c r="N201" s="102">
        <v>165114.62100000001</v>
      </c>
      <c r="O201" s="103">
        <v>571995.04099999997</v>
      </c>
      <c r="P201" s="102">
        <v>183509.08199999999</v>
      </c>
      <c r="Q201" s="102">
        <v>186621.59599999999</v>
      </c>
      <c r="R201" s="102">
        <v>201864.36299999992</v>
      </c>
      <c r="S201" s="98">
        <v>96.394415900259233</v>
      </c>
      <c r="T201" s="98">
        <v>94.611106471395487</v>
      </c>
      <c r="U201" s="46">
        <f t="shared" si="27"/>
        <v>452660.28734640277</v>
      </c>
      <c r="V201" s="46">
        <f t="shared" si="28"/>
        <v>104954.19683302204</v>
      </c>
      <c r="W201" s="46">
        <f t="shared" si="29"/>
        <v>150103.05384257314</v>
      </c>
      <c r="X201" s="46">
        <f t="shared" si="30"/>
        <v>26312.387250983687</v>
      </c>
      <c r="Y201" s="46">
        <f t="shared" si="31"/>
        <v>171290.64941982387</v>
      </c>
      <c r="Z201" s="46">
        <f t="shared" si="32"/>
        <v>604574.94086377241</v>
      </c>
      <c r="AA201" s="46">
        <f t="shared" si="33"/>
        <v>193961.45848424436</v>
      </c>
      <c r="AB201" s="46">
        <f t="shared" si="34"/>
        <v>197251.25617933951</v>
      </c>
      <c r="AC201" s="46">
        <f t="shared" si="35"/>
        <v>213362.22620018839</v>
      </c>
      <c r="AD201" s="46">
        <v>69.761444229529332</v>
      </c>
      <c r="AE201" s="48">
        <v>16133901</v>
      </c>
      <c r="AF201" s="48">
        <f t="shared" si="36"/>
        <v>23127246.257855825</v>
      </c>
      <c r="AG201" s="104">
        <v>73.804661132200664</v>
      </c>
      <c r="AH201" s="104">
        <v>10060466</v>
      </c>
      <c r="AI201" s="104">
        <v>15081166</v>
      </c>
      <c r="AJ201" s="48">
        <f t="shared" si="37"/>
        <v>14421241.003696859</v>
      </c>
      <c r="AK201" s="48">
        <f t="shared" si="38"/>
        <v>21618196.364140481</v>
      </c>
      <c r="AL201" s="50">
        <v>17262.448160145752</v>
      </c>
      <c r="AM201" s="122">
        <v>130.69999999999999</v>
      </c>
      <c r="AN201" s="122">
        <v>99.6</v>
      </c>
      <c r="AO201" s="24"/>
      <c r="AP201" s="24"/>
      <c r="AQ201" s="24"/>
      <c r="BG201" s="22"/>
      <c r="BH201" s="21"/>
      <c r="BI201" s="23"/>
      <c r="BJ201" s="23"/>
      <c r="BK201" s="22"/>
      <c r="BL201" s="22"/>
      <c r="BN201" s="25"/>
      <c r="BO201" s="25"/>
      <c r="BP201" s="25"/>
      <c r="BQ201" s="25"/>
      <c r="BT201" s="24"/>
    </row>
    <row r="202" spans="1:72" x14ac:dyDescent="0.25">
      <c r="A202" s="66">
        <v>40057</v>
      </c>
      <c r="B202" s="11">
        <v>2009</v>
      </c>
      <c r="C202" s="11">
        <v>9</v>
      </c>
      <c r="D202" s="11">
        <v>202</v>
      </c>
      <c r="E202" s="47">
        <v>139.63938007429738</v>
      </c>
      <c r="F202" s="44">
        <v>130.22553934060579</v>
      </c>
      <c r="G202" s="44">
        <v>100.20901847075191</v>
      </c>
      <c r="H202" s="44">
        <v>201.12352329987974</v>
      </c>
      <c r="I202" s="44">
        <v>128.39603071107757</v>
      </c>
      <c r="J202" s="101">
        <v>392305.43</v>
      </c>
      <c r="K202" s="102">
        <v>85681.885000000009</v>
      </c>
      <c r="L202" s="102">
        <v>111194.33900000002</v>
      </c>
      <c r="M202" s="102">
        <v>30448.258000000005</v>
      </c>
      <c r="N202" s="102">
        <v>164980.948</v>
      </c>
      <c r="O202" s="103">
        <v>576231.94200000004</v>
      </c>
      <c r="P202" s="102">
        <v>180835.38799999998</v>
      </c>
      <c r="Q202" s="102">
        <v>197376.93300000002</v>
      </c>
      <c r="R202" s="102">
        <v>198019.6210000001</v>
      </c>
      <c r="S202" s="98">
        <v>92.93457680334447</v>
      </c>
      <c r="T202" s="98">
        <v>94.703872484526798</v>
      </c>
      <c r="U202" s="46">
        <f t="shared" si="27"/>
        <v>422130.75422955171</v>
      </c>
      <c r="V202" s="46">
        <f t="shared" si="28"/>
        <v>92195.916683742355</v>
      </c>
      <c r="W202" s="46">
        <f t="shared" si="29"/>
        <v>119647.97476325135</v>
      </c>
      <c r="X202" s="46">
        <f t="shared" si="30"/>
        <v>32763.110402310729</v>
      </c>
      <c r="Y202" s="46">
        <f t="shared" si="31"/>
        <v>177523.75238024734</v>
      </c>
      <c r="Z202" s="46">
        <f t="shared" si="32"/>
        <v>608456.57826098683</v>
      </c>
      <c r="AA202" s="46">
        <f t="shared" si="33"/>
        <v>190948.25085378191</v>
      </c>
      <c r="AB202" s="46">
        <f t="shared" si="34"/>
        <v>208414.84917340468</v>
      </c>
      <c r="AC202" s="46">
        <f t="shared" si="35"/>
        <v>209093.47823380036</v>
      </c>
      <c r="AD202" s="46">
        <v>70.01934235976789</v>
      </c>
      <c r="AE202" s="48">
        <v>16537200</v>
      </c>
      <c r="AF202" s="48">
        <f t="shared" si="36"/>
        <v>23618045.303867403</v>
      </c>
      <c r="AG202" s="104">
        <v>74.202699636621588</v>
      </c>
      <c r="AH202" s="104">
        <v>10250083</v>
      </c>
      <c r="AI202" s="104">
        <v>15419233</v>
      </c>
      <c r="AJ202" s="48">
        <f t="shared" si="37"/>
        <v>14638930.693370165</v>
      </c>
      <c r="AK202" s="48">
        <f t="shared" si="38"/>
        <v>22021390.776243094</v>
      </c>
      <c r="AL202" s="50">
        <v>16103.078240060398</v>
      </c>
      <c r="AM202" s="122">
        <v>129.81</v>
      </c>
      <c r="AN202" s="122">
        <v>99.4</v>
      </c>
      <c r="AO202" s="24"/>
      <c r="AP202" s="24"/>
      <c r="AQ202" s="24"/>
      <c r="BG202" s="22"/>
      <c r="BH202" s="21"/>
      <c r="BI202" s="23"/>
      <c r="BJ202" s="23"/>
      <c r="BK202" s="22"/>
      <c r="BL202" s="22"/>
      <c r="BN202" s="25"/>
      <c r="BO202" s="25"/>
      <c r="BP202" s="25"/>
      <c r="BQ202" s="25"/>
      <c r="BT202" s="24"/>
    </row>
    <row r="203" spans="1:72" x14ac:dyDescent="0.25">
      <c r="A203" s="66">
        <v>40087</v>
      </c>
      <c r="B203" s="11">
        <v>2009</v>
      </c>
      <c r="C203" s="11">
        <v>10</v>
      </c>
      <c r="D203" s="11">
        <v>203</v>
      </c>
      <c r="E203" s="47">
        <v>155.17278813667212</v>
      </c>
      <c r="F203" s="44">
        <v>141.11855724792235</v>
      </c>
      <c r="G203" s="44">
        <v>106.11526445506041</v>
      </c>
      <c r="H203" s="44">
        <v>229.95596475171223</v>
      </c>
      <c r="I203" s="44">
        <v>153.7744393163423</v>
      </c>
      <c r="J203" s="101">
        <v>430563.88</v>
      </c>
      <c r="K203" s="102">
        <v>99034.403999999995</v>
      </c>
      <c r="L203" s="102">
        <v>134664.71399999998</v>
      </c>
      <c r="M203" s="102">
        <v>29725.185000000005</v>
      </c>
      <c r="N203" s="102">
        <v>167139.57699999999</v>
      </c>
      <c r="O203" s="103">
        <v>671726.75399999996</v>
      </c>
      <c r="P203" s="102">
        <v>226569.98499999999</v>
      </c>
      <c r="Q203" s="102">
        <v>188327.38499999998</v>
      </c>
      <c r="R203" s="102">
        <v>256829.38399999996</v>
      </c>
      <c r="S203" s="98">
        <v>93.405768673157525</v>
      </c>
      <c r="T203" s="98">
        <v>95.634228783875244</v>
      </c>
      <c r="U203" s="46">
        <f t="shared" si="27"/>
        <v>460960.69452264276</v>
      </c>
      <c r="V203" s="46">
        <f t="shared" si="28"/>
        <v>106026.00396827524</v>
      </c>
      <c r="W203" s="46">
        <f t="shared" si="29"/>
        <v>144171.73148182573</v>
      </c>
      <c r="X203" s="46">
        <f t="shared" si="30"/>
        <v>31823.714340399489</v>
      </c>
      <c r="Y203" s="46">
        <f t="shared" si="31"/>
        <v>178939.24473214225</v>
      </c>
      <c r="Z203" s="46">
        <f t="shared" si="32"/>
        <v>702391.56266742316</v>
      </c>
      <c r="AA203" s="46">
        <f t="shared" si="33"/>
        <v>236913.06750852542</v>
      </c>
      <c r="AB203" s="46">
        <f t="shared" si="34"/>
        <v>196924.66535763352</v>
      </c>
      <c r="AC203" s="46">
        <f t="shared" si="35"/>
        <v>268553.82980126422</v>
      </c>
      <c r="AD203" s="46">
        <v>70.599613152804636</v>
      </c>
      <c r="AE203" s="48">
        <v>17271102</v>
      </c>
      <c r="AF203" s="48">
        <f t="shared" si="36"/>
        <v>24463451.326027401</v>
      </c>
      <c r="AG203" s="104">
        <v>73.714668330110428</v>
      </c>
      <c r="AH203" s="104">
        <v>10687150</v>
      </c>
      <c r="AI203" s="104">
        <v>15921681</v>
      </c>
      <c r="AJ203" s="48">
        <f t="shared" si="37"/>
        <v>15137689.178082192</v>
      </c>
      <c r="AK203" s="48">
        <f t="shared" si="38"/>
        <v>22552079.6630137</v>
      </c>
      <c r="AL203" s="50">
        <v>17327.584853662549</v>
      </c>
      <c r="AM203" s="122">
        <v>132.47999999999999</v>
      </c>
      <c r="AN203" s="122">
        <v>105.6</v>
      </c>
      <c r="AO203" s="24"/>
      <c r="AP203" s="24"/>
      <c r="AQ203" s="24"/>
      <c r="BG203" s="22"/>
      <c r="BH203" s="21"/>
      <c r="BI203" s="23"/>
      <c r="BJ203" s="23"/>
      <c r="BK203" s="22"/>
      <c r="BL203" s="22"/>
      <c r="BN203" s="25"/>
      <c r="BO203" s="25"/>
      <c r="BP203" s="25"/>
      <c r="BQ203" s="25"/>
      <c r="BT203" s="24"/>
    </row>
    <row r="204" spans="1:72" x14ac:dyDescent="0.25">
      <c r="A204" s="66">
        <v>40118</v>
      </c>
      <c r="B204" s="11">
        <v>2009</v>
      </c>
      <c r="C204" s="11">
        <v>11</v>
      </c>
      <c r="D204" s="11">
        <v>204</v>
      </c>
      <c r="E204" s="47">
        <v>151.83237197535723</v>
      </c>
      <c r="F204" s="44">
        <v>138.34461361691299</v>
      </c>
      <c r="G204" s="44">
        <v>107.69191598189624</v>
      </c>
      <c r="H204" s="44">
        <v>226.93716976504214</v>
      </c>
      <c r="I204" s="44">
        <v>132.52710030541189</v>
      </c>
      <c r="J204" s="101">
        <v>388577.89</v>
      </c>
      <c r="K204" s="102">
        <v>73061.29899999997</v>
      </c>
      <c r="L204" s="102">
        <v>127517.75099999996</v>
      </c>
      <c r="M204" s="102">
        <v>28421.951000000012</v>
      </c>
      <c r="N204" s="102">
        <v>159576.889</v>
      </c>
      <c r="O204" s="103">
        <v>657920.60499999998</v>
      </c>
      <c r="P204" s="102">
        <v>228470.97100000002</v>
      </c>
      <c r="Q204" s="102">
        <v>186557.78899999999</v>
      </c>
      <c r="R204" s="102">
        <v>242891.84499999997</v>
      </c>
      <c r="S204" s="98">
        <v>95.545866046628902</v>
      </c>
      <c r="T204" s="98">
        <v>96.91004226231945</v>
      </c>
      <c r="U204" s="46">
        <f t="shared" si="27"/>
        <v>406692.51960138575</v>
      </c>
      <c r="V204" s="46">
        <f t="shared" si="28"/>
        <v>76467.252873446268</v>
      </c>
      <c r="W204" s="46">
        <f t="shared" si="29"/>
        <v>133462.34251282827</v>
      </c>
      <c r="X204" s="46">
        <f t="shared" si="30"/>
        <v>29746.918601511599</v>
      </c>
      <c r="Y204" s="46">
        <f t="shared" si="31"/>
        <v>167016.0056135995</v>
      </c>
      <c r="Z204" s="46">
        <f t="shared" si="32"/>
        <v>678898.27477230667</v>
      </c>
      <c r="AA204" s="46">
        <f t="shared" si="33"/>
        <v>235755.72321139526</v>
      </c>
      <c r="AB204" s="46">
        <f t="shared" si="34"/>
        <v>192506.14760338143</v>
      </c>
      <c r="AC204" s="46">
        <f t="shared" si="35"/>
        <v>250636.40395752995</v>
      </c>
      <c r="AD204" s="46">
        <v>70.277240490006449</v>
      </c>
      <c r="AE204" s="48">
        <v>17748798</v>
      </c>
      <c r="AF204" s="48">
        <f t="shared" si="36"/>
        <v>25255399.722935781</v>
      </c>
      <c r="AG204" s="104">
        <v>73.798688560458871</v>
      </c>
      <c r="AH204" s="104">
        <v>11048432</v>
      </c>
      <c r="AI204" s="104">
        <v>16323622</v>
      </c>
      <c r="AJ204" s="48">
        <f t="shared" si="37"/>
        <v>15721209.203669725</v>
      </c>
      <c r="AK204" s="48">
        <f t="shared" si="38"/>
        <v>23227465.800000001</v>
      </c>
      <c r="AL204" s="50">
        <v>17026.218775304707</v>
      </c>
      <c r="AM204" s="122">
        <v>129.62</v>
      </c>
      <c r="AN204" s="122">
        <v>101.4</v>
      </c>
      <c r="AO204" s="24"/>
      <c r="AP204" s="24"/>
      <c r="AQ204" s="24"/>
      <c r="BG204" s="22"/>
      <c r="BH204" s="21"/>
      <c r="BI204" s="23"/>
      <c r="BJ204" s="23"/>
      <c r="BK204" s="22"/>
      <c r="BL204" s="22"/>
      <c r="BN204" s="25"/>
      <c r="BO204" s="25"/>
      <c r="BP204" s="25"/>
      <c r="BQ204" s="25"/>
      <c r="BT204" s="24"/>
    </row>
    <row r="205" spans="1:72" x14ac:dyDescent="0.25">
      <c r="A205" s="66">
        <v>40148</v>
      </c>
      <c r="B205" s="11">
        <v>2009</v>
      </c>
      <c r="C205" s="11">
        <v>12</v>
      </c>
      <c r="D205" s="11">
        <v>205</v>
      </c>
      <c r="E205" s="47">
        <v>161.6714741445403</v>
      </c>
      <c r="F205" s="49">
        <v>155.41485407343234</v>
      </c>
      <c r="G205" s="49">
        <v>126.6776185396957</v>
      </c>
      <c r="H205" s="49">
        <v>262.80090312880492</v>
      </c>
      <c r="I205" s="49">
        <v>123.27263875988564</v>
      </c>
      <c r="J205" s="101">
        <v>345713.33</v>
      </c>
      <c r="K205" s="102">
        <v>47275.541000000005</v>
      </c>
      <c r="L205" s="102">
        <v>109587.64100000003</v>
      </c>
      <c r="M205" s="102">
        <v>25472.208999999999</v>
      </c>
      <c r="N205" s="102">
        <v>163377.93900000001</v>
      </c>
      <c r="O205" s="103">
        <v>687459.56</v>
      </c>
      <c r="P205" s="102">
        <v>238764.63800000001</v>
      </c>
      <c r="Q205" s="102">
        <v>205058.45700000002</v>
      </c>
      <c r="R205" s="102">
        <v>243636.465</v>
      </c>
      <c r="S205" s="98">
        <v>96.789462231375879</v>
      </c>
      <c r="T205" s="98">
        <v>98.00047780301793</v>
      </c>
      <c r="U205" s="46">
        <f t="shared" si="27"/>
        <v>357180.75297656877</v>
      </c>
      <c r="V205" s="46">
        <f t="shared" si="28"/>
        <v>48843.6859861743</v>
      </c>
      <c r="W205" s="46">
        <f t="shared" si="29"/>
        <v>113222.69849793153</v>
      </c>
      <c r="X205" s="46">
        <f t="shared" si="30"/>
        <v>26317.130411478582</v>
      </c>
      <c r="Y205" s="46">
        <f t="shared" si="31"/>
        <v>168797.23808098439</v>
      </c>
      <c r="Z205" s="46">
        <f t="shared" si="32"/>
        <v>701485.92681537895</v>
      </c>
      <c r="AA205" s="46">
        <f t="shared" si="33"/>
        <v>243636.19785601419</v>
      </c>
      <c r="AB205" s="46">
        <f t="shared" si="34"/>
        <v>209242.30329995925</v>
      </c>
      <c r="AC205" s="46">
        <f t="shared" si="35"/>
        <v>248607.4256594055</v>
      </c>
      <c r="AD205" s="46">
        <v>70.599613152804636</v>
      </c>
      <c r="AE205" s="48">
        <v>18136088</v>
      </c>
      <c r="AF205" s="48">
        <f t="shared" si="36"/>
        <v>25688650.673972607</v>
      </c>
      <c r="AG205" s="104">
        <v>70.398647189896977</v>
      </c>
      <c r="AH205" s="104">
        <v>12787593</v>
      </c>
      <c r="AI205" s="104">
        <v>18166058</v>
      </c>
      <c r="AJ205" s="48">
        <f t="shared" si="37"/>
        <v>18112837.208219182</v>
      </c>
      <c r="AK205" s="48">
        <f t="shared" si="38"/>
        <v>25731101.331506852</v>
      </c>
      <c r="AL205" s="50">
        <v>17268.035222826074</v>
      </c>
      <c r="AM205" s="122">
        <v>129.22999999999999</v>
      </c>
      <c r="AN205" s="122">
        <v>94.1</v>
      </c>
      <c r="AO205" s="24"/>
      <c r="AP205" s="24"/>
      <c r="AQ205" s="24"/>
      <c r="BG205" s="22"/>
      <c r="BH205" s="21"/>
      <c r="BI205" s="23"/>
      <c r="BJ205" s="23"/>
      <c r="BK205" s="22"/>
      <c r="BL205" s="22"/>
      <c r="BN205" s="25"/>
      <c r="BO205" s="25"/>
      <c r="BP205" s="25"/>
      <c r="BQ205" s="25"/>
      <c r="BT205" s="24"/>
    </row>
    <row r="206" spans="1:72" x14ac:dyDescent="0.25">
      <c r="A206" s="66">
        <v>40179</v>
      </c>
      <c r="B206" s="11">
        <v>2010</v>
      </c>
      <c r="C206" s="11">
        <v>1</v>
      </c>
      <c r="D206" s="11">
        <v>206</v>
      </c>
      <c r="E206" s="47">
        <v>147.90006196416931</v>
      </c>
      <c r="F206" s="44">
        <v>126.52272433297543</v>
      </c>
      <c r="G206" s="44">
        <v>100.21932556286107</v>
      </c>
      <c r="H206" s="44">
        <v>197.68655382159412</v>
      </c>
      <c r="I206" s="44">
        <v>121.67023147863834</v>
      </c>
      <c r="J206" s="101">
        <v>387731.31</v>
      </c>
      <c r="K206" s="102">
        <v>97186.271000000008</v>
      </c>
      <c r="L206" s="102">
        <v>106367.95700000001</v>
      </c>
      <c r="M206" s="102">
        <v>21760.870999999999</v>
      </c>
      <c r="N206" s="102">
        <v>162416.21100000001</v>
      </c>
      <c r="O206" s="103">
        <v>629954.87</v>
      </c>
      <c r="P206" s="102">
        <v>211351.79100000003</v>
      </c>
      <c r="Q206" s="102">
        <v>153972.49</v>
      </c>
      <c r="R206" s="102">
        <v>264630.58899999992</v>
      </c>
      <c r="S206" s="98">
        <v>96.678664561539463</v>
      </c>
      <c r="T206" s="98">
        <v>99.695890307692537</v>
      </c>
      <c r="U206" s="46">
        <f t="shared" ref="U206:U269" si="39">J206/$S206*100</f>
        <v>401051.57819303038</v>
      </c>
      <c r="V206" s="46">
        <f t="shared" ref="V206:V269" si="40">K206/$S206*100</f>
        <v>100525.04494219346</v>
      </c>
      <c r="W206" s="46">
        <f t="shared" ref="W206:W269" si="41">L206/$S206*100</f>
        <v>110022.1620586132</v>
      </c>
      <c r="X206" s="46">
        <f t="shared" ref="X206:X269" si="42">M206/$S206*100</f>
        <v>22508.452199552692</v>
      </c>
      <c r="Y206" s="46">
        <f t="shared" ref="Y206:Y269" si="43">N206/$S206*100</f>
        <v>167995.91899267104</v>
      </c>
      <c r="Z206" s="46">
        <f t="shared" ref="Z206:Z269" si="44">O206/$T206*100</f>
        <v>631876.46758132486</v>
      </c>
      <c r="AA206" s="46">
        <f t="shared" ref="AA206:AA269" si="45">P206/$T206*100</f>
        <v>211996.49288220672</v>
      </c>
      <c r="AB206" s="46">
        <f t="shared" ref="AB206:AB269" si="46">Q206/$T206*100</f>
        <v>154442.16358848193</v>
      </c>
      <c r="AC206" s="46">
        <f t="shared" ref="AC206:AC269" si="47">R206/$T206*100</f>
        <v>265437.8111106361</v>
      </c>
      <c r="AD206" s="46">
        <v>71.308833010960669</v>
      </c>
      <c r="AE206" s="48">
        <v>18687834</v>
      </c>
      <c r="AF206" s="48">
        <f t="shared" ref="AF206:AF269" si="48">AE206/$AD206*100</f>
        <v>26206899.21699819</v>
      </c>
      <c r="AG206" s="104">
        <v>69.796574541395302</v>
      </c>
      <c r="AH206" s="104">
        <v>12367298</v>
      </c>
      <c r="AI206" s="104">
        <v>17822643</v>
      </c>
      <c r="AJ206" s="48">
        <f t="shared" ref="AJ206:AJ269" si="49">AH206/$AD206*100</f>
        <v>17343290.414104883</v>
      </c>
      <c r="AK206" s="48">
        <f t="shared" ref="AK206:AK269" si="50">AI206/$AD206*100</f>
        <v>24993597.914104883</v>
      </c>
      <c r="AL206" s="50">
        <v>16093.226980886076</v>
      </c>
      <c r="AM206" s="122">
        <v>125.81</v>
      </c>
      <c r="AN206" s="122">
        <v>91.2</v>
      </c>
      <c r="AO206" s="24"/>
      <c r="AP206" s="24"/>
      <c r="AQ206" s="24"/>
      <c r="BG206" s="22"/>
      <c r="BH206" s="21"/>
      <c r="BI206" s="23"/>
      <c r="BJ206" s="23"/>
      <c r="BK206" s="22"/>
      <c r="BL206" s="22"/>
      <c r="BN206" s="25"/>
      <c r="BO206" s="25"/>
      <c r="BP206" s="25"/>
      <c r="BQ206" s="25"/>
      <c r="BT206" s="24"/>
    </row>
    <row r="207" spans="1:72" x14ac:dyDescent="0.25">
      <c r="A207" s="66">
        <v>40210</v>
      </c>
      <c r="B207" s="11">
        <v>2010</v>
      </c>
      <c r="C207" s="11">
        <v>2</v>
      </c>
      <c r="D207" s="11">
        <v>207</v>
      </c>
      <c r="E207" s="47">
        <v>152.21074681355344</v>
      </c>
      <c r="F207" s="44">
        <v>126.40723543071655</v>
      </c>
      <c r="G207" s="44">
        <v>97.533571502366328</v>
      </c>
      <c r="H207" s="44">
        <v>217.0414568897861</v>
      </c>
      <c r="I207" s="44">
        <v>149.79827371165533</v>
      </c>
      <c r="J207" s="101">
        <v>564890.91</v>
      </c>
      <c r="K207" s="102">
        <v>264682.71199999994</v>
      </c>
      <c r="L207" s="102">
        <v>117531.26800000003</v>
      </c>
      <c r="M207" s="102">
        <v>24436.523000000005</v>
      </c>
      <c r="N207" s="102">
        <v>158240.40700000001</v>
      </c>
      <c r="O207" s="103">
        <v>633996.53399999999</v>
      </c>
      <c r="P207" s="102">
        <v>212772.21100000001</v>
      </c>
      <c r="Q207" s="102">
        <v>186376.45799999998</v>
      </c>
      <c r="R207" s="102">
        <v>234847.86499999999</v>
      </c>
      <c r="S207" s="98">
        <v>94.724418481260884</v>
      </c>
      <c r="T207" s="98">
        <v>99.361561143401147</v>
      </c>
      <c r="U207" s="46">
        <f t="shared" si="39"/>
        <v>596351.94288550969</v>
      </c>
      <c r="V207" s="46">
        <f t="shared" si="40"/>
        <v>279423.95027989696</v>
      </c>
      <c r="W207" s="46">
        <f t="shared" si="41"/>
        <v>124077.05413705016</v>
      </c>
      <c r="X207" s="46">
        <f t="shared" si="42"/>
        <v>25797.490648975829</v>
      </c>
      <c r="Y207" s="46">
        <f t="shared" si="43"/>
        <v>167053.44781958661</v>
      </c>
      <c r="Z207" s="46">
        <f t="shared" si="44"/>
        <v>638070.22223111009</v>
      </c>
      <c r="AA207" s="46">
        <f t="shared" si="45"/>
        <v>214139.35988075077</v>
      </c>
      <c r="AB207" s="46">
        <f t="shared" si="46"/>
        <v>187574.00332208621</v>
      </c>
      <c r="AC207" s="46">
        <f t="shared" si="47"/>
        <v>236356.85902827303</v>
      </c>
      <c r="AD207" s="46">
        <v>71.244358478401026</v>
      </c>
      <c r="AE207" s="48">
        <v>19075833</v>
      </c>
      <c r="AF207" s="48">
        <f t="shared" si="48"/>
        <v>26775218.989140272</v>
      </c>
      <c r="AG207" s="104">
        <v>69.614346741945852</v>
      </c>
      <c r="AH207" s="104">
        <v>12291429</v>
      </c>
      <c r="AI207" s="104">
        <v>18256200</v>
      </c>
      <c r="AJ207" s="48">
        <f t="shared" si="49"/>
        <v>17252494.460633483</v>
      </c>
      <c r="AK207" s="48">
        <f t="shared" si="50"/>
        <v>25624765.791855205</v>
      </c>
      <c r="AL207" s="50">
        <v>17415.363935514975</v>
      </c>
      <c r="AM207" s="122">
        <v>127.61</v>
      </c>
      <c r="AN207" s="122">
        <v>89</v>
      </c>
      <c r="AO207" s="24"/>
      <c r="AP207" s="24"/>
      <c r="AQ207" s="24"/>
      <c r="BG207" s="22"/>
      <c r="BH207" s="21"/>
      <c r="BI207" s="23"/>
      <c r="BJ207" s="23"/>
      <c r="BK207" s="22"/>
      <c r="BL207" s="22"/>
      <c r="BN207" s="25"/>
      <c r="BO207" s="25"/>
      <c r="BP207" s="25"/>
      <c r="BQ207" s="25"/>
      <c r="BT207" s="24"/>
    </row>
    <row r="208" spans="1:72" x14ac:dyDescent="0.25">
      <c r="A208" s="66">
        <v>40238</v>
      </c>
      <c r="B208" s="11">
        <v>2010</v>
      </c>
      <c r="C208" s="11">
        <v>3</v>
      </c>
      <c r="D208" s="11">
        <v>208</v>
      </c>
      <c r="E208" s="47">
        <v>167.44107492238373</v>
      </c>
      <c r="F208" s="44">
        <v>137.3063963721585</v>
      </c>
      <c r="G208" s="44">
        <v>109.21561003035539</v>
      </c>
      <c r="H208" s="44">
        <v>216.15457525159334</v>
      </c>
      <c r="I208" s="44">
        <v>128.29282727819262</v>
      </c>
      <c r="J208" s="101">
        <v>645609.31999999995</v>
      </c>
      <c r="K208" s="102">
        <v>311521.94500000001</v>
      </c>
      <c r="L208" s="102">
        <v>136601.88199999998</v>
      </c>
      <c r="M208" s="102">
        <v>31768.413</v>
      </c>
      <c r="N208" s="102">
        <v>165717.07999999999</v>
      </c>
      <c r="O208" s="103">
        <v>705214.96200000006</v>
      </c>
      <c r="P208" s="102">
        <v>243926.44800000003</v>
      </c>
      <c r="Q208" s="102">
        <v>168230.12</v>
      </c>
      <c r="R208" s="102">
        <v>293058.39399999997</v>
      </c>
      <c r="S208" s="98">
        <v>94.97374407052439</v>
      </c>
      <c r="T208" s="98">
        <v>99.334257781378597</v>
      </c>
      <c r="U208" s="46">
        <f t="shared" si="39"/>
        <v>679776.63334046479</v>
      </c>
      <c r="V208" s="46">
        <f t="shared" si="40"/>
        <v>328008.4912401411</v>
      </c>
      <c r="W208" s="46">
        <f t="shared" si="41"/>
        <v>143831.20654753162</v>
      </c>
      <c r="X208" s="46">
        <f t="shared" si="42"/>
        <v>33449.679499220139</v>
      </c>
      <c r="Y208" s="46">
        <f t="shared" si="43"/>
        <v>174487.25605357194</v>
      </c>
      <c r="Z208" s="46">
        <f t="shared" si="44"/>
        <v>709941.3412360556</v>
      </c>
      <c r="AA208" s="46">
        <f t="shared" si="45"/>
        <v>245561.25293335304</v>
      </c>
      <c r="AB208" s="46">
        <f t="shared" si="46"/>
        <v>169357.60507744667</v>
      </c>
      <c r="AC208" s="46">
        <f t="shared" si="47"/>
        <v>295022.48322525574</v>
      </c>
      <c r="AD208" s="46">
        <v>71.889103803997415</v>
      </c>
      <c r="AE208" s="48">
        <v>19687537</v>
      </c>
      <c r="AF208" s="48">
        <f t="shared" si="48"/>
        <v>27385981.961434979</v>
      </c>
      <c r="AG208" s="104">
        <v>69.144410062849801</v>
      </c>
      <c r="AH208" s="104">
        <v>12935670</v>
      </c>
      <c r="AI208" s="104">
        <v>18572975</v>
      </c>
      <c r="AJ208" s="48">
        <f t="shared" si="49"/>
        <v>17993923.022421524</v>
      </c>
      <c r="AK208" s="48">
        <f t="shared" si="50"/>
        <v>25835591.233183861</v>
      </c>
      <c r="AL208" s="50">
        <v>26481.05285980221</v>
      </c>
      <c r="AM208" s="122">
        <v>143.44</v>
      </c>
      <c r="AN208" s="122">
        <v>105.1</v>
      </c>
      <c r="AO208" s="24"/>
      <c r="AP208" s="24"/>
      <c r="AQ208" s="24"/>
      <c r="BG208" s="22"/>
      <c r="BH208" s="21"/>
      <c r="BI208" s="23"/>
      <c r="BJ208" s="23"/>
      <c r="BK208" s="22"/>
      <c r="BL208" s="22"/>
      <c r="BN208" s="25"/>
      <c r="BO208" s="25"/>
      <c r="BP208" s="25"/>
      <c r="BQ208" s="25"/>
      <c r="BT208" s="24"/>
    </row>
    <row r="209" spans="1:72" x14ac:dyDescent="0.25">
      <c r="A209" s="66">
        <v>40269</v>
      </c>
      <c r="B209" s="11">
        <v>2010</v>
      </c>
      <c r="C209" s="11">
        <v>4</v>
      </c>
      <c r="D209" s="11">
        <v>209</v>
      </c>
      <c r="E209" s="47">
        <v>157.41734174492535</v>
      </c>
      <c r="F209" s="44">
        <v>123.62638534891673</v>
      </c>
      <c r="G209" s="44">
        <v>94.752853856450301</v>
      </c>
      <c r="H209" s="44">
        <v>232.75182979010577</v>
      </c>
      <c r="I209" s="44">
        <v>133.52573463433748</v>
      </c>
      <c r="J209" s="101">
        <v>583172.1</v>
      </c>
      <c r="K209" s="102">
        <v>231863.42399999997</v>
      </c>
      <c r="L209" s="102">
        <v>155058.43499999997</v>
      </c>
      <c r="M209" s="102">
        <v>29576.299000000003</v>
      </c>
      <c r="N209" s="102">
        <v>166673.94200000001</v>
      </c>
      <c r="O209" s="103">
        <v>701972.78899999999</v>
      </c>
      <c r="P209" s="102">
        <v>226937.85199999998</v>
      </c>
      <c r="Q209" s="102">
        <v>200381.18700000001</v>
      </c>
      <c r="R209" s="102">
        <v>274653.75</v>
      </c>
      <c r="S209" s="98">
        <v>96.679212933004436</v>
      </c>
      <c r="T209" s="98">
        <v>101.17386938410957</v>
      </c>
      <c r="U209" s="46">
        <f t="shared" si="39"/>
        <v>603203.19364217343</v>
      </c>
      <c r="V209" s="46">
        <f t="shared" si="40"/>
        <v>239827.5875090893</v>
      </c>
      <c r="W209" s="46">
        <f t="shared" si="41"/>
        <v>160384.46145341548</v>
      </c>
      <c r="X209" s="46">
        <f t="shared" si="42"/>
        <v>30592.200849313303</v>
      </c>
      <c r="Y209" s="46">
        <f t="shared" si="43"/>
        <v>172398.94383035539</v>
      </c>
      <c r="Z209" s="46">
        <f t="shared" si="44"/>
        <v>693828.15273669106</v>
      </c>
      <c r="AA209" s="46">
        <f t="shared" si="45"/>
        <v>224304.80654883699</v>
      </c>
      <c r="AB209" s="46">
        <f t="shared" si="46"/>
        <v>198056.26514020824</v>
      </c>
      <c r="AC209" s="46">
        <f t="shared" si="47"/>
        <v>271467.08104764577</v>
      </c>
      <c r="AD209" s="46">
        <v>72.469374597034175</v>
      </c>
      <c r="AE209" s="48">
        <v>20162223</v>
      </c>
      <c r="AF209" s="48">
        <f t="shared" si="48"/>
        <v>27821715.189501777</v>
      </c>
      <c r="AG209" s="104">
        <v>69.538381153989079</v>
      </c>
      <c r="AH209" s="104">
        <v>13020044</v>
      </c>
      <c r="AI209" s="104">
        <v>18697562</v>
      </c>
      <c r="AJ209" s="48">
        <f t="shared" si="49"/>
        <v>17966270.679715302</v>
      </c>
      <c r="AK209" s="48">
        <f t="shared" si="50"/>
        <v>25800639.379003558</v>
      </c>
      <c r="AL209" s="50">
        <v>18872.852449999991</v>
      </c>
      <c r="AM209" s="122">
        <v>136.87</v>
      </c>
      <c r="AN209" s="122">
        <v>99.3</v>
      </c>
      <c r="AO209" s="24"/>
      <c r="AP209" s="24"/>
      <c r="AQ209" s="24"/>
      <c r="BG209" s="22"/>
      <c r="BH209" s="21"/>
      <c r="BI209" s="23"/>
      <c r="BJ209" s="23"/>
      <c r="BK209" s="22"/>
      <c r="BL209" s="22"/>
      <c r="BN209" s="25"/>
      <c r="BO209" s="25"/>
      <c r="BP209" s="25"/>
      <c r="BQ209" s="25"/>
      <c r="BT209" s="24"/>
    </row>
    <row r="210" spans="1:72" x14ac:dyDescent="0.25">
      <c r="A210" s="66">
        <v>40299</v>
      </c>
      <c r="B210" s="11">
        <v>2010</v>
      </c>
      <c r="C210" s="11">
        <v>5</v>
      </c>
      <c r="D210" s="11">
        <v>210</v>
      </c>
      <c r="E210" s="47">
        <v>163.15500903328035</v>
      </c>
      <c r="F210" s="44">
        <v>147.92581605781967</v>
      </c>
      <c r="G210" s="44">
        <v>108.55650391189189</v>
      </c>
      <c r="H210" s="44">
        <v>301.88761945782545</v>
      </c>
      <c r="I210" s="44">
        <v>122.75268469836014</v>
      </c>
      <c r="J210" s="101">
        <v>606592.93000000005</v>
      </c>
      <c r="K210" s="102">
        <v>243597.90300000002</v>
      </c>
      <c r="L210" s="102">
        <v>164350.62699999998</v>
      </c>
      <c r="M210" s="102">
        <v>28716.53</v>
      </c>
      <c r="N210" s="102">
        <v>169927.87</v>
      </c>
      <c r="O210" s="103">
        <v>755145.01199999999</v>
      </c>
      <c r="P210" s="102">
        <v>237101.75699999998</v>
      </c>
      <c r="Q210" s="102">
        <v>199941.43900000001</v>
      </c>
      <c r="R210" s="102">
        <v>318101.81599999999</v>
      </c>
      <c r="S210" s="98">
        <v>95.488064893675954</v>
      </c>
      <c r="T210" s="98">
        <v>100.4419042163746</v>
      </c>
      <c r="U210" s="46">
        <f t="shared" si="39"/>
        <v>635255.23391371383</v>
      </c>
      <c r="V210" s="46">
        <f t="shared" si="40"/>
        <v>255108.22035323619</v>
      </c>
      <c r="W210" s="46">
        <f t="shared" si="41"/>
        <v>172116.40761911043</v>
      </c>
      <c r="X210" s="46">
        <f t="shared" si="42"/>
        <v>30073.423345603744</v>
      </c>
      <c r="Y210" s="46">
        <f t="shared" si="43"/>
        <v>177957.18259576341</v>
      </c>
      <c r="Z210" s="46">
        <f t="shared" si="44"/>
        <v>751822.67589555727</v>
      </c>
      <c r="AA210" s="46">
        <f t="shared" si="45"/>
        <v>236058.60407547542</v>
      </c>
      <c r="AB210" s="46">
        <f t="shared" si="46"/>
        <v>199061.77661594396</v>
      </c>
      <c r="AC210" s="46">
        <f t="shared" si="47"/>
        <v>316702.2952041378</v>
      </c>
      <c r="AD210" s="46">
        <v>71.760154738878143</v>
      </c>
      <c r="AE210" s="48">
        <v>20798387</v>
      </c>
      <c r="AF210" s="48">
        <f t="shared" si="48"/>
        <v>28983196.97843666</v>
      </c>
      <c r="AG210" s="104">
        <v>68.964650992117299</v>
      </c>
      <c r="AH210" s="104">
        <v>12905296</v>
      </c>
      <c r="AI210" s="104">
        <v>18714130</v>
      </c>
      <c r="AJ210" s="48">
        <f t="shared" si="49"/>
        <v>17983930.005390834</v>
      </c>
      <c r="AK210" s="48">
        <f t="shared" si="50"/>
        <v>26078720.242587604</v>
      </c>
      <c r="AL210" s="50">
        <v>29041.017594990495</v>
      </c>
      <c r="AM210" s="122">
        <v>136.52000000000001</v>
      </c>
      <c r="AN210" s="122">
        <v>104.3</v>
      </c>
      <c r="AO210" s="24"/>
      <c r="AP210" s="24"/>
      <c r="AQ210" s="24"/>
      <c r="BG210" s="22"/>
      <c r="BH210" s="21"/>
      <c r="BI210" s="23"/>
      <c r="BJ210" s="23"/>
      <c r="BK210" s="22"/>
      <c r="BL210" s="22"/>
      <c r="BN210" s="25"/>
      <c r="BO210" s="25"/>
      <c r="BP210" s="25"/>
      <c r="BQ210" s="25"/>
      <c r="BT210" s="24"/>
    </row>
    <row r="211" spans="1:72" x14ac:dyDescent="0.25">
      <c r="A211" s="66">
        <v>40330</v>
      </c>
      <c r="B211" s="11">
        <v>2010</v>
      </c>
      <c r="C211" s="11">
        <v>6</v>
      </c>
      <c r="D211" s="11">
        <v>211</v>
      </c>
      <c r="E211" s="47">
        <v>146.05238907869443</v>
      </c>
      <c r="F211" s="44">
        <v>140.28967602967418</v>
      </c>
      <c r="G211" s="44">
        <v>107.27168798884757</v>
      </c>
      <c r="H211" s="44">
        <v>244.37612651687118</v>
      </c>
      <c r="I211" s="44">
        <v>161.33190802517851</v>
      </c>
      <c r="J211" s="101">
        <v>576459.5</v>
      </c>
      <c r="K211" s="102">
        <v>221975.37899999999</v>
      </c>
      <c r="L211" s="102">
        <v>158651.77299999999</v>
      </c>
      <c r="M211" s="102">
        <v>31088.594999999998</v>
      </c>
      <c r="N211" s="102">
        <v>164743.753</v>
      </c>
      <c r="O211" s="103">
        <v>743578.51399999997</v>
      </c>
      <c r="P211" s="102">
        <v>244034.83199999999</v>
      </c>
      <c r="Q211" s="102">
        <v>201280.28700000001</v>
      </c>
      <c r="R211" s="102">
        <v>298263.39500000002</v>
      </c>
      <c r="S211" s="98">
        <v>93.826845932910416</v>
      </c>
      <c r="T211" s="98">
        <v>99.18643976851078</v>
      </c>
      <c r="U211" s="46">
        <f t="shared" si="39"/>
        <v>614386.52687119995</v>
      </c>
      <c r="V211" s="46">
        <f t="shared" si="40"/>
        <v>236579.81550261256</v>
      </c>
      <c r="W211" s="46">
        <f t="shared" si="41"/>
        <v>169089.95652847772</v>
      </c>
      <c r="X211" s="46">
        <f t="shared" si="42"/>
        <v>33134.008386287933</v>
      </c>
      <c r="Y211" s="46">
        <f t="shared" si="43"/>
        <v>175582.74645382169</v>
      </c>
      <c r="Z211" s="46">
        <f t="shared" si="44"/>
        <v>749677.59275907348</v>
      </c>
      <c r="AA211" s="46">
        <f t="shared" si="45"/>
        <v>246036.48701329331</v>
      </c>
      <c r="AB211" s="46">
        <f t="shared" si="46"/>
        <v>202931.2549878431</v>
      </c>
      <c r="AC211" s="46">
        <f t="shared" si="47"/>
        <v>300709.85075793718</v>
      </c>
      <c r="AD211" s="46">
        <v>72.211476466795617</v>
      </c>
      <c r="AE211" s="48">
        <v>21246084</v>
      </c>
      <c r="AF211" s="48">
        <f t="shared" si="48"/>
        <v>29422032.396428574</v>
      </c>
      <c r="AG211" s="104">
        <v>68.417495527876724</v>
      </c>
      <c r="AH211" s="104">
        <v>12734166</v>
      </c>
      <c r="AI211" s="104">
        <v>18616738</v>
      </c>
      <c r="AJ211" s="48">
        <f t="shared" si="49"/>
        <v>17634545.951785713</v>
      </c>
      <c r="AK211" s="48">
        <f t="shared" si="50"/>
        <v>25780857.712500002</v>
      </c>
      <c r="AL211" s="50">
        <v>22717.125643675365</v>
      </c>
      <c r="AM211" s="122">
        <v>136.09</v>
      </c>
      <c r="AN211" s="122">
        <v>102.5</v>
      </c>
      <c r="AO211" s="24"/>
      <c r="AP211" s="24"/>
      <c r="AQ211" s="24"/>
      <c r="BG211" s="22"/>
      <c r="BH211" s="21"/>
      <c r="BI211" s="23"/>
      <c r="BJ211" s="23"/>
      <c r="BK211" s="22"/>
      <c r="BL211" s="22"/>
      <c r="BN211" s="25"/>
      <c r="BO211" s="25"/>
      <c r="BP211" s="25"/>
      <c r="BQ211" s="25"/>
      <c r="BT211" s="24"/>
    </row>
    <row r="212" spans="1:72" x14ac:dyDescent="0.25">
      <c r="A212" s="66">
        <v>40360</v>
      </c>
      <c r="B212" s="11">
        <v>2010</v>
      </c>
      <c r="C212" s="11">
        <v>7</v>
      </c>
      <c r="D212" s="11">
        <v>212</v>
      </c>
      <c r="E212" s="47">
        <v>152.19903505993398</v>
      </c>
      <c r="F212" s="44">
        <v>134.83408401980103</v>
      </c>
      <c r="G212" s="44">
        <v>105.68436476686301</v>
      </c>
      <c r="H212" s="44">
        <v>258.92288452012696</v>
      </c>
      <c r="I212" s="44">
        <v>137.98356374682044</v>
      </c>
      <c r="J212" s="101">
        <v>535506.87</v>
      </c>
      <c r="K212" s="102">
        <v>172683.51999999999</v>
      </c>
      <c r="L212" s="102">
        <v>157653.34900000002</v>
      </c>
      <c r="M212" s="102">
        <v>37195.576999999997</v>
      </c>
      <c r="N212" s="102">
        <v>167974.424</v>
      </c>
      <c r="O212" s="103">
        <v>754281.69</v>
      </c>
      <c r="P212" s="102">
        <v>242858.92199999999</v>
      </c>
      <c r="Q212" s="102">
        <v>198484.83499999999</v>
      </c>
      <c r="R212" s="102">
        <v>312937.9329999999</v>
      </c>
      <c r="S212" s="98">
        <v>96.266020310999849</v>
      </c>
      <c r="T212" s="98">
        <v>98.371279476074079</v>
      </c>
      <c r="U212" s="46">
        <f t="shared" si="39"/>
        <v>556278.18442060414</v>
      </c>
      <c r="V212" s="46">
        <f t="shared" si="40"/>
        <v>179381.59221927272</v>
      </c>
      <c r="W212" s="46">
        <f t="shared" si="41"/>
        <v>163768.42887103927</v>
      </c>
      <c r="X212" s="46">
        <f t="shared" si="42"/>
        <v>38638.324176936854</v>
      </c>
      <c r="Y212" s="46">
        <f t="shared" si="43"/>
        <v>174489.83915335531</v>
      </c>
      <c r="Z212" s="46">
        <f t="shared" si="44"/>
        <v>766770.23417536903</v>
      </c>
      <c r="AA212" s="46">
        <f t="shared" si="45"/>
        <v>246879.90569347862</v>
      </c>
      <c r="AB212" s="46">
        <f t="shared" si="46"/>
        <v>201771.12268655159</v>
      </c>
      <c r="AC212" s="46">
        <f t="shared" si="47"/>
        <v>318119.20579533873</v>
      </c>
      <c r="AD212" s="46">
        <v>72.275950999355246</v>
      </c>
      <c r="AE212" s="48">
        <v>22128476</v>
      </c>
      <c r="AF212" s="48">
        <f t="shared" si="48"/>
        <v>30616651.450490639</v>
      </c>
      <c r="AG212" s="104">
        <v>69.783604237133005</v>
      </c>
      <c r="AH212" s="104">
        <v>12978384</v>
      </c>
      <c r="AI212" s="104">
        <v>18959095</v>
      </c>
      <c r="AJ212" s="48">
        <f t="shared" si="49"/>
        <v>17956711.493309546</v>
      </c>
      <c r="AK212" s="48">
        <f t="shared" si="50"/>
        <v>26231540.004460305</v>
      </c>
      <c r="AL212" s="50">
        <v>21775.727037999997</v>
      </c>
      <c r="AM212" s="122">
        <v>141.63999999999999</v>
      </c>
      <c r="AN212" s="122">
        <v>106.9</v>
      </c>
      <c r="AO212" s="24"/>
      <c r="AP212" s="24"/>
      <c r="AQ212" s="24"/>
      <c r="BG212" s="22"/>
      <c r="BH212" s="21"/>
      <c r="BI212" s="23"/>
      <c r="BJ212" s="23"/>
      <c r="BK212" s="22"/>
      <c r="BL212" s="22"/>
      <c r="BN212" s="25"/>
      <c r="BO212" s="25"/>
      <c r="BP212" s="25"/>
      <c r="BQ212" s="25"/>
      <c r="BT212" s="24"/>
    </row>
    <row r="213" spans="1:72" x14ac:dyDescent="0.25">
      <c r="A213" s="66">
        <v>40391</v>
      </c>
      <c r="B213" s="11">
        <v>2010</v>
      </c>
      <c r="C213" s="11">
        <v>8</v>
      </c>
      <c r="D213" s="11">
        <v>213</v>
      </c>
      <c r="E213" s="47">
        <v>159.82047747366977</v>
      </c>
      <c r="F213" s="44">
        <v>150.14319969389805</v>
      </c>
      <c r="G213" s="44">
        <v>103.42790469496838</v>
      </c>
      <c r="H213" s="44">
        <v>288.69419416656058</v>
      </c>
      <c r="I213" s="44">
        <v>166.01210749546939</v>
      </c>
      <c r="J213" s="101">
        <v>548716.27</v>
      </c>
      <c r="K213" s="102">
        <v>198838.77399999998</v>
      </c>
      <c r="L213" s="102">
        <v>151448.29499999993</v>
      </c>
      <c r="M213" s="102">
        <v>33852.022999999986</v>
      </c>
      <c r="N213" s="102">
        <v>164577.17800000001</v>
      </c>
      <c r="O213" s="103">
        <v>851099.41200000001</v>
      </c>
      <c r="P213" s="102">
        <v>275609.13</v>
      </c>
      <c r="Q213" s="102">
        <v>230071.22700000001</v>
      </c>
      <c r="R213" s="102">
        <v>345419.05499999999</v>
      </c>
      <c r="S213" s="98">
        <v>99.870640509743055</v>
      </c>
      <c r="T213" s="98">
        <v>98.404577309667559</v>
      </c>
      <c r="U213" s="46">
        <f t="shared" si="39"/>
        <v>549427.00597426225</v>
      </c>
      <c r="V213" s="46">
        <f t="shared" si="40"/>
        <v>199096.32398983353</v>
      </c>
      <c r="W213" s="46">
        <f t="shared" si="41"/>
        <v>151644.46150240232</v>
      </c>
      <c r="X213" s="46">
        <f t="shared" si="42"/>
        <v>33895.870525329708</v>
      </c>
      <c r="Y213" s="46">
        <f t="shared" si="43"/>
        <v>164790.34995669662</v>
      </c>
      <c r="Z213" s="46">
        <f t="shared" si="44"/>
        <v>864898.19403592462</v>
      </c>
      <c r="AA213" s="46">
        <f t="shared" si="45"/>
        <v>280077.55079592555</v>
      </c>
      <c r="AB213" s="46">
        <f t="shared" si="46"/>
        <v>233801.34673613106</v>
      </c>
      <c r="AC213" s="46">
        <f t="shared" si="47"/>
        <v>351019.29650386801</v>
      </c>
      <c r="AD213" s="46">
        <v>72.920696324951635</v>
      </c>
      <c r="AE213" s="48">
        <v>22831734</v>
      </c>
      <c r="AF213" s="48">
        <f t="shared" si="48"/>
        <v>31310362.010610085</v>
      </c>
      <c r="AG213" s="104">
        <v>69.583146194220632</v>
      </c>
      <c r="AH213" s="104">
        <v>12976325</v>
      </c>
      <c r="AI213" s="104">
        <v>18942580</v>
      </c>
      <c r="AJ213" s="48">
        <f t="shared" si="49"/>
        <v>17795119.429708228</v>
      </c>
      <c r="AK213" s="48">
        <f t="shared" si="50"/>
        <v>25976959.840848811</v>
      </c>
      <c r="AL213" s="50">
        <v>25604.203359999996</v>
      </c>
      <c r="AM213" s="122">
        <v>141.55000000000001</v>
      </c>
      <c r="AN213" s="122">
        <v>108.1</v>
      </c>
      <c r="AO213" s="24"/>
      <c r="AP213" s="24"/>
      <c r="AQ213" s="24"/>
      <c r="BG213" s="22"/>
      <c r="BH213" s="21"/>
      <c r="BI213" s="23"/>
      <c r="BJ213" s="23"/>
      <c r="BK213" s="22"/>
      <c r="BL213" s="22"/>
      <c r="BN213" s="25"/>
      <c r="BO213" s="25"/>
      <c r="BP213" s="25"/>
      <c r="BQ213" s="25"/>
      <c r="BT213" s="24"/>
    </row>
    <row r="214" spans="1:72" x14ac:dyDescent="0.25">
      <c r="A214" s="66">
        <v>40422</v>
      </c>
      <c r="B214" s="11">
        <v>2010</v>
      </c>
      <c r="C214" s="11">
        <v>9</v>
      </c>
      <c r="D214" s="11">
        <v>214</v>
      </c>
      <c r="E214" s="47">
        <v>156.93941966969078</v>
      </c>
      <c r="F214" s="44">
        <v>151.17297243793624</v>
      </c>
      <c r="G214" s="44">
        <v>110.93979314259201</v>
      </c>
      <c r="H214" s="44">
        <v>241.39640655291998</v>
      </c>
      <c r="I214" s="44">
        <v>167.96360906113043</v>
      </c>
      <c r="J214" s="101">
        <v>500761.51</v>
      </c>
      <c r="K214" s="102">
        <v>150754.28199999995</v>
      </c>
      <c r="L214" s="102">
        <v>153225.01800000004</v>
      </c>
      <c r="M214" s="102">
        <v>35539.998</v>
      </c>
      <c r="N214" s="102">
        <v>161242.212</v>
      </c>
      <c r="O214" s="103">
        <v>830540.91899999999</v>
      </c>
      <c r="P214" s="102">
        <v>270715.94600000005</v>
      </c>
      <c r="Q214" s="102">
        <v>236016.55499999999</v>
      </c>
      <c r="R214" s="102">
        <v>323808.41799999995</v>
      </c>
      <c r="S214" s="98">
        <v>102.31356186083882</v>
      </c>
      <c r="T214" s="98">
        <v>98.578425106404737</v>
      </c>
      <c r="U214" s="45">
        <f t="shared" si="39"/>
        <v>489438.0577631612</v>
      </c>
      <c r="V214" s="45">
        <f t="shared" si="40"/>
        <v>147345.35603896528</v>
      </c>
      <c r="W214" s="45">
        <f t="shared" si="41"/>
        <v>149760.22260705588</v>
      </c>
      <c r="X214" s="45">
        <f t="shared" si="42"/>
        <v>34736.351030706479</v>
      </c>
      <c r="Y214" s="45">
        <f t="shared" si="43"/>
        <v>157596.12808643357</v>
      </c>
      <c r="Z214" s="45">
        <f t="shared" si="44"/>
        <v>842517.94254525891</v>
      </c>
      <c r="AA214" s="45">
        <f t="shared" si="45"/>
        <v>274619.87316980516</v>
      </c>
      <c r="AB214" s="45">
        <f t="shared" si="46"/>
        <v>239420.09090249281</v>
      </c>
      <c r="AC214" s="45">
        <f t="shared" si="47"/>
        <v>328477.97847296082</v>
      </c>
      <c r="AD214" s="45">
        <v>72.662798194713091</v>
      </c>
      <c r="AE214" s="48">
        <v>23783031</v>
      </c>
      <c r="AF214" s="48">
        <f t="shared" si="48"/>
        <v>32730684.188997339</v>
      </c>
      <c r="AG214" s="104">
        <v>71.212256868285991</v>
      </c>
      <c r="AH214" s="104">
        <v>13043970</v>
      </c>
      <c r="AI214" s="104">
        <v>19186489</v>
      </c>
      <c r="AJ214" s="48">
        <f t="shared" si="49"/>
        <v>17951373.087843835</v>
      </c>
      <c r="AK214" s="48">
        <f t="shared" si="50"/>
        <v>26404830.913043477</v>
      </c>
      <c r="AL214" s="50">
        <v>23346.484450000022</v>
      </c>
      <c r="AM214" s="122">
        <v>139.46</v>
      </c>
      <c r="AN214" s="122">
        <v>105.8</v>
      </c>
      <c r="AO214" s="24"/>
      <c r="AP214" s="24"/>
      <c r="AQ214" s="24"/>
      <c r="BG214" s="22"/>
      <c r="BH214" s="21"/>
      <c r="BI214" s="23"/>
      <c r="BJ214" s="23"/>
      <c r="BK214" s="22"/>
      <c r="BL214" s="22"/>
      <c r="BN214" s="25"/>
      <c r="BO214" s="25"/>
      <c r="BP214" s="25"/>
      <c r="BQ214" s="25"/>
      <c r="BT214" s="24"/>
    </row>
    <row r="215" spans="1:72" x14ac:dyDescent="0.25">
      <c r="A215" s="66">
        <v>40452</v>
      </c>
      <c r="B215" s="11">
        <v>2010</v>
      </c>
      <c r="C215" s="11">
        <v>10</v>
      </c>
      <c r="D215" s="11">
        <v>215</v>
      </c>
      <c r="E215" s="47">
        <v>173.2316666867614</v>
      </c>
      <c r="F215" s="44">
        <v>155.70949324128921</v>
      </c>
      <c r="G215" s="44">
        <v>106.687290344351</v>
      </c>
      <c r="H215" s="44">
        <v>285.61150232348598</v>
      </c>
      <c r="I215" s="44">
        <v>156.09862667681313</v>
      </c>
      <c r="J215" s="101">
        <v>491266.06</v>
      </c>
      <c r="K215" s="102">
        <v>129765.30300000001</v>
      </c>
      <c r="L215" s="102">
        <v>155637.60999999999</v>
      </c>
      <c r="M215" s="102">
        <v>37506.449999999997</v>
      </c>
      <c r="N215" s="102">
        <v>168356.69699999999</v>
      </c>
      <c r="O215" s="103">
        <v>892432.04700000002</v>
      </c>
      <c r="P215" s="102">
        <v>302399.38</v>
      </c>
      <c r="Q215" s="102">
        <v>229611.56099999999</v>
      </c>
      <c r="R215" s="102">
        <v>360421.10600000009</v>
      </c>
      <c r="S215" s="98">
        <v>106.00314475457148</v>
      </c>
      <c r="T215" s="98">
        <v>99.981128891565106</v>
      </c>
      <c r="U215" s="45">
        <f t="shared" si="39"/>
        <v>463444.7979231425</v>
      </c>
      <c r="V215" s="45">
        <f t="shared" si="40"/>
        <v>122416.46537981955</v>
      </c>
      <c r="W215" s="45">
        <f t="shared" si="41"/>
        <v>146823.57807435517</v>
      </c>
      <c r="X215" s="45">
        <f t="shared" si="42"/>
        <v>35382.393689204677</v>
      </c>
      <c r="Y215" s="45">
        <f t="shared" si="43"/>
        <v>158822.36077976302</v>
      </c>
      <c r="Z215" s="45">
        <f t="shared" si="44"/>
        <v>892600.49060647271</v>
      </c>
      <c r="AA215" s="45">
        <f t="shared" si="45"/>
        <v>302456.45688594726</v>
      </c>
      <c r="AB215" s="45">
        <f t="shared" si="46"/>
        <v>229654.89942509652</v>
      </c>
      <c r="AC215" s="45">
        <f t="shared" si="47"/>
        <v>360489.13429542899</v>
      </c>
      <c r="AD215" s="45">
        <v>74.274661508704057</v>
      </c>
      <c r="AE215" s="48">
        <v>24863426</v>
      </c>
      <c r="AF215" s="48">
        <f t="shared" si="48"/>
        <v>33474977.192708336</v>
      </c>
      <c r="AG215" s="104">
        <v>73.955756568465887</v>
      </c>
      <c r="AH215" s="104">
        <v>13348030</v>
      </c>
      <c r="AI215" s="104">
        <v>19577670</v>
      </c>
      <c r="AJ215" s="48">
        <f t="shared" si="49"/>
        <v>17971175.807291668</v>
      </c>
      <c r="AK215" s="48">
        <f t="shared" si="50"/>
        <v>26358477.578125004</v>
      </c>
      <c r="AL215" s="50">
        <v>22374.847870000005</v>
      </c>
      <c r="AM215" s="122">
        <v>139.33000000000001</v>
      </c>
      <c r="AN215" s="122">
        <v>107.7</v>
      </c>
      <c r="AO215" s="24"/>
      <c r="AP215" s="24"/>
      <c r="AQ215" s="24"/>
      <c r="BG215" s="22"/>
      <c r="BH215" s="21"/>
      <c r="BI215" s="23"/>
      <c r="BJ215" s="23"/>
      <c r="BK215" s="22"/>
      <c r="BL215" s="22"/>
      <c r="BN215" s="25"/>
      <c r="BO215" s="25"/>
      <c r="BP215" s="25"/>
      <c r="BQ215" s="25"/>
      <c r="BT215" s="24"/>
    </row>
    <row r="216" spans="1:72" x14ac:dyDescent="0.25">
      <c r="A216" s="66">
        <v>40483</v>
      </c>
      <c r="B216" s="11">
        <v>2010</v>
      </c>
      <c r="C216" s="11">
        <v>11</v>
      </c>
      <c r="D216" s="11">
        <v>216</v>
      </c>
      <c r="E216" s="47">
        <v>171.37342037063979</v>
      </c>
      <c r="F216" s="44">
        <v>164.03857531811485</v>
      </c>
      <c r="G216" s="44">
        <v>113.92620761045099</v>
      </c>
      <c r="H216" s="44">
        <v>249.49677523357008</v>
      </c>
      <c r="I216" s="44">
        <v>161.95842513718506</v>
      </c>
      <c r="J216" s="101">
        <v>554235.48</v>
      </c>
      <c r="K216" s="102">
        <v>160101.89699999997</v>
      </c>
      <c r="L216" s="102">
        <v>185300.33199999997</v>
      </c>
      <c r="M216" s="102">
        <v>42188.384999999995</v>
      </c>
      <c r="N216" s="102">
        <v>166644.86600000001</v>
      </c>
      <c r="O216" s="103">
        <v>925448.69099999999</v>
      </c>
      <c r="P216" s="102">
        <v>301478.45499999996</v>
      </c>
      <c r="Q216" s="102">
        <v>250129.78899999999</v>
      </c>
      <c r="R216" s="102">
        <v>373840.44700000004</v>
      </c>
      <c r="S216" s="98">
        <v>109.61231324879111</v>
      </c>
      <c r="T216" s="98">
        <v>102.12935620186509</v>
      </c>
      <c r="U216" s="45">
        <f t="shared" si="39"/>
        <v>505632.50019368832</v>
      </c>
      <c r="V216" s="45">
        <f t="shared" si="40"/>
        <v>146061.96352832258</v>
      </c>
      <c r="W216" s="45">
        <f t="shared" si="41"/>
        <v>169050.65362448557</v>
      </c>
      <c r="X216" s="45">
        <f t="shared" si="42"/>
        <v>38488.727908007437</v>
      </c>
      <c r="Y216" s="45">
        <f t="shared" si="43"/>
        <v>152031.15513287272</v>
      </c>
      <c r="Z216" s="45">
        <f t="shared" si="44"/>
        <v>906153.45618236589</v>
      </c>
      <c r="AA216" s="45">
        <f t="shared" si="45"/>
        <v>295192.74987312057</v>
      </c>
      <c r="AB216" s="45">
        <f t="shared" si="46"/>
        <v>244914.68300808902</v>
      </c>
      <c r="AC216" s="45">
        <f t="shared" si="47"/>
        <v>366046.0233011563</v>
      </c>
      <c r="AD216" s="45">
        <v>74.597034171502258</v>
      </c>
      <c r="AE216" s="48">
        <v>25057515</v>
      </c>
      <c r="AF216" s="48">
        <f t="shared" si="48"/>
        <v>33590497.636127912</v>
      </c>
      <c r="AG216" s="104">
        <v>72.055484626994939</v>
      </c>
      <c r="AH216" s="104">
        <v>13120098</v>
      </c>
      <c r="AI216" s="104">
        <v>19432491</v>
      </c>
      <c r="AJ216" s="48">
        <f t="shared" si="49"/>
        <v>17587961.968885049</v>
      </c>
      <c r="AK216" s="48">
        <f t="shared" si="50"/>
        <v>26049951.202247191</v>
      </c>
      <c r="AL216" s="50">
        <v>23652.936330610937</v>
      </c>
      <c r="AM216" s="122">
        <v>139.68</v>
      </c>
      <c r="AN216" s="122">
        <v>106.8</v>
      </c>
      <c r="AO216" s="24"/>
      <c r="AP216" s="24"/>
      <c r="AQ216" s="24"/>
      <c r="BG216" s="22"/>
      <c r="BH216" s="21"/>
      <c r="BI216" s="23"/>
      <c r="BJ216" s="23"/>
      <c r="BK216" s="22"/>
      <c r="BL216" s="22"/>
      <c r="BN216" s="25"/>
      <c r="BO216" s="25"/>
      <c r="BP216" s="25"/>
      <c r="BQ216" s="25"/>
      <c r="BT216" s="24"/>
    </row>
    <row r="217" spans="1:72" x14ac:dyDescent="0.25">
      <c r="A217" s="66">
        <v>40513</v>
      </c>
      <c r="B217" s="11">
        <v>2010</v>
      </c>
      <c r="C217" s="11">
        <v>12</v>
      </c>
      <c r="D217" s="11">
        <v>217</v>
      </c>
      <c r="E217" s="47">
        <v>184.8307324767602</v>
      </c>
      <c r="F217" s="49">
        <v>169.59982122574226</v>
      </c>
      <c r="G217" s="49">
        <v>132.93116374638811</v>
      </c>
      <c r="H217" s="49">
        <v>302.06218790748323</v>
      </c>
      <c r="I217" s="49">
        <v>130.8757841270031</v>
      </c>
      <c r="J217" s="101">
        <v>521613.84</v>
      </c>
      <c r="K217" s="102">
        <v>116147.24800000001</v>
      </c>
      <c r="L217" s="102">
        <v>201894.58100000006</v>
      </c>
      <c r="M217" s="102">
        <v>33193.828000000001</v>
      </c>
      <c r="N217" s="102">
        <v>170378.18300000002</v>
      </c>
      <c r="O217" s="103">
        <v>969550.96499999997</v>
      </c>
      <c r="P217" s="102">
        <v>302184.75699999998</v>
      </c>
      <c r="Q217" s="102">
        <v>280075.96099999995</v>
      </c>
      <c r="R217" s="102">
        <v>387290.24699999997</v>
      </c>
      <c r="S217" s="98">
        <v>113.5633684421401</v>
      </c>
      <c r="T217" s="98">
        <v>103.3413104129561</v>
      </c>
      <c r="U217" s="45">
        <f t="shared" si="39"/>
        <v>459315.22387499391</v>
      </c>
      <c r="V217" s="45">
        <f t="shared" si="40"/>
        <v>102275.27555170783</v>
      </c>
      <c r="W217" s="45">
        <f t="shared" si="41"/>
        <v>177781.43055246217</v>
      </c>
      <c r="X217" s="45">
        <f t="shared" si="42"/>
        <v>29229.344334667276</v>
      </c>
      <c r="Y217" s="45">
        <f t="shared" si="43"/>
        <v>150029.17343615671</v>
      </c>
      <c r="Z217" s="45">
        <f t="shared" si="44"/>
        <v>938202.700474413</v>
      </c>
      <c r="AA217" s="45">
        <f t="shared" si="45"/>
        <v>292414.28794782778</v>
      </c>
      <c r="AB217" s="45">
        <f t="shared" si="46"/>
        <v>271020.33047655865</v>
      </c>
      <c r="AC217" s="45">
        <f t="shared" si="47"/>
        <v>374768.08205002657</v>
      </c>
      <c r="AD217" s="45">
        <v>75.693101225016122</v>
      </c>
      <c r="AE217" s="48">
        <v>25846563</v>
      </c>
      <c r="AF217" s="48">
        <f t="shared" si="48"/>
        <v>34146524.031516179</v>
      </c>
      <c r="AG217" s="104">
        <v>67.575590419017203</v>
      </c>
      <c r="AH217" s="104">
        <v>14495540</v>
      </c>
      <c r="AI217" s="104">
        <v>21020022</v>
      </c>
      <c r="AJ217" s="48">
        <f t="shared" si="49"/>
        <v>19150411.022146504</v>
      </c>
      <c r="AK217" s="48">
        <f t="shared" si="50"/>
        <v>27770063.136286203</v>
      </c>
      <c r="AL217" s="50">
        <v>26199.877020000004</v>
      </c>
      <c r="AM217" s="122">
        <v>136.69</v>
      </c>
      <c r="AN217" s="122">
        <v>96.6</v>
      </c>
      <c r="AO217" s="24"/>
      <c r="AP217" s="24"/>
      <c r="AQ217" s="24"/>
      <c r="BG217" s="22"/>
      <c r="BH217" s="21"/>
      <c r="BI217" s="23"/>
      <c r="BJ217" s="23"/>
      <c r="BK217" s="22"/>
      <c r="BL217" s="22"/>
      <c r="BN217" s="25"/>
      <c r="BO217" s="25"/>
      <c r="BP217" s="25"/>
      <c r="BQ217" s="25"/>
      <c r="BT217" s="24"/>
    </row>
    <row r="218" spans="1:72" x14ac:dyDescent="0.25">
      <c r="A218" s="66">
        <v>40544</v>
      </c>
      <c r="B218" s="11">
        <v>2011</v>
      </c>
      <c r="C218" s="11">
        <v>1</v>
      </c>
      <c r="D218" s="11">
        <v>218</v>
      </c>
      <c r="E218" s="47">
        <v>162.4748020805159</v>
      </c>
      <c r="F218" s="44">
        <v>145.35876572189531</v>
      </c>
      <c r="G218" s="44">
        <v>103.97130603601178</v>
      </c>
      <c r="H218" s="44">
        <v>261.3558464764161</v>
      </c>
      <c r="I218" s="44">
        <v>135.63355373802489</v>
      </c>
      <c r="J218" s="101">
        <v>441701.69</v>
      </c>
      <c r="K218" s="102">
        <v>92419.480999999985</v>
      </c>
      <c r="L218" s="102">
        <v>121378.906</v>
      </c>
      <c r="M218" s="102">
        <v>38873.544000000002</v>
      </c>
      <c r="N218" s="102">
        <v>189029.75899999999</v>
      </c>
      <c r="O218" s="103">
        <v>819298.50300000003</v>
      </c>
      <c r="P218" s="102">
        <v>288234.19</v>
      </c>
      <c r="Q218" s="102">
        <v>199177.95500000002</v>
      </c>
      <c r="R218" s="102">
        <v>331886.35800000001</v>
      </c>
      <c r="S218" s="98">
        <v>117.8897417436892</v>
      </c>
      <c r="T218" s="98">
        <v>105.18301885747272</v>
      </c>
      <c r="U218" s="46">
        <f t="shared" si="39"/>
        <v>374673.55807796132</v>
      </c>
      <c r="V218" s="46">
        <f t="shared" si="40"/>
        <v>78394.845584558527</v>
      </c>
      <c r="W218" s="46">
        <f t="shared" si="41"/>
        <v>102959.68436668288</v>
      </c>
      <c r="X218" s="46">
        <f t="shared" si="42"/>
        <v>32974.492457975852</v>
      </c>
      <c r="Y218" s="46">
        <f t="shared" si="43"/>
        <v>160344.53566874407</v>
      </c>
      <c r="Z218" s="46">
        <f t="shared" si="44"/>
        <v>778926.59090740012</v>
      </c>
      <c r="AA218" s="46">
        <f t="shared" si="45"/>
        <v>274031.10609571787</v>
      </c>
      <c r="AB218" s="46">
        <f t="shared" si="46"/>
        <v>189363.22342097279</v>
      </c>
      <c r="AC218" s="46">
        <f t="shared" si="47"/>
        <v>315532.26139070943</v>
      </c>
      <c r="AD218" s="46">
        <v>76.853642811089614</v>
      </c>
      <c r="AE218" s="48">
        <v>26416772</v>
      </c>
      <c r="AF218" s="48">
        <f t="shared" si="48"/>
        <v>34372830.01006712</v>
      </c>
      <c r="AG218" s="104">
        <v>65.678262366602581</v>
      </c>
      <c r="AH218" s="104">
        <v>13675407</v>
      </c>
      <c r="AI218" s="104">
        <v>20431515</v>
      </c>
      <c r="AJ218" s="48">
        <f t="shared" si="49"/>
        <v>17794090.819630872</v>
      </c>
      <c r="AK218" s="48">
        <f t="shared" si="50"/>
        <v>26584966.245805372</v>
      </c>
      <c r="AL218" s="50">
        <v>23295.916184059603</v>
      </c>
      <c r="AM218" s="122">
        <v>132.66</v>
      </c>
      <c r="AN218" s="122">
        <v>93.2</v>
      </c>
      <c r="AO218" s="24"/>
      <c r="AP218" s="24"/>
      <c r="AQ218" s="24"/>
      <c r="BG218" s="22"/>
      <c r="BH218" s="21"/>
      <c r="BI218" s="23"/>
      <c r="BJ218" s="23"/>
      <c r="BK218" s="22"/>
      <c r="BL218" s="22"/>
      <c r="BN218" s="25"/>
      <c r="BO218" s="25"/>
      <c r="BP218" s="25"/>
      <c r="BQ218" s="25"/>
      <c r="BT218" s="24"/>
    </row>
    <row r="219" spans="1:72" x14ac:dyDescent="0.25">
      <c r="A219" s="66">
        <v>40575</v>
      </c>
      <c r="B219" s="11">
        <v>2011</v>
      </c>
      <c r="C219" s="11">
        <v>2</v>
      </c>
      <c r="D219" s="11">
        <v>219</v>
      </c>
      <c r="E219" s="47">
        <v>162.46593075953757</v>
      </c>
      <c r="F219" s="44">
        <v>137.0205189903908</v>
      </c>
      <c r="G219" s="44">
        <v>100.18526759403085</v>
      </c>
      <c r="H219" s="44">
        <v>281.66319459141846</v>
      </c>
      <c r="I219" s="44">
        <v>145.73095446357419</v>
      </c>
      <c r="J219" s="101">
        <v>546958.31000000006</v>
      </c>
      <c r="K219" s="102">
        <v>163025.611</v>
      </c>
      <c r="L219" s="102">
        <v>154561.38700000002</v>
      </c>
      <c r="M219" s="102">
        <v>42690.533999999992</v>
      </c>
      <c r="N219" s="102">
        <v>186680.77800000002</v>
      </c>
      <c r="O219" s="103">
        <v>801831.75800000003</v>
      </c>
      <c r="P219" s="102">
        <v>260107.31200000001</v>
      </c>
      <c r="Q219" s="102">
        <v>236542.948</v>
      </c>
      <c r="R219" s="102">
        <v>305181.49800000002</v>
      </c>
      <c r="S219" s="98">
        <v>118.98688692367614</v>
      </c>
      <c r="T219" s="98">
        <v>107.08542615251645</v>
      </c>
      <c r="U219" s="46">
        <f t="shared" si="39"/>
        <v>459679.4858166558</v>
      </c>
      <c r="V219" s="46">
        <f t="shared" si="40"/>
        <v>137011.40958883343</v>
      </c>
      <c r="W219" s="46">
        <f t="shared" si="41"/>
        <v>129897.83243858044</v>
      </c>
      <c r="X219" s="46">
        <f t="shared" si="42"/>
        <v>35878.351895519154</v>
      </c>
      <c r="Y219" s="46">
        <f t="shared" si="43"/>
        <v>156891.8918937227</v>
      </c>
      <c r="Z219" s="46">
        <f t="shared" si="44"/>
        <v>748777.66920214798</v>
      </c>
      <c r="AA219" s="46">
        <f t="shared" si="45"/>
        <v>242897.0228213334</v>
      </c>
      <c r="AB219" s="46">
        <f t="shared" si="46"/>
        <v>220891.82113642956</v>
      </c>
      <c r="AC219" s="46">
        <f t="shared" si="47"/>
        <v>284988.82524438493</v>
      </c>
      <c r="AD219" s="46">
        <v>78.01418439716312</v>
      </c>
      <c r="AE219" s="48">
        <v>26765595</v>
      </c>
      <c r="AF219" s="48">
        <f t="shared" si="48"/>
        <v>34308626.31818182</v>
      </c>
      <c r="AG219" s="104">
        <v>65.347543719968954</v>
      </c>
      <c r="AH219" s="104">
        <v>13576196</v>
      </c>
      <c r="AI219" s="104">
        <v>20528197</v>
      </c>
      <c r="AJ219" s="48">
        <f t="shared" si="49"/>
        <v>17402214.872727271</v>
      </c>
      <c r="AK219" s="48">
        <f t="shared" si="50"/>
        <v>26313416.154545452</v>
      </c>
      <c r="AL219" s="50">
        <v>24028.30178736553</v>
      </c>
      <c r="AM219" s="122">
        <v>136.18</v>
      </c>
      <c r="AN219" s="122">
        <v>95.4</v>
      </c>
      <c r="AO219" s="24"/>
      <c r="AP219" s="24"/>
      <c r="AQ219" s="24"/>
      <c r="BG219" s="22"/>
      <c r="BH219" s="21"/>
      <c r="BI219" s="23"/>
      <c r="BJ219" s="23"/>
      <c r="BK219" s="22"/>
      <c r="BL219" s="22"/>
      <c r="BN219" s="25"/>
      <c r="BO219" s="25"/>
      <c r="BP219" s="25"/>
      <c r="BQ219" s="25"/>
      <c r="BT219" s="24"/>
    </row>
    <row r="220" spans="1:72" x14ac:dyDescent="0.25">
      <c r="A220" s="66">
        <v>40603</v>
      </c>
      <c r="B220" s="11">
        <v>2011</v>
      </c>
      <c r="C220" s="11">
        <v>3</v>
      </c>
      <c r="D220" s="11">
        <v>220</v>
      </c>
      <c r="E220" s="47">
        <v>178.1218370005073</v>
      </c>
      <c r="F220" s="44">
        <v>152.19519288990924</v>
      </c>
      <c r="G220" s="44">
        <v>104.31049267015189</v>
      </c>
      <c r="H220" s="44">
        <v>309.64166724986575</v>
      </c>
      <c r="I220" s="44">
        <v>145.46449686312764</v>
      </c>
      <c r="J220" s="101">
        <v>720432.38</v>
      </c>
      <c r="K220" s="102">
        <v>309892.20000000007</v>
      </c>
      <c r="L220" s="102">
        <v>178187.16099999996</v>
      </c>
      <c r="M220" s="102">
        <v>49579.786</v>
      </c>
      <c r="N220" s="102">
        <v>182773.23300000001</v>
      </c>
      <c r="O220" s="103">
        <v>896585.50399999996</v>
      </c>
      <c r="P220" s="102">
        <v>294898.42799999996</v>
      </c>
      <c r="Q220" s="102">
        <v>258802.34700000001</v>
      </c>
      <c r="R220" s="102">
        <v>342884.72900000005</v>
      </c>
      <c r="S220" s="98">
        <v>118.04627945593253</v>
      </c>
      <c r="T220" s="98">
        <v>110.60072318094291</v>
      </c>
      <c r="U220" s="46">
        <f t="shared" si="39"/>
        <v>610296.55768942914</v>
      </c>
      <c r="V220" s="46">
        <f t="shared" si="40"/>
        <v>262517.54941220733</v>
      </c>
      <c r="W220" s="46">
        <f t="shared" si="41"/>
        <v>150946.86746693988</v>
      </c>
      <c r="X220" s="46">
        <f t="shared" si="42"/>
        <v>42000.295332059548</v>
      </c>
      <c r="Y220" s="46">
        <f t="shared" si="43"/>
        <v>154831.84547822236</v>
      </c>
      <c r="Z220" s="46">
        <f t="shared" si="44"/>
        <v>810650.67046007013</v>
      </c>
      <c r="AA220" s="46">
        <f t="shared" si="45"/>
        <v>266633.36325346248</v>
      </c>
      <c r="AB220" s="46">
        <f t="shared" si="46"/>
        <v>233996.97538740237</v>
      </c>
      <c r="AC220" s="46">
        <f t="shared" si="47"/>
        <v>310020.33181920543</v>
      </c>
      <c r="AD220" s="46">
        <v>79.303675048355899</v>
      </c>
      <c r="AE220" s="48">
        <v>26185175</v>
      </c>
      <c r="AF220" s="48">
        <f t="shared" si="48"/>
        <v>33018867.012195121</v>
      </c>
      <c r="AG220" s="104">
        <v>61.173392229520616</v>
      </c>
      <c r="AH220" s="104">
        <v>13697836</v>
      </c>
      <c r="AI220" s="104">
        <v>20658109</v>
      </c>
      <c r="AJ220" s="48">
        <f t="shared" si="49"/>
        <v>17272637.102439024</v>
      </c>
      <c r="AK220" s="48">
        <f t="shared" si="50"/>
        <v>26049371.592682928</v>
      </c>
      <c r="AL220" s="50">
        <v>27845.593896494698</v>
      </c>
      <c r="AM220" s="122">
        <v>144.93</v>
      </c>
      <c r="AN220" s="122">
        <v>104.4</v>
      </c>
      <c r="AO220" s="24"/>
      <c r="AP220" s="24"/>
      <c r="AQ220" s="24"/>
      <c r="BG220" s="22"/>
      <c r="BH220" s="21"/>
      <c r="BI220" s="23"/>
      <c r="BJ220" s="23"/>
      <c r="BK220" s="22"/>
      <c r="BL220" s="22"/>
      <c r="BN220" s="25"/>
      <c r="BO220" s="25"/>
      <c r="BP220" s="25"/>
      <c r="BQ220" s="25"/>
      <c r="BT220" s="24"/>
    </row>
    <row r="221" spans="1:72" x14ac:dyDescent="0.25">
      <c r="A221" s="66">
        <v>40634</v>
      </c>
      <c r="B221" s="11">
        <v>2011</v>
      </c>
      <c r="C221" s="11">
        <v>4</v>
      </c>
      <c r="D221" s="11">
        <v>221</v>
      </c>
      <c r="E221" s="47">
        <v>164.37152630041857</v>
      </c>
      <c r="F221" s="44">
        <v>134.26441881130481</v>
      </c>
      <c r="G221" s="44">
        <v>106.11162271242188</v>
      </c>
      <c r="H221" s="44">
        <v>242.45298878764865</v>
      </c>
      <c r="I221" s="44">
        <v>132.14750388410746</v>
      </c>
      <c r="J221" s="101">
        <v>690873.35</v>
      </c>
      <c r="K221" s="102">
        <v>322504.92600000009</v>
      </c>
      <c r="L221" s="102">
        <v>137693.139</v>
      </c>
      <c r="M221" s="102">
        <v>41078.010000000017</v>
      </c>
      <c r="N221" s="102">
        <v>189597.27500000002</v>
      </c>
      <c r="O221" s="103">
        <v>886888.37600000005</v>
      </c>
      <c r="P221" s="102">
        <v>286462.23800000001</v>
      </c>
      <c r="Q221" s="102">
        <v>232077.66899999999</v>
      </c>
      <c r="R221" s="102">
        <v>368348.46900000004</v>
      </c>
      <c r="S221" s="98">
        <v>119.68054117137019</v>
      </c>
      <c r="T221" s="98">
        <v>112.03305109345919</v>
      </c>
      <c r="U221" s="46">
        <f t="shared" si="39"/>
        <v>577264.56050256372</v>
      </c>
      <c r="V221" s="46">
        <f t="shared" si="40"/>
        <v>269471.48036221386</v>
      </c>
      <c r="W221" s="46">
        <f t="shared" si="41"/>
        <v>115050.56515648405</v>
      </c>
      <c r="X221" s="46">
        <f t="shared" si="42"/>
        <v>34323.048340147914</v>
      </c>
      <c r="Y221" s="46">
        <f t="shared" si="43"/>
        <v>158419.46664371804</v>
      </c>
      <c r="Z221" s="46">
        <f t="shared" si="44"/>
        <v>791631.01187001332</v>
      </c>
      <c r="AA221" s="46">
        <f t="shared" si="45"/>
        <v>255694.40018288005</v>
      </c>
      <c r="AB221" s="46">
        <f t="shared" si="46"/>
        <v>207151.07437929031</v>
      </c>
      <c r="AC221" s="46">
        <f t="shared" si="47"/>
        <v>328785.53730784298</v>
      </c>
      <c r="AD221" s="46">
        <v>79.04577691811734</v>
      </c>
      <c r="AE221" s="48">
        <v>26376787</v>
      </c>
      <c r="AF221" s="48">
        <f t="shared" si="48"/>
        <v>33369002.150897227</v>
      </c>
      <c r="AG221" s="104">
        <v>58.737474392453358</v>
      </c>
      <c r="AH221" s="104">
        <v>13812316</v>
      </c>
      <c r="AI221" s="104">
        <v>20870490</v>
      </c>
      <c r="AJ221" s="48">
        <f t="shared" si="49"/>
        <v>17473819.017944533</v>
      </c>
      <c r="AK221" s="48">
        <f t="shared" si="50"/>
        <v>26403042.406199023</v>
      </c>
      <c r="AL221" s="50">
        <v>38195.642641890598</v>
      </c>
      <c r="AM221" s="122">
        <v>139.88999999999999</v>
      </c>
      <c r="AN221" s="122">
        <v>97.5</v>
      </c>
      <c r="AO221" s="24"/>
      <c r="AP221" s="24"/>
      <c r="AQ221" s="24"/>
      <c r="BG221" s="22"/>
      <c r="BH221" s="21"/>
      <c r="BI221" s="23"/>
      <c r="BJ221" s="23"/>
      <c r="BK221" s="22"/>
      <c r="BL221" s="22"/>
      <c r="BN221" s="25"/>
      <c r="BO221" s="25"/>
      <c r="BP221" s="25"/>
      <c r="BQ221" s="25"/>
      <c r="BT221" s="24"/>
    </row>
    <row r="222" spans="1:72" x14ac:dyDescent="0.25">
      <c r="A222" s="66">
        <v>40664</v>
      </c>
      <c r="B222" s="11">
        <v>2011</v>
      </c>
      <c r="C222" s="11">
        <v>5</v>
      </c>
      <c r="D222" s="11">
        <v>222</v>
      </c>
      <c r="E222" s="47">
        <v>173.99814548288839</v>
      </c>
      <c r="F222" s="44">
        <v>172.3047960197884</v>
      </c>
      <c r="G222" s="44">
        <v>105.82230499757446</v>
      </c>
      <c r="H222" s="44">
        <v>352.66941032581821</v>
      </c>
      <c r="I222" s="44">
        <v>139.28874999655545</v>
      </c>
      <c r="J222" s="101">
        <v>760112.58</v>
      </c>
      <c r="K222" s="102">
        <v>335908.84299999994</v>
      </c>
      <c r="L222" s="102">
        <v>184333.726</v>
      </c>
      <c r="M222" s="102">
        <v>45485.832000000009</v>
      </c>
      <c r="N222" s="102">
        <v>194384.17899999997</v>
      </c>
      <c r="O222" s="103">
        <v>985663.85400000005</v>
      </c>
      <c r="P222" s="102">
        <v>304730.272</v>
      </c>
      <c r="Q222" s="102">
        <v>256912.78099999996</v>
      </c>
      <c r="R222" s="102">
        <v>424020.80100000004</v>
      </c>
      <c r="S222" s="98">
        <v>118.40074014148016</v>
      </c>
      <c r="T222" s="98">
        <v>110.9105149911416</v>
      </c>
      <c r="U222" s="46">
        <f t="shared" si="39"/>
        <v>641982.96319070423</v>
      </c>
      <c r="V222" s="46">
        <f t="shared" si="40"/>
        <v>283705.0195789432</v>
      </c>
      <c r="W222" s="46">
        <f t="shared" si="41"/>
        <v>155686.29535570031</v>
      </c>
      <c r="X222" s="46">
        <f t="shared" si="42"/>
        <v>38416.847686634217</v>
      </c>
      <c r="Y222" s="46">
        <f t="shared" si="43"/>
        <v>164174.80056942653</v>
      </c>
      <c r="Z222" s="46">
        <f t="shared" si="44"/>
        <v>888701.89997650345</v>
      </c>
      <c r="AA222" s="46">
        <f t="shared" si="45"/>
        <v>274753.27476780606</v>
      </c>
      <c r="AB222" s="46">
        <f t="shared" si="46"/>
        <v>231639.69712025911</v>
      </c>
      <c r="AC222" s="46">
        <f t="shared" si="47"/>
        <v>382308.92808843823</v>
      </c>
      <c r="AD222" s="46">
        <v>79.04577691811734</v>
      </c>
      <c r="AE222" s="48">
        <v>27059750</v>
      </c>
      <c r="AF222" s="48">
        <f t="shared" si="48"/>
        <v>34233011.623164766</v>
      </c>
      <c r="AG222" s="104">
        <v>58.050199842904007</v>
      </c>
      <c r="AH222" s="104">
        <v>13692028</v>
      </c>
      <c r="AI222" s="104">
        <v>20982164</v>
      </c>
      <c r="AJ222" s="48">
        <f t="shared" si="49"/>
        <v>17321643.90538336</v>
      </c>
      <c r="AK222" s="48">
        <f t="shared" si="50"/>
        <v>26544320.03588907</v>
      </c>
      <c r="AL222" s="50">
        <v>32357.63273326731</v>
      </c>
      <c r="AM222" s="122">
        <v>143.22999999999999</v>
      </c>
      <c r="AN222" s="122">
        <v>107.1</v>
      </c>
      <c r="AO222" s="24"/>
      <c r="AP222" s="24"/>
      <c r="AQ222" s="24"/>
      <c r="BG222" s="22"/>
      <c r="BH222" s="21"/>
      <c r="BI222" s="23"/>
      <c r="BJ222" s="23"/>
      <c r="BK222" s="22"/>
      <c r="BL222" s="22"/>
      <c r="BN222" s="25"/>
      <c r="BO222" s="25"/>
      <c r="BP222" s="25"/>
      <c r="BQ222" s="25"/>
      <c r="BT222" s="24"/>
    </row>
    <row r="223" spans="1:72" x14ac:dyDescent="0.25">
      <c r="A223" s="66">
        <v>40695</v>
      </c>
      <c r="B223" s="11">
        <v>2011</v>
      </c>
      <c r="C223" s="11">
        <v>6</v>
      </c>
      <c r="D223" s="11">
        <v>223</v>
      </c>
      <c r="E223" s="47">
        <v>150.57883097079826</v>
      </c>
      <c r="F223" s="44">
        <v>156.03506954181975</v>
      </c>
      <c r="G223" s="44">
        <v>107.51791764665123</v>
      </c>
      <c r="H223" s="44">
        <v>290.40461364639566</v>
      </c>
      <c r="I223" s="44">
        <v>155.89174402101639</v>
      </c>
      <c r="J223" s="101">
        <v>678355.51</v>
      </c>
      <c r="K223" s="102">
        <v>261972.09</v>
      </c>
      <c r="L223" s="102">
        <v>181353.73899999997</v>
      </c>
      <c r="M223" s="102">
        <v>42563.434000000008</v>
      </c>
      <c r="N223" s="102">
        <v>192466.247</v>
      </c>
      <c r="O223" s="103">
        <v>1030077.311</v>
      </c>
      <c r="P223" s="102">
        <v>295850.15700000001</v>
      </c>
      <c r="Q223" s="102">
        <v>319536.40099999995</v>
      </c>
      <c r="R223" s="102">
        <v>414690.75299999997</v>
      </c>
      <c r="S223" s="98">
        <v>117.88505336452052</v>
      </c>
      <c r="T223" s="98">
        <v>110.0841938327912</v>
      </c>
      <c r="U223" s="46">
        <f t="shared" si="39"/>
        <v>575438.09892710496</v>
      </c>
      <c r="V223" s="46">
        <f t="shared" si="40"/>
        <v>222226.72215275501</v>
      </c>
      <c r="W223" s="46">
        <f t="shared" si="41"/>
        <v>153839.46804453959</v>
      </c>
      <c r="X223" s="46">
        <f t="shared" si="42"/>
        <v>36105.878383400035</v>
      </c>
      <c r="Y223" s="46">
        <f t="shared" si="43"/>
        <v>163266.03034641026</v>
      </c>
      <c r="Z223" s="46">
        <f t="shared" si="44"/>
        <v>935717.72216872685</v>
      </c>
      <c r="AA223" s="46">
        <f t="shared" si="45"/>
        <v>268748.98811483505</v>
      </c>
      <c r="AB223" s="46">
        <f t="shared" si="46"/>
        <v>290265.46852434543</v>
      </c>
      <c r="AC223" s="46">
        <f t="shared" si="47"/>
        <v>376703.26552954636</v>
      </c>
      <c r="AD223" s="46">
        <v>78.594455190199881</v>
      </c>
      <c r="AE223" s="48">
        <v>27388537</v>
      </c>
      <c r="AF223" s="48">
        <f t="shared" si="48"/>
        <v>34847925.255947493</v>
      </c>
      <c r="AG223" s="104">
        <v>58.851358135935605</v>
      </c>
      <c r="AH223" s="104">
        <v>13632970</v>
      </c>
      <c r="AI223" s="104">
        <v>21297228</v>
      </c>
      <c r="AJ223" s="48">
        <f t="shared" si="49"/>
        <v>17345969.212469235</v>
      </c>
      <c r="AK223" s="48">
        <f t="shared" si="50"/>
        <v>27097621.515996713</v>
      </c>
      <c r="AL223" s="50">
        <v>49249.138628297733</v>
      </c>
      <c r="AM223" s="122">
        <v>141.75</v>
      </c>
      <c r="AN223" s="122">
        <v>102.8</v>
      </c>
      <c r="AO223" s="24"/>
      <c r="AP223" s="24"/>
      <c r="AQ223" s="24"/>
      <c r="BG223" s="22"/>
      <c r="BH223" s="21"/>
      <c r="BI223" s="23"/>
      <c r="BJ223" s="23"/>
      <c r="BK223" s="22"/>
      <c r="BL223" s="22"/>
      <c r="BN223" s="25"/>
      <c r="BO223" s="25"/>
      <c r="BP223" s="25"/>
      <c r="BQ223" s="25"/>
      <c r="BT223" s="24"/>
    </row>
    <row r="224" spans="1:72" x14ac:dyDescent="0.25">
      <c r="A224" s="66">
        <v>40725</v>
      </c>
      <c r="B224" s="11">
        <v>2011</v>
      </c>
      <c r="C224" s="11">
        <v>7</v>
      </c>
      <c r="D224" s="11">
        <v>224</v>
      </c>
      <c r="E224" s="47">
        <v>155.43423770055634</v>
      </c>
      <c r="F224" s="44">
        <v>146.11592886783285</v>
      </c>
      <c r="G224" s="44">
        <v>113.17985576051223</v>
      </c>
      <c r="H224" s="44">
        <v>277.28915254953034</v>
      </c>
      <c r="I224" s="44">
        <v>136.57398929173152</v>
      </c>
      <c r="J224" s="101">
        <v>772086.99</v>
      </c>
      <c r="K224" s="102">
        <v>329802.07899999997</v>
      </c>
      <c r="L224" s="102">
        <v>202018.32900000003</v>
      </c>
      <c r="M224" s="102">
        <v>43773.741000000009</v>
      </c>
      <c r="N224" s="102">
        <v>196492.84099999999</v>
      </c>
      <c r="O224" s="103">
        <v>964605.23499999999</v>
      </c>
      <c r="P224" s="102">
        <v>281576.23200000002</v>
      </c>
      <c r="Q224" s="102">
        <v>293125.84299999999</v>
      </c>
      <c r="R224" s="102">
        <v>389903.16</v>
      </c>
      <c r="S224" s="98">
        <v>117.71430754354256</v>
      </c>
      <c r="T224" s="98">
        <v>111.35988902725916</v>
      </c>
      <c r="U224" s="46">
        <f t="shared" si="39"/>
        <v>655899.02035859553</v>
      </c>
      <c r="V224" s="46">
        <f t="shared" si="40"/>
        <v>280171.61709761247</v>
      </c>
      <c r="W224" s="46">
        <f t="shared" si="41"/>
        <v>171617.48067478833</v>
      </c>
      <c r="X224" s="46">
        <f t="shared" si="42"/>
        <v>37186.423565213678</v>
      </c>
      <c r="Y224" s="46">
        <f t="shared" si="43"/>
        <v>166923.49902098114</v>
      </c>
      <c r="Z224" s="46">
        <f t="shared" si="44"/>
        <v>866205.27680651669</v>
      </c>
      <c r="AA224" s="46">
        <f t="shared" si="45"/>
        <v>252852.47180075274</v>
      </c>
      <c r="AB224" s="46">
        <f t="shared" si="46"/>
        <v>263223.90005996451</v>
      </c>
      <c r="AC224" s="46">
        <f t="shared" si="47"/>
        <v>350128.90494579944</v>
      </c>
      <c r="AD224" s="46">
        <v>78.594455190199881</v>
      </c>
      <c r="AE224" s="48">
        <v>27281490</v>
      </c>
      <c r="AF224" s="48">
        <f t="shared" si="48"/>
        <v>34711723.535684988</v>
      </c>
      <c r="AG224" s="104">
        <v>57.700754982274447</v>
      </c>
      <c r="AH224" s="104">
        <v>13758062</v>
      </c>
      <c r="AI224" s="104">
        <v>21493701</v>
      </c>
      <c r="AJ224" s="48">
        <f t="shared" si="49"/>
        <v>17505130.567678422</v>
      </c>
      <c r="AK224" s="48">
        <f t="shared" si="50"/>
        <v>27347604.799835924</v>
      </c>
      <c r="AL224" s="50">
        <v>48588.863033023481</v>
      </c>
      <c r="AM224" s="122">
        <v>145.19</v>
      </c>
      <c r="AN224" s="122">
        <v>106.1</v>
      </c>
      <c r="AO224" s="24"/>
      <c r="AP224" s="24"/>
      <c r="AQ224" s="24"/>
      <c r="BG224" s="22"/>
      <c r="BH224" s="21"/>
      <c r="BI224" s="23"/>
      <c r="BJ224" s="23"/>
      <c r="BK224" s="22"/>
      <c r="BL224" s="22"/>
      <c r="BN224" s="25"/>
      <c r="BO224" s="25"/>
      <c r="BP224" s="25"/>
      <c r="BQ224" s="25"/>
      <c r="BT224" s="24"/>
    </row>
    <row r="225" spans="1:72" x14ac:dyDescent="0.25">
      <c r="A225" s="66">
        <v>40756</v>
      </c>
      <c r="B225" s="11">
        <v>2011</v>
      </c>
      <c r="C225" s="11">
        <v>8</v>
      </c>
      <c r="D225" s="11">
        <v>225</v>
      </c>
      <c r="E225" s="47">
        <v>164.30203273987604</v>
      </c>
      <c r="F225" s="44">
        <v>164.22913631737521</v>
      </c>
      <c r="G225" s="44">
        <v>109.29297814523848</v>
      </c>
      <c r="H225" s="44">
        <v>307.28784378804846</v>
      </c>
      <c r="I225" s="44">
        <v>164.90892602602386</v>
      </c>
      <c r="J225" s="101">
        <v>779597.87</v>
      </c>
      <c r="K225" s="102">
        <v>336859.79099999997</v>
      </c>
      <c r="L225" s="102">
        <v>203984.133</v>
      </c>
      <c r="M225" s="102">
        <v>46931.828999999998</v>
      </c>
      <c r="N225" s="102">
        <v>191822.11700000003</v>
      </c>
      <c r="O225" s="103">
        <v>1098828.6089999999</v>
      </c>
      <c r="P225" s="102">
        <v>330553.05299999996</v>
      </c>
      <c r="Q225" s="102">
        <v>332171.755</v>
      </c>
      <c r="R225" s="102">
        <v>436103.80099999986</v>
      </c>
      <c r="S225" s="98">
        <v>118.60289217002506</v>
      </c>
      <c r="T225" s="98">
        <v>112.09276089057022</v>
      </c>
      <c r="U225" s="46">
        <f t="shared" si="39"/>
        <v>657317.75653699494</v>
      </c>
      <c r="V225" s="46">
        <f t="shared" si="40"/>
        <v>284023.25174085068</v>
      </c>
      <c r="W225" s="46">
        <f t="shared" si="41"/>
        <v>171989.17266500997</v>
      </c>
      <c r="X225" s="46">
        <f t="shared" si="42"/>
        <v>39570.560330620043</v>
      </c>
      <c r="Y225" s="46">
        <f t="shared" si="43"/>
        <v>161734.77180051428</v>
      </c>
      <c r="Z225" s="46">
        <f t="shared" si="44"/>
        <v>980285.07842065173</v>
      </c>
      <c r="AA225" s="46">
        <f t="shared" si="45"/>
        <v>294892.41800610127</v>
      </c>
      <c r="AB225" s="46">
        <f t="shared" si="46"/>
        <v>296336.49163506675</v>
      </c>
      <c r="AC225" s="46">
        <f t="shared" si="47"/>
        <v>389056.16877948359</v>
      </c>
      <c r="AD225" s="46">
        <v>79.368149580915528</v>
      </c>
      <c r="AE225" s="48">
        <v>28078437</v>
      </c>
      <c r="AF225" s="48">
        <f t="shared" si="48"/>
        <v>35377462.0528026</v>
      </c>
      <c r="AG225" s="104">
        <v>56.711742963257969</v>
      </c>
      <c r="AH225" s="104">
        <v>14062055</v>
      </c>
      <c r="AI225" s="104">
        <v>21921001</v>
      </c>
      <c r="AJ225" s="48">
        <f t="shared" si="49"/>
        <v>17717503.903330628</v>
      </c>
      <c r="AK225" s="48">
        <f t="shared" si="50"/>
        <v>27619392.81153534</v>
      </c>
      <c r="AL225" s="50">
        <v>46988.562784888243</v>
      </c>
      <c r="AM225" s="122">
        <v>147.51</v>
      </c>
      <c r="AN225" s="122">
        <v>110.8</v>
      </c>
      <c r="AO225" s="24"/>
      <c r="AP225" s="24"/>
      <c r="AQ225" s="24"/>
      <c r="BG225" s="22"/>
      <c r="BH225" s="21"/>
      <c r="BI225" s="23"/>
      <c r="BJ225" s="23"/>
      <c r="BK225" s="22"/>
      <c r="BL225" s="22"/>
      <c r="BN225" s="25"/>
      <c r="BO225" s="25"/>
      <c r="BP225" s="25"/>
      <c r="BQ225" s="25"/>
      <c r="BT225" s="24"/>
    </row>
    <row r="226" spans="1:72" x14ac:dyDescent="0.25">
      <c r="A226" s="66">
        <v>40787</v>
      </c>
      <c r="B226" s="11">
        <v>2011</v>
      </c>
      <c r="C226" s="11">
        <v>9</v>
      </c>
      <c r="D226" s="11">
        <v>226</v>
      </c>
      <c r="E226" s="47">
        <v>163.82804028688042</v>
      </c>
      <c r="F226" s="44">
        <v>162.76135683143789</v>
      </c>
      <c r="G226" s="44">
        <v>114.57621459743993</v>
      </c>
      <c r="H226" s="44">
        <v>257.63018515067881</v>
      </c>
      <c r="I226" s="44">
        <v>156.07538973509975</v>
      </c>
      <c r="J226" s="101">
        <v>692258.89</v>
      </c>
      <c r="K226" s="102">
        <v>284482.29300000006</v>
      </c>
      <c r="L226" s="102">
        <v>173341.05500000005</v>
      </c>
      <c r="M226" s="102">
        <v>43923.293999999987</v>
      </c>
      <c r="N226" s="102">
        <v>190512.24800000002</v>
      </c>
      <c r="O226" s="103">
        <v>1064634.709</v>
      </c>
      <c r="P226" s="102">
        <v>330940.277</v>
      </c>
      <c r="Q226" s="102">
        <v>346413.16499999998</v>
      </c>
      <c r="R226" s="102">
        <v>387281.26700000005</v>
      </c>
      <c r="S226" s="98">
        <v>116.34843367818004</v>
      </c>
      <c r="T226" s="98">
        <v>110.77147655432356</v>
      </c>
      <c r="U226" s="45">
        <f t="shared" si="39"/>
        <v>594987.71759557095</v>
      </c>
      <c r="V226" s="45">
        <f t="shared" si="40"/>
        <v>244508.91516672974</v>
      </c>
      <c r="W226" s="45">
        <f t="shared" si="41"/>
        <v>148984.4336705569</v>
      </c>
      <c r="X226" s="45">
        <f t="shared" si="42"/>
        <v>37751.512943862988</v>
      </c>
      <c r="Y226" s="45">
        <f t="shared" si="43"/>
        <v>163742.85581442137</v>
      </c>
      <c r="Z226" s="45">
        <f t="shared" si="44"/>
        <v>961109.07077950833</v>
      </c>
      <c r="AA226" s="45">
        <f t="shared" si="45"/>
        <v>298759.47066364437</v>
      </c>
      <c r="AB226" s="45">
        <f t="shared" si="46"/>
        <v>312727.76690858242</v>
      </c>
      <c r="AC226" s="45">
        <f t="shared" si="47"/>
        <v>349621.83320728148</v>
      </c>
      <c r="AD226" s="45">
        <v>79.497098646034814</v>
      </c>
      <c r="AE226" s="48">
        <v>29491813</v>
      </c>
      <c r="AF226" s="48">
        <f t="shared" si="48"/>
        <v>37097974.017031632</v>
      </c>
      <c r="AG226" s="104">
        <v>58.099363141626768</v>
      </c>
      <c r="AH226" s="104">
        <v>14014305</v>
      </c>
      <c r="AI226" s="104">
        <v>22093138</v>
      </c>
      <c r="AJ226" s="48">
        <f t="shared" si="49"/>
        <v>17628699.963503651</v>
      </c>
      <c r="AK226" s="48">
        <f t="shared" si="50"/>
        <v>27791124.929440387</v>
      </c>
      <c r="AL226" s="50">
        <v>38787.138519473068</v>
      </c>
      <c r="AM226" s="122">
        <v>142.30000000000001</v>
      </c>
      <c r="AN226" s="122">
        <v>104.8</v>
      </c>
      <c r="AO226" s="24"/>
      <c r="AP226" s="24"/>
      <c r="AQ226" s="24"/>
      <c r="BG226" s="22"/>
      <c r="BH226" s="21"/>
      <c r="BI226" s="23"/>
      <c r="BJ226" s="23"/>
      <c r="BK226" s="22"/>
      <c r="BL226" s="22"/>
      <c r="BN226" s="25"/>
      <c r="BO226" s="25"/>
      <c r="BP226" s="25"/>
      <c r="BQ226" s="25"/>
      <c r="BT226" s="24"/>
    </row>
    <row r="227" spans="1:72" x14ac:dyDescent="0.25">
      <c r="A227" s="66">
        <v>40817</v>
      </c>
      <c r="B227" s="11">
        <v>2011</v>
      </c>
      <c r="C227" s="11">
        <v>10</v>
      </c>
      <c r="D227" s="11">
        <v>227</v>
      </c>
      <c r="E227" s="47">
        <v>174.50826432792246</v>
      </c>
      <c r="F227" s="44">
        <v>158.41670274273005</v>
      </c>
      <c r="G227" s="44">
        <v>113.28602876176203</v>
      </c>
      <c r="H227" s="44">
        <v>250.27360334580794</v>
      </c>
      <c r="I227" s="44">
        <v>152.1208565973177</v>
      </c>
      <c r="J227" s="101">
        <v>595244.86</v>
      </c>
      <c r="K227" s="102">
        <v>267683.63400000002</v>
      </c>
      <c r="L227" s="102">
        <v>90191.721999999994</v>
      </c>
      <c r="M227" s="102">
        <v>45463.309000000008</v>
      </c>
      <c r="N227" s="102">
        <v>191906.19500000001</v>
      </c>
      <c r="O227" s="103">
        <v>1046591.135</v>
      </c>
      <c r="P227" s="102">
        <v>336182.28899999999</v>
      </c>
      <c r="Q227" s="102">
        <v>356604.94200000004</v>
      </c>
      <c r="R227" s="102">
        <v>353803.90399999998</v>
      </c>
      <c r="S227" s="98">
        <v>111.1198031417923</v>
      </c>
      <c r="T227" s="98">
        <v>109.14276423282965</v>
      </c>
      <c r="U227" s="45">
        <f t="shared" si="39"/>
        <v>535678.46879682562</v>
      </c>
      <c r="V227" s="45">
        <f t="shared" si="40"/>
        <v>240896.42568789242</v>
      </c>
      <c r="W227" s="45">
        <f t="shared" si="41"/>
        <v>81166.20030806982</v>
      </c>
      <c r="X227" s="45">
        <f t="shared" si="42"/>
        <v>40913.777485717306</v>
      </c>
      <c r="Y227" s="45">
        <f t="shared" si="43"/>
        <v>172702.06531514617</v>
      </c>
      <c r="Z227" s="45">
        <f t="shared" si="44"/>
        <v>958919.39548768569</v>
      </c>
      <c r="AA227" s="45">
        <f t="shared" si="45"/>
        <v>308020.68406737118</v>
      </c>
      <c r="AB227" s="45">
        <f t="shared" si="46"/>
        <v>326732.55483915523</v>
      </c>
      <c r="AC227" s="45">
        <f t="shared" si="47"/>
        <v>324166.15658115922</v>
      </c>
      <c r="AD227" s="45">
        <v>78.852353320438425</v>
      </c>
      <c r="AE227" s="48">
        <v>29894391</v>
      </c>
      <c r="AF227" s="48">
        <f t="shared" si="48"/>
        <v>37911856.452166803</v>
      </c>
      <c r="AG227" s="104">
        <v>61.177777644272538</v>
      </c>
      <c r="AH227" s="104">
        <v>14108925</v>
      </c>
      <c r="AI227" s="104">
        <v>22281932</v>
      </c>
      <c r="AJ227" s="48">
        <f t="shared" si="49"/>
        <v>17892839.472608343</v>
      </c>
      <c r="AK227" s="48">
        <f t="shared" si="50"/>
        <v>28257789.478331972</v>
      </c>
      <c r="AL227" s="50">
        <v>44244.23701988197</v>
      </c>
      <c r="AM227" s="122">
        <v>142.02000000000001</v>
      </c>
      <c r="AN227" s="122">
        <v>106.3</v>
      </c>
      <c r="AO227" s="24"/>
      <c r="AP227" s="24"/>
      <c r="AQ227" s="24"/>
      <c r="BG227" s="22"/>
      <c r="BH227" s="21"/>
      <c r="BI227" s="23"/>
      <c r="BJ227" s="23"/>
      <c r="BK227" s="22"/>
      <c r="BL227" s="22"/>
      <c r="BN227" s="25"/>
      <c r="BO227" s="25"/>
      <c r="BP227" s="25"/>
      <c r="BQ227" s="25"/>
      <c r="BT227" s="24"/>
    </row>
    <row r="228" spans="1:72" x14ac:dyDescent="0.25">
      <c r="A228" s="66">
        <v>40848</v>
      </c>
      <c r="B228" s="11">
        <v>2011</v>
      </c>
      <c r="C228" s="11">
        <v>11</v>
      </c>
      <c r="D228" s="11">
        <v>228</v>
      </c>
      <c r="E228" s="47">
        <v>171.63375159255079</v>
      </c>
      <c r="F228" s="44">
        <v>168.64673659133004</v>
      </c>
      <c r="G228" s="44">
        <v>125.83802380971379</v>
      </c>
      <c r="H228" s="44">
        <v>240.10424387212419</v>
      </c>
      <c r="I228" s="44">
        <v>169.9406161184518</v>
      </c>
      <c r="J228" s="101">
        <v>594371.61</v>
      </c>
      <c r="K228" s="102">
        <v>256543.55500000005</v>
      </c>
      <c r="L228" s="102">
        <v>98065.250999999989</v>
      </c>
      <c r="M228" s="102">
        <v>53354.518999999993</v>
      </c>
      <c r="N228" s="102">
        <v>186408.285</v>
      </c>
      <c r="O228" s="103">
        <v>1030757.449</v>
      </c>
      <c r="P228" s="102">
        <v>336399.18700000003</v>
      </c>
      <c r="Q228" s="102">
        <v>344224.33400000003</v>
      </c>
      <c r="R228" s="102">
        <v>350133.92799999996</v>
      </c>
      <c r="S228" s="98">
        <v>110.17004362241293</v>
      </c>
      <c r="T228" s="98">
        <v>108.33128626953753</v>
      </c>
      <c r="U228" s="45">
        <f t="shared" si="39"/>
        <v>539503.83466951933</v>
      </c>
      <c r="V228" s="45">
        <f t="shared" si="40"/>
        <v>232861.44451322424</v>
      </c>
      <c r="W228" s="45">
        <f t="shared" si="41"/>
        <v>89012.627911903313</v>
      </c>
      <c r="X228" s="45">
        <f t="shared" si="42"/>
        <v>48429.243781424426</v>
      </c>
      <c r="Y228" s="45">
        <f t="shared" si="43"/>
        <v>169200.51846296736</v>
      </c>
      <c r="Z228" s="45">
        <f t="shared" si="44"/>
        <v>951486.39372321963</v>
      </c>
      <c r="AA228" s="45">
        <f t="shared" si="45"/>
        <v>310528.19419406692</v>
      </c>
      <c r="AB228" s="45">
        <f t="shared" si="46"/>
        <v>317751.54330166482</v>
      </c>
      <c r="AC228" s="45">
        <f t="shared" si="47"/>
        <v>323206.6562274879</v>
      </c>
      <c r="AD228" s="45">
        <v>78.787878787878782</v>
      </c>
      <c r="AE228" s="48">
        <v>31601397</v>
      </c>
      <c r="AF228" s="48">
        <f t="shared" si="48"/>
        <v>40109465.423076928</v>
      </c>
      <c r="AG228" s="104">
        <v>63.061894609893343</v>
      </c>
      <c r="AH228" s="104">
        <v>14139059</v>
      </c>
      <c r="AI228" s="104">
        <v>22372984</v>
      </c>
      <c r="AJ228" s="48">
        <f t="shared" si="49"/>
        <v>17945728.730769232</v>
      </c>
      <c r="AK228" s="48">
        <f t="shared" si="50"/>
        <v>28396479.692307696</v>
      </c>
      <c r="AL228" s="50">
        <v>34308.73842831426</v>
      </c>
      <c r="AM228" s="122">
        <v>141.87</v>
      </c>
      <c r="AN228" s="122">
        <v>104.2</v>
      </c>
      <c r="AO228" s="24"/>
      <c r="AP228" s="24"/>
      <c r="AQ228" s="24"/>
      <c r="BG228" s="22"/>
      <c r="BH228" s="21"/>
      <c r="BI228" s="23"/>
      <c r="BJ228" s="23"/>
      <c r="BK228" s="22"/>
      <c r="BL228" s="22"/>
      <c r="BN228" s="25"/>
      <c r="BO228" s="25"/>
      <c r="BP228" s="25"/>
      <c r="BQ228" s="25"/>
      <c r="BT228" s="24"/>
    </row>
    <row r="229" spans="1:72" x14ac:dyDescent="0.25">
      <c r="A229" s="66">
        <v>40878</v>
      </c>
      <c r="B229" s="11">
        <v>2011</v>
      </c>
      <c r="C229" s="11">
        <v>12</v>
      </c>
      <c r="D229" s="11">
        <v>229</v>
      </c>
      <c r="E229" s="47">
        <v>193.91935599967206</v>
      </c>
      <c r="F229" s="44">
        <v>184.28284596199762</v>
      </c>
      <c r="G229" s="44">
        <v>151.55842881444894</v>
      </c>
      <c r="H229" s="44">
        <v>313.35392351201398</v>
      </c>
      <c r="I229" s="44">
        <v>139.27833682318584</v>
      </c>
      <c r="J229" s="101">
        <v>504448.67</v>
      </c>
      <c r="K229" s="102">
        <v>118765.93600000002</v>
      </c>
      <c r="L229" s="102">
        <v>155875.98300000004</v>
      </c>
      <c r="M229" s="102">
        <v>41258.467999999993</v>
      </c>
      <c r="N229" s="102">
        <v>188548.283</v>
      </c>
      <c r="O229" s="103">
        <v>923200.74300000002</v>
      </c>
      <c r="P229" s="102">
        <v>311982.00099999999</v>
      </c>
      <c r="Q229" s="102">
        <v>302575.451</v>
      </c>
      <c r="R229" s="102">
        <v>308643.29100000014</v>
      </c>
      <c r="S229" s="98">
        <v>108.51597327052855</v>
      </c>
      <c r="T229" s="98">
        <v>107.69173954762179</v>
      </c>
      <c r="U229" s="45">
        <f t="shared" si="39"/>
        <v>464861.21332793811</v>
      </c>
      <c r="V229" s="45">
        <f t="shared" si="40"/>
        <v>109445.57968799531</v>
      </c>
      <c r="W229" s="45">
        <f t="shared" si="41"/>
        <v>143643.35341802976</v>
      </c>
      <c r="X229" s="45">
        <f t="shared" si="42"/>
        <v>38020.640424192025</v>
      </c>
      <c r="Y229" s="45">
        <f t="shared" si="43"/>
        <v>173751.63979772103</v>
      </c>
      <c r="Z229" s="45">
        <f t="shared" si="44"/>
        <v>857262.35538405087</v>
      </c>
      <c r="AA229" s="45">
        <f t="shared" si="45"/>
        <v>289699.1007021853</v>
      </c>
      <c r="AB229" s="45">
        <f t="shared" si="46"/>
        <v>280964.40104972001</v>
      </c>
      <c r="AC229" s="45">
        <f t="shared" si="47"/>
        <v>286598.85363214574</v>
      </c>
      <c r="AD229" s="45">
        <v>79.432624113475171</v>
      </c>
      <c r="AE229" s="48">
        <v>32253040</v>
      </c>
      <c r="AF229" s="48">
        <f t="shared" si="48"/>
        <v>40604273.571428575</v>
      </c>
      <c r="AG229" s="104">
        <v>63.313288457118979</v>
      </c>
      <c r="AH229" s="104">
        <v>16170404</v>
      </c>
      <c r="AI229" s="104">
        <v>24669498</v>
      </c>
      <c r="AJ229" s="48">
        <f t="shared" si="49"/>
        <v>20357383.607142858</v>
      </c>
      <c r="AK229" s="48">
        <f t="shared" si="50"/>
        <v>31057135.875</v>
      </c>
      <c r="AL229" s="50">
        <v>42664.678809048703</v>
      </c>
      <c r="AM229" s="122">
        <v>139.22999999999999</v>
      </c>
      <c r="AN229" s="122">
        <v>95.7</v>
      </c>
      <c r="AO229" s="24"/>
      <c r="AP229" s="24"/>
      <c r="AQ229" s="24"/>
      <c r="BG229" s="22"/>
      <c r="BH229" s="21"/>
      <c r="BI229" s="23"/>
      <c r="BJ229" s="23"/>
      <c r="BK229" s="22"/>
      <c r="BL229" s="22"/>
      <c r="BN229" s="25"/>
      <c r="BO229" s="25"/>
      <c r="BP229" s="25"/>
      <c r="BQ229" s="25"/>
      <c r="BT229" s="24"/>
    </row>
    <row r="230" spans="1:72" x14ac:dyDescent="0.25">
      <c r="A230" s="67">
        <v>40909</v>
      </c>
      <c r="B230" s="68">
        <v>2012</v>
      </c>
      <c r="C230" s="68">
        <v>1</v>
      </c>
      <c r="D230" s="68">
        <v>230</v>
      </c>
      <c r="E230" s="69">
        <v>157.39753923334121</v>
      </c>
      <c r="F230" s="70">
        <v>155.4712753369364</v>
      </c>
      <c r="G230" s="70">
        <v>112.9895786955968</v>
      </c>
      <c r="H230" s="70">
        <v>209.00675622670281</v>
      </c>
      <c r="I230" s="70">
        <v>137.33869102199705</v>
      </c>
      <c r="J230" s="105">
        <v>513572.54</v>
      </c>
      <c r="K230" s="106">
        <v>159307</v>
      </c>
      <c r="L230" s="106">
        <v>132482</v>
      </c>
      <c r="M230" s="106">
        <v>44884</v>
      </c>
      <c r="N230" s="106">
        <v>176899.53999999998</v>
      </c>
      <c r="O230" s="106">
        <v>783701.33499999996</v>
      </c>
      <c r="P230" s="106">
        <v>259383.00300000003</v>
      </c>
      <c r="Q230" s="106">
        <v>228624.21799999999</v>
      </c>
      <c r="R230" s="106">
        <v>295694.11399999994</v>
      </c>
      <c r="S230" s="107">
        <v>111.23048466364719</v>
      </c>
      <c r="T230" s="107">
        <v>108.78915255042773</v>
      </c>
      <c r="U230" s="71">
        <f t="shared" si="39"/>
        <v>461719.23241457198</v>
      </c>
      <c r="V230" s="71">
        <f t="shared" si="40"/>
        <v>143222.42727048494</v>
      </c>
      <c r="W230" s="71">
        <f t="shared" si="41"/>
        <v>119105.8372177518</v>
      </c>
      <c r="X230" s="71">
        <f t="shared" si="42"/>
        <v>40352.247080218986</v>
      </c>
      <c r="Y230" s="71">
        <f t="shared" si="43"/>
        <v>159038.72084611622</v>
      </c>
      <c r="Z230" s="71">
        <f t="shared" si="44"/>
        <v>720385.55005447438</v>
      </c>
      <c r="AA230" s="71">
        <f t="shared" si="45"/>
        <v>238427.2667992028</v>
      </c>
      <c r="AB230" s="71">
        <f t="shared" si="46"/>
        <v>210153.50578636443</v>
      </c>
      <c r="AC230" s="71">
        <f t="shared" si="47"/>
        <v>271804.77746890706</v>
      </c>
      <c r="AD230" s="71">
        <v>80.270793036750476</v>
      </c>
      <c r="AE230" s="72">
        <v>33225437</v>
      </c>
      <c r="AF230" s="72">
        <f t="shared" si="48"/>
        <v>41391688.985542171</v>
      </c>
      <c r="AG230" s="108">
        <v>65.697772240221951</v>
      </c>
      <c r="AH230" s="108">
        <v>15023454</v>
      </c>
      <c r="AI230" s="108">
        <v>23909895</v>
      </c>
      <c r="AJ230" s="72">
        <f t="shared" si="49"/>
        <v>18715965.585542172</v>
      </c>
      <c r="AK230" s="72">
        <f t="shared" si="50"/>
        <v>29786543.891566269</v>
      </c>
      <c r="AL230" s="73">
        <v>40796.60452527694</v>
      </c>
      <c r="AM230" s="70">
        <v>133.34</v>
      </c>
      <c r="AN230" s="70">
        <v>88.7</v>
      </c>
      <c r="AO230" s="24"/>
      <c r="AP230" s="24"/>
      <c r="AQ230" s="24"/>
      <c r="BG230" s="22"/>
      <c r="BH230" s="21"/>
      <c r="BI230" s="23"/>
      <c r="BJ230" s="23"/>
      <c r="BK230" s="22"/>
      <c r="BL230" s="22"/>
      <c r="BN230" s="25"/>
      <c r="BO230" s="25"/>
      <c r="BP230" s="25"/>
      <c r="BQ230" s="25"/>
      <c r="BT230" s="24"/>
    </row>
    <row r="231" spans="1:72" x14ac:dyDescent="0.25">
      <c r="A231" s="66">
        <v>40940</v>
      </c>
      <c r="B231" s="11">
        <v>2012</v>
      </c>
      <c r="C231" s="11">
        <v>2</v>
      </c>
      <c r="D231" s="11">
        <v>231</v>
      </c>
      <c r="E231" s="47">
        <v>156.71096002646294</v>
      </c>
      <c r="F231" s="44">
        <v>142.47638024785627</v>
      </c>
      <c r="G231" s="44">
        <v>117.0949309436463</v>
      </c>
      <c r="H231" s="44">
        <v>231.9612365069078</v>
      </c>
      <c r="I231" s="44">
        <v>135.87579931626638</v>
      </c>
      <c r="J231" s="101">
        <v>485608.36</v>
      </c>
      <c r="K231" s="102">
        <v>171972</v>
      </c>
      <c r="L231" s="102">
        <v>103351</v>
      </c>
      <c r="M231" s="102">
        <v>35800</v>
      </c>
      <c r="N231" s="102">
        <v>174485.36</v>
      </c>
      <c r="O231" s="103">
        <v>769430.66299999994</v>
      </c>
      <c r="P231" s="102">
        <v>251002.12799999997</v>
      </c>
      <c r="Q231" s="102">
        <v>255925.20799999998</v>
      </c>
      <c r="R231" s="102">
        <v>262503.32700000005</v>
      </c>
      <c r="S231" s="98">
        <v>112.94334596899284</v>
      </c>
      <c r="T231" s="98">
        <v>107.33156445654846</v>
      </c>
      <c r="U231" s="46">
        <f t="shared" si="39"/>
        <v>429957.4763203116</v>
      </c>
      <c r="V231" s="46">
        <f t="shared" si="40"/>
        <v>152263.95014648559</v>
      </c>
      <c r="W231" s="46">
        <f t="shared" si="41"/>
        <v>91506.940150660768</v>
      </c>
      <c r="X231" s="46">
        <f t="shared" si="42"/>
        <v>31697.307789897099</v>
      </c>
      <c r="Y231" s="46">
        <f t="shared" si="43"/>
        <v>154489.27823326815</v>
      </c>
      <c r="Z231" s="46">
        <f t="shared" si="44"/>
        <v>716872.68036747212</v>
      </c>
      <c r="AA231" s="46">
        <f t="shared" si="45"/>
        <v>233856.76829635177</v>
      </c>
      <c r="AB231" s="46">
        <f t="shared" si="46"/>
        <v>238443.56438464788</v>
      </c>
      <c r="AC231" s="46">
        <f t="shared" si="47"/>
        <v>244572.34768647249</v>
      </c>
      <c r="AD231" s="46">
        <v>81.495809155383625</v>
      </c>
      <c r="AE231" s="48">
        <v>31883274</v>
      </c>
      <c r="AF231" s="48">
        <f t="shared" si="48"/>
        <v>39122593.333860762</v>
      </c>
      <c r="AG231" s="104">
        <v>63.541208685729131</v>
      </c>
      <c r="AH231" s="104">
        <v>14692214</v>
      </c>
      <c r="AI231" s="104">
        <v>23639657</v>
      </c>
      <c r="AJ231" s="48">
        <f t="shared" si="49"/>
        <v>18028183.476265822</v>
      </c>
      <c r="AK231" s="48">
        <f t="shared" si="50"/>
        <v>29007205.701740503</v>
      </c>
      <c r="AL231" s="50">
        <v>37572.494390941145</v>
      </c>
      <c r="AM231" s="44">
        <v>135.35</v>
      </c>
      <c r="AN231" s="44">
        <v>89.8</v>
      </c>
      <c r="AO231" s="24"/>
      <c r="AP231" s="24"/>
      <c r="AQ231" s="24"/>
      <c r="BG231" s="22"/>
      <c r="BH231" s="21"/>
      <c r="BI231" s="23"/>
      <c r="BJ231" s="23"/>
      <c r="BK231" s="22"/>
      <c r="BL231" s="22"/>
      <c r="BN231" s="25"/>
      <c r="BO231" s="25"/>
      <c r="BP231" s="25"/>
      <c r="BQ231" s="25"/>
      <c r="BT231" s="24"/>
    </row>
    <row r="232" spans="1:72" x14ac:dyDescent="0.25">
      <c r="A232" s="66">
        <v>40969</v>
      </c>
      <c r="B232" s="11">
        <v>2012</v>
      </c>
      <c r="C232" s="11">
        <v>3</v>
      </c>
      <c r="D232" s="11">
        <v>232</v>
      </c>
      <c r="E232" s="47">
        <v>174.61201342682315</v>
      </c>
      <c r="F232" s="44">
        <v>147.65795274282911</v>
      </c>
      <c r="G232" s="44">
        <v>126.47042079048326</v>
      </c>
      <c r="H232" s="44">
        <v>260.5645954533598</v>
      </c>
      <c r="I232" s="44">
        <v>121.74575848248091</v>
      </c>
      <c r="J232" s="101">
        <v>626966.17000000004</v>
      </c>
      <c r="K232" s="102">
        <v>259427</v>
      </c>
      <c r="L232" s="102">
        <v>136124</v>
      </c>
      <c r="M232" s="102">
        <v>46684</v>
      </c>
      <c r="N232" s="102">
        <v>184731.17</v>
      </c>
      <c r="O232" s="103">
        <v>892184.40300000005</v>
      </c>
      <c r="P232" s="102">
        <v>270107.10199999996</v>
      </c>
      <c r="Q232" s="102">
        <v>313096.01899999997</v>
      </c>
      <c r="R232" s="102">
        <v>308981.28200000012</v>
      </c>
      <c r="S232" s="98">
        <v>115.95414133906013</v>
      </c>
      <c r="T232" s="98">
        <v>108.69818959700038</v>
      </c>
      <c r="U232" s="46">
        <f t="shared" si="39"/>
        <v>540701.83501829032</v>
      </c>
      <c r="V232" s="46">
        <f t="shared" si="40"/>
        <v>223732.41438735041</v>
      </c>
      <c r="W232" s="46">
        <f t="shared" si="41"/>
        <v>117394.68588876133</v>
      </c>
      <c r="X232" s="46">
        <f t="shared" si="42"/>
        <v>40260.74399834661</v>
      </c>
      <c r="Y232" s="46">
        <f t="shared" si="43"/>
        <v>159313.99074383191</v>
      </c>
      <c r="Z232" s="46">
        <f t="shared" si="44"/>
        <v>820790.48998679977</v>
      </c>
      <c r="AA232" s="46">
        <f t="shared" si="45"/>
        <v>248492.73295298175</v>
      </c>
      <c r="AB232" s="46">
        <f t="shared" si="46"/>
        <v>288041.61335235351</v>
      </c>
      <c r="AC232" s="46">
        <f t="shared" si="47"/>
        <v>284256.14368146454</v>
      </c>
      <c r="AD232" s="46">
        <v>81.882656350741456</v>
      </c>
      <c r="AE232" s="48">
        <v>32543989</v>
      </c>
      <c r="AF232" s="48">
        <f t="shared" si="48"/>
        <v>39744666.881102361</v>
      </c>
      <c r="AG232" s="104">
        <v>60.511597829550908</v>
      </c>
      <c r="AH232" s="104">
        <v>15026112</v>
      </c>
      <c r="AI232" s="104">
        <v>24027185</v>
      </c>
      <c r="AJ232" s="48">
        <f t="shared" si="49"/>
        <v>18350787.174803149</v>
      </c>
      <c r="AK232" s="48">
        <f t="shared" si="50"/>
        <v>29343436.16929134</v>
      </c>
      <c r="AL232" s="50">
        <v>45705.021054006022</v>
      </c>
      <c r="AM232" s="44">
        <v>146.35</v>
      </c>
      <c r="AN232" s="44">
        <v>99.7</v>
      </c>
      <c r="AO232" s="24"/>
      <c r="AP232" s="24"/>
      <c r="AQ232" s="24"/>
      <c r="BG232" s="22"/>
      <c r="BH232" s="21"/>
      <c r="BI232" s="23"/>
      <c r="BJ232" s="23"/>
      <c r="BK232" s="22"/>
      <c r="BL232" s="22"/>
      <c r="BN232" s="25"/>
      <c r="BO232" s="25"/>
      <c r="BP232" s="25"/>
      <c r="BQ232" s="25"/>
      <c r="BT232" s="24"/>
    </row>
    <row r="233" spans="1:72" x14ac:dyDescent="0.25">
      <c r="A233" s="66">
        <v>41000</v>
      </c>
      <c r="B233" s="11">
        <v>2012</v>
      </c>
      <c r="C233" s="11">
        <v>4</v>
      </c>
      <c r="D233" s="11">
        <v>233</v>
      </c>
      <c r="E233" s="47">
        <v>157.93908253050949</v>
      </c>
      <c r="F233" s="44">
        <v>127.28801008841535</v>
      </c>
      <c r="G233" s="44">
        <v>122.9432803059413</v>
      </c>
      <c r="H233" s="44">
        <v>259.25943564786218</v>
      </c>
      <c r="I233" s="44">
        <v>104.77758720069092</v>
      </c>
      <c r="J233" s="101">
        <v>616024.4</v>
      </c>
      <c r="K233" s="102">
        <v>249522</v>
      </c>
      <c r="L233" s="102">
        <v>125803</v>
      </c>
      <c r="M233" s="102">
        <v>53667</v>
      </c>
      <c r="N233" s="102">
        <v>187032.4</v>
      </c>
      <c r="O233" s="103">
        <v>869039.54500000004</v>
      </c>
      <c r="P233" s="102">
        <v>270744.25299999997</v>
      </c>
      <c r="Q233" s="102">
        <v>270716.16700000002</v>
      </c>
      <c r="R233" s="102">
        <v>327579.12500000006</v>
      </c>
      <c r="S233" s="98">
        <v>117.93673151601791</v>
      </c>
      <c r="T233" s="98">
        <v>109.0677293397039</v>
      </c>
      <c r="U233" s="46">
        <f t="shared" si="39"/>
        <v>522334.63831099379</v>
      </c>
      <c r="V233" s="46">
        <f t="shared" si="40"/>
        <v>211572.76176176756</v>
      </c>
      <c r="W233" s="46">
        <f t="shared" si="41"/>
        <v>106669.90545088466</v>
      </c>
      <c r="X233" s="46">
        <f t="shared" si="42"/>
        <v>45504.907004066888</v>
      </c>
      <c r="Y233" s="46">
        <f t="shared" si="43"/>
        <v>158587.06409427471</v>
      </c>
      <c r="Z233" s="46">
        <f t="shared" si="44"/>
        <v>796788.8854578397</v>
      </c>
      <c r="AA233" s="46">
        <f t="shared" si="45"/>
        <v>248234.9771459311</v>
      </c>
      <c r="AB233" s="46">
        <f t="shared" si="46"/>
        <v>248209.22617433759</v>
      </c>
      <c r="AC233" s="46">
        <f t="shared" si="47"/>
        <v>300344.6821375711</v>
      </c>
      <c r="AD233" s="46">
        <v>81.689232753062541</v>
      </c>
      <c r="AE233" s="48">
        <v>32592716</v>
      </c>
      <c r="AF233" s="48">
        <f t="shared" si="48"/>
        <v>39898423.45382794</v>
      </c>
      <c r="AG233" s="104">
        <v>61.801394041112978</v>
      </c>
      <c r="AH233" s="104">
        <v>14814661</v>
      </c>
      <c r="AI233" s="104">
        <v>23952364</v>
      </c>
      <c r="AJ233" s="48">
        <f t="shared" si="49"/>
        <v>18135390.063930545</v>
      </c>
      <c r="AK233" s="48">
        <f t="shared" si="50"/>
        <v>29321323.25493291</v>
      </c>
      <c r="AL233" s="50">
        <v>60266.623295018522</v>
      </c>
      <c r="AM233" s="44">
        <v>139.85</v>
      </c>
      <c r="AN233" s="44">
        <v>92.8</v>
      </c>
      <c r="AO233" s="24"/>
      <c r="AP233" s="24"/>
      <c r="AQ233" s="24"/>
      <c r="BG233" s="22"/>
      <c r="BH233" s="21"/>
      <c r="BI233" s="23"/>
      <c r="BJ233" s="23"/>
      <c r="BK233" s="22"/>
      <c r="BL233" s="22"/>
      <c r="BN233" s="25"/>
      <c r="BO233" s="25"/>
      <c r="BP233" s="25"/>
      <c r="BQ233" s="25"/>
      <c r="BT233" s="24"/>
    </row>
    <row r="234" spans="1:72" x14ac:dyDescent="0.25">
      <c r="A234" s="66">
        <v>41030</v>
      </c>
      <c r="B234" s="11">
        <v>2012</v>
      </c>
      <c r="C234" s="11">
        <v>5</v>
      </c>
      <c r="D234" s="11">
        <v>234</v>
      </c>
      <c r="E234" s="47">
        <v>171.64545697430017</v>
      </c>
      <c r="F234" s="44">
        <v>172.30010546356607</v>
      </c>
      <c r="G234" s="44">
        <v>125.69803368905468</v>
      </c>
      <c r="H234" s="44">
        <v>330.8773657586899</v>
      </c>
      <c r="I234" s="44">
        <v>142.72620946526993</v>
      </c>
      <c r="J234" s="101">
        <v>719169.21</v>
      </c>
      <c r="K234" s="102">
        <v>323683</v>
      </c>
      <c r="L234" s="102">
        <v>148703</v>
      </c>
      <c r="M234" s="102">
        <v>53007</v>
      </c>
      <c r="N234" s="102">
        <v>193776.21</v>
      </c>
      <c r="O234" s="103">
        <v>895185.58600000001</v>
      </c>
      <c r="P234" s="102">
        <v>285034.89399999997</v>
      </c>
      <c r="Q234" s="102">
        <v>314261.86899999995</v>
      </c>
      <c r="R234" s="102">
        <v>295888.82300000015</v>
      </c>
      <c r="S234" s="98">
        <v>117.11421287871724</v>
      </c>
      <c r="T234" s="98">
        <v>107.18783168050125</v>
      </c>
      <c r="U234" s="46">
        <f t="shared" si="39"/>
        <v>614075.09159009345</v>
      </c>
      <c r="V234" s="46">
        <f t="shared" si="40"/>
        <v>276382.33826939872</v>
      </c>
      <c r="W234" s="46">
        <f t="shared" si="41"/>
        <v>126972.63324819159</v>
      </c>
      <c r="X234" s="46">
        <f t="shared" si="42"/>
        <v>45260.945445531637</v>
      </c>
      <c r="Y234" s="46">
        <f t="shared" si="43"/>
        <v>165459.17462697157</v>
      </c>
      <c r="Z234" s="46">
        <f t="shared" si="44"/>
        <v>835155.97989547264</v>
      </c>
      <c r="AA234" s="46">
        <f t="shared" si="45"/>
        <v>265920.94413255237</v>
      </c>
      <c r="AB234" s="46">
        <f t="shared" si="46"/>
        <v>293188.00844552205</v>
      </c>
      <c r="AC234" s="46">
        <f t="shared" si="47"/>
        <v>276047.02731739829</v>
      </c>
      <c r="AD234" s="46">
        <v>82.011605415860743</v>
      </c>
      <c r="AE234" s="48">
        <v>33437973</v>
      </c>
      <c r="AF234" s="48">
        <f t="shared" si="48"/>
        <v>40772245.379716977</v>
      </c>
      <c r="AG234" s="104">
        <v>61.36322803791775</v>
      </c>
      <c r="AH234" s="104">
        <v>14881541</v>
      </c>
      <c r="AI234" s="104">
        <v>23913719</v>
      </c>
      <c r="AJ234" s="48">
        <f t="shared" si="49"/>
        <v>18145652.58726415</v>
      </c>
      <c r="AK234" s="48">
        <f t="shared" si="50"/>
        <v>29158945.101415094</v>
      </c>
      <c r="AL234" s="50">
        <v>47581.726330059479</v>
      </c>
      <c r="AM234" s="44">
        <v>144.56</v>
      </c>
      <c r="AN234" s="44">
        <v>102.5</v>
      </c>
      <c r="AO234" s="24"/>
      <c r="AP234" s="24"/>
      <c r="AQ234" s="24"/>
      <c r="BG234" s="22"/>
      <c r="BH234" s="21"/>
      <c r="BI234" s="23"/>
      <c r="BJ234" s="23"/>
      <c r="BK234" s="22"/>
      <c r="BL234" s="22"/>
      <c r="BN234" s="25"/>
      <c r="BO234" s="25"/>
      <c r="BP234" s="25"/>
      <c r="BQ234" s="25"/>
      <c r="BT234" s="24"/>
    </row>
    <row r="235" spans="1:72" x14ac:dyDescent="0.25">
      <c r="A235" s="66">
        <v>41061</v>
      </c>
      <c r="B235" s="11">
        <v>2012</v>
      </c>
      <c r="C235" s="11">
        <v>6</v>
      </c>
      <c r="D235" s="11">
        <v>235</v>
      </c>
      <c r="E235" s="47">
        <v>150.94355586731476</v>
      </c>
      <c r="F235" s="44">
        <v>151.72192587927188</v>
      </c>
      <c r="G235" s="44">
        <v>122.00392596530826</v>
      </c>
      <c r="H235" s="44">
        <v>281.37401190025935</v>
      </c>
      <c r="I235" s="44">
        <v>128.49498836042832</v>
      </c>
      <c r="J235" s="101">
        <v>640016.29</v>
      </c>
      <c r="K235" s="102">
        <v>256091</v>
      </c>
      <c r="L235" s="102">
        <v>142314</v>
      </c>
      <c r="M235" s="102">
        <v>44674</v>
      </c>
      <c r="N235" s="102">
        <v>196937.29</v>
      </c>
      <c r="O235" s="103">
        <v>813158.56900000002</v>
      </c>
      <c r="P235" s="102">
        <v>263041.94199999998</v>
      </c>
      <c r="Q235" s="102">
        <v>275101.99300000002</v>
      </c>
      <c r="R235" s="102">
        <v>275014.63399999996</v>
      </c>
      <c r="S235" s="98">
        <v>116.00031871992741</v>
      </c>
      <c r="T235" s="98">
        <v>104.43848789596767</v>
      </c>
      <c r="U235" s="46">
        <f t="shared" si="39"/>
        <v>551736.66509077721</v>
      </c>
      <c r="V235" s="46">
        <f t="shared" si="40"/>
        <v>220767.49687068467</v>
      </c>
      <c r="W235" s="46">
        <f t="shared" si="41"/>
        <v>122684.145673431</v>
      </c>
      <c r="X235" s="46">
        <f t="shared" si="42"/>
        <v>38511.963150602591</v>
      </c>
      <c r="Y235" s="46">
        <f t="shared" si="43"/>
        <v>169773.05939605893</v>
      </c>
      <c r="Z235" s="46">
        <f t="shared" si="44"/>
        <v>778600.48089742183</v>
      </c>
      <c r="AA235" s="46">
        <f t="shared" si="45"/>
        <v>251863.03181832636</v>
      </c>
      <c r="AB235" s="46">
        <f t="shared" si="46"/>
        <v>263410.54772262898</v>
      </c>
      <c r="AC235" s="46">
        <f t="shared" si="47"/>
        <v>263326.90135646646</v>
      </c>
      <c r="AD235" s="46">
        <v>81.689232753062541</v>
      </c>
      <c r="AE235" s="48">
        <v>33804078</v>
      </c>
      <c r="AF235" s="48">
        <f t="shared" si="48"/>
        <v>41381314.110497236</v>
      </c>
      <c r="AG235" s="104">
        <v>62.997750883014582</v>
      </c>
      <c r="AH235" s="104">
        <v>14808173</v>
      </c>
      <c r="AI235" s="104">
        <v>24041689</v>
      </c>
      <c r="AJ235" s="48">
        <f t="shared" si="49"/>
        <v>18127447.768745068</v>
      </c>
      <c r="AK235" s="48">
        <f t="shared" si="50"/>
        <v>29430670.591160219</v>
      </c>
      <c r="AL235" s="50">
        <v>43030.800558016963</v>
      </c>
      <c r="AM235" s="44">
        <v>142.28</v>
      </c>
      <c r="AN235" s="44">
        <v>98.3</v>
      </c>
      <c r="AO235" s="24"/>
      <c r="AP235" s="24"/>
      <c r="AQ235" s="24"/>
      <c r="BG235" s="22"/>
      <c r="BH235" s="21"/>
      <c r="BI235" s="23"/>
      <c r="BJ235" s="23"/>
      <c r="BK235" s="22"/>
      <c r="BL235" s="22"/>
      <c r="BN235" s="25"/>
      <c r="BO235" s="25"/>
      <c r="BP235" s="25"/>
      <c r="BQ235" s="25"/>
      <c r="BT235" s="24"/>
    </row>
    <row r="236" spans="1:72" x14ac:dyDescent="0.25">
      <c r="A236" s="66">
        <v>41091</v>
      </c>
      <c r="B236" s="11">
        <v>2012</v>
      </c>
      <c r="C236" s="11">
        <v>7</v>
      </c>
      <c r="D236" s="11">
        <v>236</v>
      </c>
      <c r="E236" s="47">
        <v>168.09696401581917</v>
      </c>
      <c r="F236" s="44">
        <v>152.54705570039849</v>
      </c>
      <c r="G236" s="44">
        <v>130.22534641850282</v>
      </c>
      <c r="H236" s="44">
        <v>255.56601564053295</v>
      </c>
      <c r="I236" s="44">
        <v>153.4898061837186</v>
      </c>
      <c r="J236" s="101">
        <v>684338.48</v>
      </c>
      <c r="K236" s="102">
        <v>292147</v>
      </c>
      <c r="L236" s="102">
        <v>139544</v>
      </c>
      <c r="M236" s="102">
        <v>50600</v>
      </c>
      <c r="N236" s="102">
        <v>202047.48</v>
      </c>
      <c r="O236" s="103">
        <v>908536.21900000004</v>
      </c>
      <c r="P236" s="102">
        <v>270484.53600000002</v>
      </c>
      <c r="Q236" s="102">
        <v>344322.16</v>
      </c>
      <c r="R236" s="102">
        <v>293729.52299999993</v>
      </c>
      <c r="S236" s="98">
        <v>125.66141106879114</v>
      </c>
      <c r="T236" s="98">
        <v>104.71146729461491</v>
      </c>
      <c r="U236" s="46">
        <f t="shared" si="39"/>
        <v>544589.20537297707</v>
      </c>
      <c r="V236" s="46">
        <f t="shared" si="40"/>
        <v>232487.4418607867</v>
      </c>
      <c r="W236" s="46">
        <f t="shared" si="41"/>
        <v>111047.61502607119</v>
      </c>
      <c r="X236" s="46">
        <f t="shared" si="42"/>
        <v>40266.936022467482</v>
      </c>
      <c r="Y236" s="46">
        <f t="shared" si="43"/>
        <v>160787.21246365175</v>
      </c>
      <c r="Z236" s="46">
        <f t="shared" si="44"/>
        <v>867656.85027004126</v>
      </c>
      <c r="AA236" s="46">
        <f t="shared" si="45"/>
        <v>258314.14933664145</v>
      </c>
      <c r="AB236" s="46">
        <f t="shared" si="46"/>
        <v>328829.46719791379</v>
      </c>
      <c r="AC236" s="46">
        <f t="shared" si="47"/>
        <v>280513.23373548582</v>
      </c>
      <c r="AD236" s="46">
        <v>81.75370728562217</v>
      </c>
      <c r="AE236" s="48">
        <v>33903579</v>
      </c>
      <c r="AF236" s="48">
        <f t="shared" si="48"/>
        <v>41470387.246845432</v>
      </c>
      <c r="AG236" s="104">
        <v>61.703349872068003</v>
      </c>
      <c r="AH236" s="104">
        <v>14707710</v>
      </c>
      <c r="AI236" s="104">
        <v>23966701</v>
      </c>
      <c r="AJ236" s="48">
        <f t="shared" si="49"/>
        <v>17990266.72712934</v>
      </c>
      <c r="AK236" s="48">
        <f t="shared" si="50"/>
        <v>29315736.002365936</v>
      </c>
      <c r="AL236" s="50">
        <v>41574.376407414762</v>
      </c>
      <c r="AM236" s="44">
        <v>147.46</v>
      </c>
      <c r="AN236" s="44">
        <v>104.5</v>
      </c>
      <c r="AO236" s="24"/>
      <c r="AP236" s="24"/>
      <c r="AQ236" s="24"/>
      <c r="BG236" s="22"/>
      <c r="BH236" s="21"/>
      <c r="BI236" s="23"/>
      <c r="BJ236" s="23"/>
      <c r="BK236" s="22"/>
      <c r="BL236" s="22"/>
      <c r="BN236" s="25"/>
      <c r="BO236" s="25"/>
      <c r="BP236" s="25"/>
      <c r="BQ236" s="25"/>
      <c r="BT236" s="24"/>
    </row>
    <row r="237" spans="1:72" x14ac:dyDescent="0.25">
      <c r="A237" s="66">
        <v>41122</v>
      </c>
      <c r="B237" s="11">
        <v>2012</v>
      </c>
      <c r="C237" s="11">
        <v>8</v>
      </c>
      <c r="D237" s="11">
        <v>237</v>
      </c>
      <c r="E237" s="47">
        <v>169.25087472363322</v>
      </c>
      <c r="F237" s="44">
        <v>170.2359519443396</v>
      </c>
      <c r="G237" s="44">
        <v>124.64504917083696</v>
      </c>
      <c r="H237" s="44">
        <v>297.10115657201629</v>
      </c>
      <c r="I237" s="44">
        <v>174.73406388918195</v>
      </c>
      <c r="J237" s="101">
        <v>628595.11</v>
      </c>
      <c r="K237" s="102">
        <v>230819</v>
      </c>
      <c r="L237" s="102">
        <v>149463</v>
      </c>
      <c r="M237" s="102">
        <v>53451</v>
      </c>
      <c r="N237" s="102">
        <v>194862.11</v>
      </c>
      <c r="O237" s="103">
        <v>984433.38500000001</v>
      </c>
      <c r="P237" s="102">
        <v>306288.533</v>
      </c>
      <c r="Q237" s="102">
        <v>354622.81400000001</v>
      </c>
      <c r="R237" s="102">
        <v>323522.03799999994</v>
      </c>
      <c r="S237" s="98">
        <v>127.76091426832491</v>
      </c>
      <c r="T237" s="98">
        <v>105.44692388903425</v>
      </c>
      <c r="U237" s="46">
        <f t="shared" si="39"/>
        <v>492008.93215261237</v>
      </c>
      <c r="V237" s="46">
        <f t="shared" si="40"/>
        <v>180664.79981133458</v>
      </c>
      <c r="W237" s="46">
        <f t="shared" si="41"/>
        <v>116986.48280341525</v>
      </c>
      <c r="X237" s="46">
        <f t="shared" si="42"/>
        <v>41836.738807098394</v>
      </c>
      <c r="Y237" s="46">
        <f t="shared" si="43"/>
        <v>152520.91073076418</v>
      </c>
      <c r="Z237" s="46">
        <f t="shared" si="44"/>
        <v>933581.89000938146</v>
      </c>
      <c r="AA237" s="46">
        <f t="shared" si="45"/>
        <v>290467.01573041512</v>
      </c>
      <c r="AB237" s="46">
        <f t="shared" si="46"/>
        <v>336304.56055141339</v>
      </c>
      <c r="AC237" s="46">
        <f t="shared" si="47"/>
        <v>306810.31372755294</v>
      </c>
      <c r="AD237" s="46">
        <v>81.560283687943254</v>
      </c>
      <c r="AE237" s="48">
        <v>34587917</v>
      </c>
      <c r="AF237" s="48">
        <f t="shared" si="48"/>
        <v>42407793.886956528</v>
      </c>
      <c r="AG237" s="104">
        <v>61.975139952648028</v>
      </c>
      <c r="AH237" s="104">
        <v>15098232</v>
      </c>
      <c r="AI237" s="104">
        <v>24555796</v>
      </c>
      <c r="AJ237" s="48">
        <f t="shared" si="49"/>
        <v>18511745.321739133</v>
      </c>
      <c r="AK237" s="48">
        <f t="shared" si="50"/>
        <v>30107541.182608698</v>
      </c>
      <c r="AL237" s="50">
        <v>42739.514829812477</v>
      </c>
      <c r="AM237" s="44">
        <v>149.91</v>
      </c>
      <c r="AN237" s="44">
        <v>111.5</v>
      </c>
      <c r="AO237" s="24"/>
      <c r="AP237" s="24"/>
      <c r="AQ237" s="24"/>
      <c r="BG237" s="22"/>
      <c r="BH237" s="21"/>
      <c r="BI237" s="23"/>
      <c r="BJ237" s="23"/>
      <c r="BK237" s="22"/>
      <c r="BL237" s="22"/>
      <c r="BN237" s="25"/>
      <c r="BO237" s="25"/>
      <c r="BP237" s="25"/>
      <c r="BQ237" s="25"/>
      <c r="BT237" s="24"/>
    </row>
    <row r="238" spans="1:72" x14ac:dyDescent="0.25">
      <c r="A238" s="66">
        <v>41153</v>
      </c>
      <c r="B238" s="11">
        <v>2012</v>
      </c>
      <c r="C238" s="11">
        <v>9</v>
      </c>
      <c r="D238" s="11">
        <v>238</v>
      </c>
      <c r="E238" s="47">
        <v>166.21122191200647</v>
      </c>
      <c r="F238" s="44">
        <v>163.13781541678301</v>
      </c>
      <c r="G238" s="44">
        <v>130.75268970429681</v>
      </c>
      <c r="H238" s="44">
        <v>229.78328897372921</v>
      </c>
      <c r="I238" s="44">
        <v>156.57678747340569</v>
      </c>
      <c r="J238" s="101">
        <v>614317.54</v>
      </c>
      <c r="K238" s="102">
        <v>239798</v>
      </c>
      <c r="L238" s="102">
        <v>140596</v>
      </c>
      <c r="M238" s="102">
        <v>43903.15</v>
      </c>
      <c r="N238" s="102">
        <v>190020.39</v>
      </c>
      <c r="O238" s="103">
        <v>923313.87100000004</v>
      </c>
      <c r="P238" s="102">
        <v>286773.21500000003</v>
      </c>
      <c r="Q238" s="102">
        <v>318548.16000000003</v>
      </c>
      <c r="R238" s="102">
        <v>317992.49599999993</v>
      </c>
      <c r="S238" s="98">
        <v>126.320847921362</v>
      </c>
      <c r="T238" s="98">
        <v>106.3115783278074</v>
      </c>
      <c r="U238" s="45">
        <f t="shared" si="39"/>
        <v>486315.24416494468</v>
      </c>
      <c r="V238" s="45">
        <f t="shared" si="40"/>
        <v>189832.48129341286</v>
      </c>
      <c r="W238" s="45">
        <f t="shared" si="41"/>
        <v>111300.70951354338</v>
      </c>
      <c r="X238" s="45">
        <f t="shared" si="42"/>
        <v>34755.26860564683</v>
      </c>
      <c r="Y238" s="45">
        <f t="shared" si="43"/>
        <v>150426.7847523416</v>
      </c>
      <c r="Z238" s="45">
        <f t="shared" si="44"/>
        <v>868497.94304906251</v>
      </c>
      <c r="AA238" s="45">
        <f t="shared" si="45"/>
        <v>269747.86708155769</v>
      </c>
      <c r="AB238" s="45">
        <f t="shared" si="46"/>
        <v>299636.37546398741</v>
      </c>
      <c r="AC238" s="45">
        <f t="shared" si="47"/>
        <v>299113.70050351718</v>
      </c>
      <c r="AD238" s="45">
        <v>81.689232753062541</v>
      </c>
      <c r="AE238" s="48">
        <v>35139591</v>
      </c>
      <c r="AF238" s="48">
        <f t="shared" si="48"/>
        <v>43016184.404893443</v>
      </c>
      <c r="AG238" s="104">
        <v>63.27306743424257</v>
      </c>
      <c r="AH238" s="104">
        <v>15160857</v>
      </c>
      <c r="AI238" s="104">
        <v>24886197</v>
      </c>
      <c r="AJ238" s="48">
        <f t="shared" si="49"/>
        <v>18559186.430149958</v>
      </c>
      <c r="AK238" s="48">
        <f t="shared" si="50"/>
        <v>30464476.359116025</v>
      </c>
      <c r="AL238" s="50">
        <v>41237.449302643581</v>
      </c>
      <c r="AM238" s="44">
        <v>141.6</v>
      </c>
      <c r="AN238" s="44">
        <v>103.4</v>
      </c>
      <c r="AO238" s="24"/>
      <c r="AP238" s="24"/>
      <c r="AQ238" s="24"/>
      <c r="BG238" s="22"/>
      <c r="BH238" s="21"/>
      <c r="BI238" s="23"/>
      <c r="BJ238" s="23"/>
      <c r="BK238" s="22"/>
      <c r="BL238" s="22"/>
      <c r="BN238" s="25"/>
      <c r="BO238" s="25"/>
      <c r="BP238" s="25"/>
      <c r="BQ238" s="25"/>
      <c r="BT238" s="24"/>
    </row>
    <row r="239" spans="1:72" x14ac:dyDescent="0.25">
      <c r="A239" s="66">
        <v>41183</v>
      </c>
      <c r="B239" s="11">
        <v>2012</v>
      </c>
      <c r="C239" s="11">
        <v>10</v>
      </c>
      <c r="D239" s="11">
        <v>239</v>
      </c>
      <c r="E239" s="47">
        <v>180.69620642484938</v>
      </c>
      <c r="F239" s="44">
        <v>176.51365775261587</v>
      </c>
      <c r="G239" s="44">
        <v>130.47633881321673</v>
      </c>
      <c r="H239" s="44">
        <v>256.3543793725471</v>
      </c>
      <c r="I239" s="44">
        <v>187.54241170202752</v>
      </c>
      <c r="J239" s="101">
        <v>629281.66</v>
      </c>
      <c r="K239" s="102">
        <v>230453</v>
      </c>
      <c r="L239" s="102">
        <v>150886</v>
      </c>
      <c r="M239" s="102">
        <v>58067</v>
      </c>
      <c r="N239" s="102">
        <v>189875.66</v>
      </c>
      <c r="O239" s="103">
        <v>1002127.961</v>
      </c>
      <c r="P239" s="102">
        <v>324488.09100000001</v>
      </c>
      <c r="Q239" s="102">
        <v>361296.73499999999</v>
      </c>
      <c r="R239" s="102">
        <v>316343.13500000001</v>
      </c>
      <c r="S239" s="98">
        <v>122.44360394522141</v>
      </c>
      <c r="T239" s="98">
        <v>106.68726643457049</v>
      </c>
      <c r="U239" s="45">
        <f t="shared" si="39"/>
        <v>513935.91802600556</v>
      </c>
      <c r="V239" s="45">
        <f t="shared" si="40"/>
        <v>188211.54602987645</v>
      </c>
      <c r="W239" s="45">
        <f t="shared" si="41"/>
        <v>123228.97655601765</v>
      </c>
      <c r="X239" s="45">
        <f t="shared" si="42"/>
        <v>47423.465276289899</v>
      </c>
      <c r="Y239" s="45">
        <f t="shared" si="43"/>
        <v>155071.93016382155</v>
      </c>
      <c r="Z239" s="45">
        <f t="shared" si="44"/>
        <v>939313.5605499727</v>
      </c>
      <c r="AA239" s="45">
        <f t="shared" si="45"/>
        <v>304148.84722817707</v>
      </c>
      <c r="AB239" s="45">
        <f t="shared" si="46"/>
        <v>338650.28796250693</v>
      </c>
      <c r="AC239" s="45">
        <f t="shared" si="47"/>
        <v>296514.4253592887</v>
      </c>
      <c r="AD239" s="45">
        <v>81.495809155383625</v>
      </c>
      <c r="AE239" s="48">
        <v>35871154</v>
      </c>
      <c r="AF239" s="48">
        <f t="shared" si="48"/>
        <v>44015949.251582272</v>
      </c>
      <c r="AG239" s="104">
        <v>64.355339112083939</v>
      </c>
      <c r="AH239" s="104">
        <v>15311977</v>
      </c>
      <c r="AI239" s="104">
        <v>25123702</v>
      </c>
      <c r="AJ239" s="48">
        <f t="shared" si="49"/>
        <v>18788667.980221517</v>
      </c>
      <c r="AK239" s="48">
        <f t="shared" si="50"/>
        <v>30828213.450949367</v>
      </c>
      <c r="AL239" s="50">
        <v>43731.30905999981</v>
      </c>
      <c r="AM239" s="44">
        <v>147.71</v>
      </c>
      <c r="AN239" s="44">
        <v>111.8</v>
      </c>
      <c r="AO239" s="24"/>
      <c r="AP239" s="24"/>
      <c r="AQ239" s="24"/>
      <c r="BG239" s="22"/>
      <c r="BH239" s="21"/>
      <c r="BI239" s="23"/>
      <c r="BJ239" s="23"/>
      <c r="BK239" s="22"/>
      <c r="BL239" s="22"/>
      <c r="BN239" s="25"/>
      <c r="BO239" s="25"/>
      <c r="BP239" s="25"/>
      <c r="BQ239" s="25"/>
      <c r="BT239" s="24"/>
    </row>
    <row r="240" spans="1:72" x14ac:dyDescent="0.25">
      <c r="A240" s="66">
        <v>41214</v>
      </c>
      <c r="B240" s="11">
        <v>2012</v>
      </c>
      <c r="C240" s="11">
        <v>11</v>
      </c>
      <c r="D240" s="11">
        <v>240</v>
      </c>
      <c r="E240" s="47">
        <v>167.81776996736374</v>
      </c>
      <c r="F240" s="44">
        <v>173.13249403821229</v>
      </c>
      <c r="G240" s="44">
        <v>143.12548981520672</v>
      </c>
      <c r="H240" s="44">
        <v>265.0142981675591</v>
      </c>
      <c r="I240" s="44">
        <v>152.98521960728311</v>
      </c>
      <c r="J240" s="101">
        <v>599971.69999999995</v>
      </c>
      <c r="K240" s="102">
        <v>259055</v>
      </c>
      <c r="L240" s="102">
        <v>105415</v>
      </c>
      <c r="M240" s="102">
        <v>55791</v>
      </c>
      <c r="N240" s="102">
        <v>179710.7</v>
      </c>
      <c r="O240" s="103">
        <v>963921.73199999996</v>
      </c>
      <c r="P240" s="102">
        <v>312674.038</v>
      </c>
      <c r="Q240" s="102">
        <v>327948.01500000001</v>
      </c>
      <c r="R240" s="102">
        <v>323299.679</v>
      </c>
      <c r="S240" s="98">
        <v>120.57966065745839</v>
      </c>
      <c r="T240" s="98">
        <v>104.90956845045743</v>
      </c>
      <c r="U240" s="45">
        <f t="shared" si="39"/>
        <v>497572.88810456533</v>
      </c>
      <c r="V240" s="45">
        <f t="shared" si="40"/>
        <v>214841.37423136484</v>
      </c>
      <c r="W240" s="45">
        <f t="shared" si="41"/>
        <v>87423.5334759002</v>
      </c>
      <c r="X240" s="45">
        <f t="shared" si="42"/>
        <v>46268.997354778243</v>
      </c>
      <c r="Y240" s="45">
        <f t="shared" si="43"/>
        <v>149038.98304252201</v>
      </c>
      <c r="Z240" s="45">
        <f t="shared" si="44"/>
        <v>918812.02662195975</v>
      </c>
      <c r="AA240" s="45">
        <f t="shared" si="45"/>
        <v>298041.48717631737</v>
      </c>
      <c r="AB240" s="45">
        <f t="shared" si="46"/>
        <v>312600.67107689078</v>
      </c>
      <c r="AC240" s="45">
        <f t="shared" si="47"/>
        <v>308169.8683687516</v>
      </c>
      <c r="AD240" s="45">
        <v>82.011605415860743</v>
      </c>
      <c r="AE240" s="48">
        <v>36510436</v>
      </c>
      <c r="AF240" s="48">
        <f t="shared" si="48"/>
        <v>44518621.254716977</v>
      </c>
      <c r="AG240" s="104">
        <v>63.847138675365592</v>
      </c>
      <c r="AH240" s="104">
        <v>15516462</v>
      </c>
      <c r="AI240" s="104">
        <v>25459568</v>
      </c>
      <c r="AJ240" s="48">
        <f t="shared" si="49"/>
        <v>18919836.91981132</v>
      </c>
      <c r="AK240" s="48">
        <f t="shared" si="50"/>
        <v>31043860.037735842</v>
      </c>
      <c r="AL240" s="50">
        <v>38357.640290000047</v>
      </c>
      <c r="AM240" s="44">
        <v>144.15</v>
      </c>
      <c r="AN240" s="44">
        <v>104.8</v>
      </c>
      <c r="AO240" s="24"/>
      <c r="AP240" s="24"/>
      <c r="AQ240" s="24"/>
      <c r="BG240" s="22"/>
      <c r="BH240" s="21"/>
      <c r="BI240" s="23"/>
      <c r="BJ240" s="23"/>
      <c r="BK240" s="22"/>
      <c r="BL240" s="22"/>
      <c r="BN240" s="25"/>
      <c r="BO240" s="25"/>
      <c r="BP240" s="25"/>
      <c r="BQ240" s="25"/>
      <c r="BT240" s="24"/>
    </row>
    <row r="241" spans="1:72" x14ac:dyDescent="0.25">
      <c r="A241" s="66">
        <v>41244</v>
      </c>
      <c r="B241" s="11">
        <v>2012</v>
      </c>
      <c r="C241" s="11">
        <v>12</v>
      </c>
      <c r="D241" s="11">
        <v>241</v>
      </c>
      <c r="E241" s="47">
        <v>185.41948637661358</v>
      </c>
      <c r="F241" s="44">
        <v>183.78309440985092</v>
      </c>
      <c r="G241" s="44">
        <v>149.38400451613538</v>
      </c>
      <c r="H241" s="44">
        <v>282.76336202348932</v>
      </c>
      <c r="I241" s="44">
        <v>132.9378631962386</v>
      </c>
      <c r="J241" s="101">
        <v>524932.17000000004</v>
      </c>
      <c r="K241" s="102">
        <v>149329</v>
      </c>
      <c r="L241" s="102">
        <v>141963</v>
      </c>
      <c r="M241" s="102">
        <v>44967.25</v>
      </c>
      <c r="N241" s="102">
        <v>188672.92</v>
      </c>
      <c r="O241" s="103">
        <v>951358.01500000001</v>
      </c>
      <c r="P241" s="102">
        <v>304306.60399999999</v>
      </c>
      <c r="Q241" s="102">
        <v>305106.10100000002</v>
      </c>
      <c r="R241" s="102">
        <v>341945.30999999994</v>
      </c>
      <c r="S241" s="98">
        <v>121.53321651829712</v>
      </c>
      <c r="T241" s="98">
        <v>104.50651179962971</v>
      </c>
      <c r="U241" s="45">
        <f t="shared" si="39"/>
        <v>431924.85563892749</v>
      </c>
      <c r="V241" s="45">
        <f t="shared" si="40"/>
        <v>122870.93543477322</v>
      </c>
      <c r="W241" s="45">
        <f t="shared" si="41"/>
        <v>116810.04096409076</v>
      </c>
      <c r="X241" s="45">
        <f t="shared" si="42"/>
        <v>36999.96699522066</v>
      </c>
      <c r="Y241" s="45">
        <f t="shared" si="43"/>
        <v>155243.91224484282</v>
      </c>
      <c r="Z241" s="45">
        <f t="shared" si="44"/>
        <v>910333.71855721145</v>
      </c>
      <c r="AA241" s="45">
        <f t="shared" si="45"/>
        <v>291184.34704188287</v>
      </c>
      <c r="AB241" s="45">
        <f t="shared" si="46"/>
        <v>291949.36826996948</v>
      </c>
      <c r="AC241" s="45">
        <f t="shared" si="47"/>
        <v>327200.00324535905</v>
      </c>
      <c r="AD241" s="45">
        <v>82.591876208897474</v>
      </c>
      <c r="AE241" s="48">
        <v>36325816</v>
      </c>
      <c r="AF241" s="48">
        <f t="shared" si="48"/>
        <v>43982311.17564404</v>
      </c>
      <c r="AG241" s="104">
        <v>61.23739977931745</v>
      </c>
      <c r="AH241" s="104">
        <v>17736133</v>
      </c>
      <c r="AI241" s="104">
        <v>27802494</v>
      </c>
      <c r="AJ241" s="48">
        <f t="shared" si="49"/>
        <v>21474428.011709604</v>
      </c>
      <c r="AK241" s="48">
        <f t="shared" si="50"/>
        <v>33662504.444964878</v>
      </c>
      <c r="AL241" s="50">
        <v>45879.320660000005</v>
      </c>
      <c r="AM241" s="44">
        <v>139.52000000000001</v>
      </c>
      <c r="AN241" s="44">
        <v>92.2</v>
      </c>
      <c r="AO241" s="24"/>
      <c r="AP241" s="24"/>
      <c r="AQ241" s="24"/>
      <c r="BG241" s="22"/>
      <c r="BH241" s="21"/>
      <c r="BI241" s="23"/>
      <c r="BJ241" s="23"/>
      <c r="BK241" s="22"/>
      <c r="BL241" s="22"/>
      <c r="BN241" s="25"/>
      <c r="BO241" s="25"/>
      <c r="BP241" s="25"/>
      <c r="BQ241" s="25"/>
      <c r="BT241" s="24"/>
    </row>
    <row r="242" spans="1:72" x14ac:dyDescent="0.25">
      <c r="A242" s="67">
        <v>41275</v>
      </c>
      <c r="B242" s="68">
        <v>2013</v>
      </c>
      <c r="C242" s="68">
        <v>1</v>
      </c>
      <c r="D242" s="68">
        <v>242</v>
      </c>
      <c r="E242" s="69">
        <v>190.37022792253106</v>
      </c>
      <c r="F242" s="70">
        <v>169.90167037147893</v>
      </c>
      <c r="G242" s="70">
        <v>118.07453517723606</v>
      </c>
      <c r="H242" s="70">
        <v>208.0981295257144</v>
      </c>
      <c r="I242" s="70">
        <v>168.43787669937407</v>
      </c>
      <c r="J242" s="105">
        <v>643772.93000000005</v>
      </c>
      <c r="K242" s="106">
        <v>270825</v>
      </c>
      <c r="L242" s="106">
        <v>140827</v>
      </c>
      <c r="M242" s="106">
        <v>48374.400000000001</v>
      </c>
      <c r="N242" s="106">
        <v>183746.53</v>
      </c>
      <c r="O242" s="106">
        <v>1003888.378</v>
      </c>
      <c r="P242" s="106">
        <v>318834.03899999999</v>
      </c>
      <c r="Q242" s="106">
        <v>315590.86600000004</v>
      </c>
      <c r="R242" s="106">
        <v>369463.473</v>
      </c>
      <c r="S242" s="107">
        <v>119.93263190120906</v>
      </c>
      <c r="T242" s="107">
        <v>105.06060847353214</v>
      </c>
      <c r="U242" s="71">
        <f t="shared" si="39"/>
        <v>536778.78972112352</v>
      </c>
      <c r="V242" s="71">
        <f t="shared" si="40"/>
        <v>225814.27231838289</v>
      </c>
      <c r="W242" s="71">
        <f t="shared" si="41"/>
        <v>117421.75400269883</v>
      </c>
      <c r="X242" s="71">
        <f t="shared" si="42"/>
        <v>40334.643902292562</v>
      </c>
      <c r="Y242" s="71">
        <f t="shared" si="43"/>
        <v>153208.11949774917</v>
      </c>
      <c r="Z242" s="71">
        <f t="shared" si="44"/>
        <v>955532.613589335</v>
      </c>
      <c r="AA242" s="71">
        <f t="shared" si="45"/>
        <v>303476.29204938753</v>
      </c>
      <c r="AB242" s="71">
        <f t="shared" si="46"/>
        <v>300389.3377216701</v>
      </c>
      <c r="AC242" s="71">
        <f t="shared" si="47"/>
        <v>351666.98381827737</v>
      </c>
      <c r="AD242" s="71">
        <v>83.558994197292066</v>
      </c>
      <c r="AE242" s="72">
        <v>36163479</v>
      </c>
      <c r="AF242" s="72">
        <f t="shared" si="48"/>
        <v>43278978.340277784</v>
      </c>
      <c r="AG242" s="108">
        <v>59.128975240816715</v>
      </c>
      <c r="AH242" s="108">
        <v>16970634</v>
      </c>
      <c r="AI242" s="108">
        <v>27377444</v>
      </c>
      <c r="AJ242" s="72">
        <f t="shared" si="49"/>
        <v>20309763.375</v>
      </c>
      <c r="AK242" s="72">
        <f t="shared" si="50"/>
        <v>32764209.601851854</v>
      </c>
      <c r="AL242" s="73">
        <v>44024.847710000089</v>
      </c>
      <c r="AM242" s="70">
        <v>139.32</v>
      </c>
      <c r="AN242" s="70">
        <v>94.5</v>
      </c>
      <c r="AO242" s="24"/>
      <c r="AP242" s="24"/>
      <c r="AQ242" s="24"/>
      <c r="BG242" s="22"/>
      <c r="BH242" s="21"/>
      <c r="BI242" s="23"/>
      <c r="BJ242" s="23"/>
      <c r="BK242" s="22"/>
      <c r="BL242" s="22"/>
      <c r="BN242" s="25"/>
      <c r="BO242" s="25"/>
      <c r="BP242" s="25"/>
      <c r="BQ242" s="25"/>
      <c r="BT242" s="24"/>
    </row>
    <row r="243" spans="1:72" x14ac:dyDescent="0.25">
      <c r="A243" s="66">
        <v>41306</v>
      </c>
      <c r="B243" s="11">
        <v>2013</v>
      </c>
      <c r="C243" s="11">
        <v>2</v>
      </c>
      <c r="D243" s="11">
        <v>243</v>
      </c>
      <c r="E243" s="47">
        <v>188.87916922945749</v>
      </c>
      <c r="F243" s="44">
        <v>156.78985488948169</v>
      </c>
      <c r="G243" s="44">
        <v>121.40232954967615</v>
      </c>
      <c r="H243" s="44">
        <v>223.12519740474571</v>
      </c>
      <c r="I243" s="44">
        <v>152.88623365381125</v>
      </c>
      <c r="J243" s="101">
        <v>745257.33</v>
      </c>
      <c r="K243" s="102">
        <v>334236</v>
      </c>
      <c r="L243" s="102">
        <v>187719</v>
      </c>
      <c r="M243" s="102">
        <v>44499</v>
      </c>
      <c r="N243" s="102">
        <v>178803.33</v>
      </c>
      <c r="O243" s="102">
        <v>884123.07200000004</v>
      </c>
      <c r="P243" s="102">
        <v>262176.88699999999</v>
      </c>
      <c r="Q243" s="102">
        <v>277344.96100000001</v>
      </c>
      <c r="R243" s="102">
        <v>344601.22400000005</v>
      </c>
      <c r="S243" s="98">
        <v>120.18633437188356</v>
      </c>
      <c r="T243" s="98">
        <v>105.94048829865002</v>
      </c>
      <c r="U243" s="46">
        <f t="shared" si="39"/>
        <v>620084.91555621126</v>
      </c>
      <c r="V243" s="46">
        <f t="shared" si="40"/>
        <v>278098.17293020902</v>
      </c>
      <c r="W243" s="46">
        <f t="shared" si="41"/>
        <v>156189.97033319544</v>
      </c>
      <c r="X243" s="46">
        <f t="shared" si="42"/>
        <v>37025.008069811069</v>
      </c>
      <c r="Y243" s="46">
        <f t="shared" si="43"/>
        <v>148771.76422299581</v>
      </c>
      <c r="Z243" s="46">
        <f t="shared" si="44"/>
        <v>834546.91043864691</v>
      </c>
      <c r="AA243" s="46">
        <f t="shared" si="45"/>
        <v>247475.62637328421</v>
      </c>
      <c r="AB243" s="46">
        <f t="shared" si="46"/>
        <v>261793.16846091422</v>
      </c>
      <c r="AC243" s="46">
        <f t="shared" si="47"/>
        <v>325278.11560444848</v>
      </c>
      <c r="AD243" s="46">
        <v>82.914248871695676</v>
      </c>
      <c r="AE243" s="109">
        <v>36016115</v>
      </c>
      <c r="AF243" s="48">
        <f t="shared" si="48"/>
        <v>43437787.220062211</v>
      </c>
      <c r="AG243" s="104">
        <v>57.49078422483835</v>
      </c>
      <c r="AH243" s="104">
        <v>17326249</v>
      </c>
      <c r="AI243" s="104">
        <v>27968241</v>
      </c>
      <c r="AJ243" s="48">
        <f t="shared" si="49"/>
        <v>20896588.024105754</v>
      </c>
      <c r="AK243" s="48">
        <f t="shared" si="50"/>
        <v>33731525.498444788</v>
      </c>
      <c r="AL243" s="50">
        <v>31162.432999999972</v>
      </c>
      <c r="AM243" s="44">
        <v>136.13999999999999</v>
      </c>
      <c r="AN243" s="44">
        <v>88.1</v>
      </c>
      <c r="AO243" s="24"/>
      <c r="AP243" s="24"/>
      <c r="AQ243" s="24"/>
      <c r="BG243" s="22"/>
      <c r="BH243" s="21"/>
      <c r="BI243" s="23"/>
      <c r="BJ243" s="23"/>
      <c r="BK243" s="22"/>
      <c r="BL243" s="22"/>
      <c r="BN243" s="25"/>
      <c r="BO243" s="25"/>
      <c r="BP243" s="25"/>
      <c r="BQ243" s="25"/>
      <c r="BT243" s="24"/>
    </row>
    <row r="244" spans="1:72" x14ac:dyDescent="0.25">
      <c r="A244" s="66">
        <v>41334</v>
      </c>
      <c r="B244" s="11">
        <v>2013</v>
      </c>
      <c r="C244" s="11">
        <v>3</v>
      </c>
      <c r="D244" s="11">
        <v>244</v>
      </c>
      <c r="E244" s="47">
        <v>199.42453696728705</v>
      </c>
      <c r="F244" s="44">
        <v>147.43880505488914</v>
      </c>
      <c r="G244" s="44">
        <v>130.0247573812542</v>
      </c>
      <c r="H244" s="44">
        <v>223.25414994444375</v>
      </c>
      <c r="I244" s="44">
        <v>120.89136672870769</v>
      </c>
      <c r="J244" s="101">
        <v>836619.97</v>
      </c>
      <c r="K244" s="102">
        <v>406278</v>
      </c>
      <c r="L244" s="102">
        <v>205005</v>
      </c>
      <c r="M244" s="102">
        <v>42913</v>
      </c>
      <c r="N244" s="102">
        <v>182423.97</v>
      </c>
      <c r="O244" s="102">
        <v>873345.24399999995</v>
      </c>
      <c r="P244" s="102">
        <v>263884.94900000002</v>
      </c>
      <c r="Q244" s="102">
        <v>271007.00599999999</v>
      </c>
      <c r="R244" s="102">
        <v>338453.28899999993</v>
      </c>
      <c r="S244" s="98">
        <v>114.80029277230875</v>
      </c>
      <c r="T244" s="98">
        <v>105.6577541851122</v>
      </c>
      <c r="U244" s="46">
        <f t="shared" si="39"/>
        <v>728761.18152357452</v>
      </c>
      <c r="V244" s="46">
        <f t="shared" si="40"/>
        <v>353899.79432003613</v>
      </c>
      <c r="W244" s="46">
        <f t="shared" si="41"/>
        <v>178575.32855478025</v>
      </c>
      <c r="X244" s="46">
        <f t="shared" si="42"/>
        <v>37380.566689940664</v>
      </c>
      <c r="Y244" s="46">
        <f t="shared" si="43"/>
        <v>158905.49195881747</v>
      </c>
      <c r="Z244" s="46">
        <f t="shared" si="44"/>
        <v>826579.41268550965</v>
      </c>
      <c r="AA244" s="46">
        <f t="shared" si="45"/>
        <v>249754.45582316091</v>
      </c>
      <c r="AB244" s="46">
        <f t="shared" si="46"/>
        <v>256495.14140268037</v>
      </c>
      <c r="AC244" s="46">
        <f t="shared" si="47"/>
        <v>320329.81545966835</v>
      </c>
      <c r="AD244" s="46">
        <v>82.849774339136047</v>
      </c>
      <c r="AE244" s="109">
        <v>36246125</v>
      </c>
      <c r="AF244" s="48">
        <f t="shared" si="48"/>
        <v>43749213.910505831</v>
      </c>
      <c r="AG244" s="104">
        <v>56.599943697828813</v>
      </c>
      <c r="AH244" s="104">
        <v>17680877</v>
      </c>
      <c r="AI244" s="104">
        <v>28398078</v>
      </c>
      <c r="AJ244" s="48">
        <f t="shared" si="49"/>
        <v>21340887.336186767</v>
      </c>
      <c r="AK244" s="48">
        <f t="shared" si="50"/>
        <v>34276590.644357979</v>
      </c>
      <c r="AL244" s="50">
        <v>35292.609689999997</v>
      </c>
      <c r="AM244" s="44">
        <v>148.01</v>
      </c>
      <c r="AN244" s="44">
        <v>97.7</v>
      </c>
      <c r="AO244" s="24"/>
      <c r="AP244" s="24"/>
      <c r="AQ244" s="24"/>
      <c r="BG244" s="22"/>
      <c r="BH244" s="21"/>
      <c r="BI244" s="23"/>
      <c r="BJ244" s="23"/>
      <c r="BK244" s="22"/>
      <c r="BL244" s="22"/>
      <c r="BN244" s="25"/>
      <c r="BO244" s="25"/>
      <c r="BP244" s="25"/>
      <c r="BQ244" s="25"/>
      <c r="BT244" s="24"/>
    </row>
    <row r="245" spans="1:72" x14ac:dyDescent="0.25">
      <c r="A245" s="66">
        <v>41365</v>
      </c>
      <c r="B245" s="11">
        <v>2013</v>
      </c>
      <c r="C245" s="11">
        <v>4</v>
      </c>
      <c r="D245" s="11">
        <v>245</v>
      </c>
      <c r="E245" s="47">
        <v>194.23845569813611</v>
      </c>
      <c r="F245" s="44">
        <v>149.88977510113818</v>
      </c>
      <c r="G245" s="44">
        <v>119.46423253149263</v>
      </c>
      <c r="H245" s="44">
        <v>242.28385689562779</v>
      </c>
      <c r="I245" s="44">
        <v>146.8752695132867</v>
      </c>
      <c r="J245" s="101">
        <v>931164.5</v>
      </c>
      <c r="K245" s="102">
        <v>450166</v>
      </c>
      <c r="L245" s="102">
        <v>223877</v>
      </c>
      <c r="M245" s="102">
        <v>59932</v>
      </c>
      <c r="N245" s="102">
        <v>197189.5</v>
      </c>
      <c r="O245" s="102">
        <v>1056228.7209999999</v>
      </c>
      <c r="P245" s="102">
        <v>309963.69099999999</v>
      </c>
      <c r="Q245" s="102">
        <v>330630.79000000004</v>
      </c>
      <c r="R245" s="102">
        <v>415634.23999999987</v>
      </c>
      <c r="S245" s="98">
        <v>112.07897583295455</v>
      </c>
      <c r="T245" s="98">
        <v>104.12314441262032</v>
      </c>
      <c r="U245" s="46">
        <f t="shared" si="39"/>
        <v>830811.03577162593</v>
      </c>
      <c r="V245" s="46">
        <f t="shared" si="40"/>
        <v>401650.70804263878</v>
      </c>
      <c r="W245" s="46">
        <f t="shared" si="41"/>
        <v>199749.32705815599</v>
      </c>
      <c r="X245" s="46">
        <f t="shared" si="42"/>
        <v>53473.008255646651</v>
      </c>
      <c r="Y245" s="46">
        <f t="shared" si="43"/>
        <v>175937.99241518445</v>
      </c>
      <c r="Z245" s="46">
        <f t="shared" si="44"/>
        <v>1014403.4037373721</v>
      </c>
      <c r="AA245" s="46">
        <f t="shared" si="45"/>
        <v>297689.52210247563</v>
      </c>
      <c r="AB245" s="46">
        <f t="shared" si="46"/>
        <v>317538.23020343372</v>
      </c>
      <c r="AC245" s="46">
        <f t="shared" si="47"/>
        <v>399175.65143146273</v>
      </c>
      <c r="AD245" s="46">
        <v>82.978723404255305</v>
      </c>
      <c r="AE245" s="109">
        <v>36530555</v>
      </c>
      <c r="AF245" s="48">
        <f t="shared" si="48"/>
        <v>44024002.179487191</v>
      </c>
      <c r="AG245" s="104">
        <v>58.214027727129036</v>
      </c>
      <c r="AH245" s="104">
        <v>17993227</v>
      </c>
      <c r="AI245" s="104">
        <v>29084849</v>
      </c>
      <c r="AJ245" s="48">
        <f t="shared" si="49"/>
        <v>21684145.35897436</v>
      </c>
      <c r="AK245" s="48">
        <f t="shared" si="50"/>
        <v>35050971.871794879</v>
      </c>
      <c r="AL245" s="50">
        <v>43824.052016835449</v>
      </c>
      <c r="AM245" s="44">
        <v>149.79</v>
      </c>
      <c r="AN245" s="44">
        <v>101.8</v>
      </c>
      <c r="AO245" s="24"/>
      <c r="AP245" s="24"/>
      <c r="AQ245" s="24"/>
      <c r="BG245" s="22"/>
      <c r="BH245" s="21"/>
      <c r="BI245" s="23"/>
      <c r="BJ245" s="23"/>
      <c r="BK245" s="22"/>
      <c r="BL245" s="22"/>
      <c r="BN245" s="25"/>
      <c r="BO245" s="25"/>
      <c r="BP245" s="25"/>
      <c r="BQ245" s="25"/>
      <c r="BT245" s="24"/>
    </row>
    <row r="246" spans="1:72" x14ac:dyDescent="0.25">
      <c r="A246" s="66">
        <v>41395</v>
      </c>
      <c r="B246" s="11">
        <v>2013</v>
      </c>
      <c r="C246" s="11">
        <v>5</v>
      </c>
      <c r="D246" s="11">
        <v>246</v>
      </c>
      <c r="E246" s="47">
        <v>199.69195569127925</v>
      </c>
      <c r="F246" s="44">
        <v>181.63581511153183</v>
      </c>
      <c r="G246" s="44">
        <v>131.21494985892582</v>
      </c>
      <c r="H246" s="44">
        <v>286.05428460634641</v>
      </c>
      <c r="I246" s="44">
        <v>136.95270698191553</v>
      </c>
      <c r="J246" s="101">
        <v>985739.27</v>
      </c>
      <c r="K246" s="102">
        <v>436057</v>
      </c>
      <c r="L246" s="102">
        <v>293589</v>
      </c>
      <c r="M246" s="102">
        <v>63180</v>
      </c>
      <c r="N246" s="102">
        <v>192913.27</v>
      </c>
      <c r="O246" s="102">
        <v>936096.45900000003</v>
      </c>
      <c r="P246" s="102">
        <v>262169.33400000003</v>
      </c>
      <c r="Q246" s="102">
        <v>320110.36800000002</v>
      </c>
      <c r="R246" s="102">
        <v>353816.75699999998</v>
      </c>
      <c r="S246" s="98">
        <v>112.27562387009957</v>
      </c>
      <c r="T246" s="98">
        <v>103.07641446668018</v>
      </c>
      <c r="U246" s="46">
        <f t="shared" si="39"/>
        <v>877963.74317231914</v>
      </c>
      <c r="V246" s="46">
        <f t="shared" si="40"/>
        <v>388380.83011189353</v>
      </c>
      <c r="W246" s="46">
        <f t="shared" si="41"/>
        <v>261489.52896460946</v>
      </c>
      <c r="X246" s="46">
        <f t="shared" si="42"/>
        <v>56272.232406473086</v>
      </c>
      <c r="Y246" s="46">
        <f t="shared" si="43"/>
        <v>171821.15168934301</v>
      </c>
      <c r="Z246" s="46">
        <f t="shared" si="44"/>
        <v>908157.7622227018</v>
      </c>
      <c r="AA246" s="46">
        <f t="shared" si="45"/>
        <v>254344.63873861969</v>
      </c>
      <c r="AB246" s="46">
        <f t="shared" si="46"/>
        <v>310556.36699846294</v>
      </c>
      <c r="AC246" s="46">
        <f t="shared" si="47"/>
        <v>343256.75648561923</v>
      </c>
      <c r="AD246" s="46">
        <v>82.720825274016775</v>
      </c>
      <c r="AE246" s="109">
        <v>37306109</v>
      </c>
      <c r="AF246" s="48">
        <f t="shared" si="48"/>
        <v>45098811.425565071</v>
      </c>
      <c r="AG246" s="104">
        <v>59.241509522132155</v>
      </c>
      <c r="AH246" s="104">
        <v>17861695</v>
      </c>
      <c r="AI246" s="104">
        <v>29006984</v>
      </c>
      <c r="AJ246" s="48">
        <f t="shared" si="49"/>
        <v>21592742.74746687</v>
      </c>
      <c r="AK246" s="48">
        <f t="shared" si="50"/>
        <v>35066120.174590796</v>
      </c>
      <c r="AL246" s="50">
        <v>36792.736001357414</v>
      </c>
      <c r="AM246" s="44">
        <v>147.03</v>
      </c>
      <c r="AN246" s="44">
        <v>105</v>
      </c>
      <c r="AO246" s="24"/>
      <c r="AP246" s="24"/>
      <c r="AQ246" s="24"/>
      <c r="BG246" s="22"/>
      <c r="BH246" s="21"/>
      <c r="BI246" s="23"/>
      <c r="BJ246" s="23"/>
      <c r="BK246" s="22"/>
      <c r="BL246" s="22"/>
      <c r="BN246" s="25"/>
      <c r="BO246" s="25"/>
      <c r="BP246" s="25"/>
      <c r="BQ246" s="25"/>
      <c r="BT246" s="24"/>
    </row>
    <row r="247" spans="1:72" x14ac:dyDescent="0.25">
      <c r="A247" s="66">
        <v>41426</v>
      </c>
      <c r="B247" s="11">
        <v>2013</v>
      </c>
      <c r="C247" s="11">
        <v>6</v>
      </c>
      <c r="D247" s="11">
        <v>247</v>
      </c>
      <c r="E247" s="47">
        <v>164.26365912105967</v>
      </c>
      <c r="F247" s="44">
        <v>158.06886012256479</v>
      </c>
      <c r="G247" s="44">
        <v>124.28869673658311</v>
      </c>
      <c r="H247" s="44">
        <v>242.61620222239847</v>
      </c>
      <c r="I247" s="44">
        <v>133.12840288155317</v>
      </c>
      <c r="J247" s="101">
        <v>924251.11</v>
      </c>
      <c r="K247" s="102">
        <v>422619</v>
      </c>
      <c r="L247" s="102">
        <v>259163</v>
      </c>
      <c r="M247" s="102">
        <v>51735</v>
      </c>
      <c r="N247" s="102">
        <v>190734.11</v>
      </c>
      <c r="O247" s="102">
        <v>828396.70299999998</v>
      </c>
      <c r="P247" s="102">
        <v>236857.00700000001</v>
      </c>
      <c r="Q247" s="102">
        <v>303011.86</v>
      </c>
      <c r="R247" s="102">
        <v>288527.83600000001</v>
      </c>
      <c r="S247" s="98">
        <v>113.83443770582963</v>
      </c>
      <c r="T247" s="98">
        <v>102.73733709261801</v>
      </c>
      <c r="U247" s="46">
        <f t="shared" si="39"/>
        <v>811925.74815403845</v>
      </c>
      <c r="V247" s="46">
        <f t="shared" si="40"/>
        <v>371257.59877000476</v>
      </c>
      <c r="W247" s="46">
        <f t="shared" si="41"/>
        <v>227666.60531123957</v>
      </c>
      <c r="X247" s="46">
        <f t="shared" si="42"/>
        <v>45447.582508988467</v>
      </c>
      <c r="Y247" s="46">
        <f t="shared" si="43"/>
        <v>167553.96156380558</v>
      </c>
      <c r="Z247" s="46">
        <f t="shared" si="44"/>
        <v>806324.87315998657</v>
      </c>
      <c r="AA247" s="46">
        <f t="shared" si="45"/>
        <v>230546.18087528661</v>
      </c>
      <c r="AB247" s="46">
        <f t="shared" si="46"/>
        <v>294938.4017290948</v>
      </c>
      <c r="AC247" s="46">
        <f t="shared" si="47"/>
        <v>280840.2905556052</v>
      </c>
      <c r="AD247" s="46">
        <v>83.107672469374606</v>
      </c>
      <c r="AE247" s="109">
        <v>38503360</v>
      </c>
      <c r="AF247" s="48">
        <f t="shared" si="48"/>
        <v>46329489.030256003</v>
      </c>
      <c r="AG247" s="104">
        <v>62.127453464115248</v>
      </c>
      <c r="AH247" s="104">
        <v>17270362</v>
      </c>
      <c r="AI247" s="104">
        <v>28614691</v>
      </c>
      <c r="AJ247" s="48">
        <f t="shared" si="49"/>
        <v>20780707.107835528</v>
      </c>
      <c r="AK247" s="48">
        <f t="shared" si="50"/>
        <v>34430865.586501159</v>
      </c>
      <c r="AL247" s="50">
        <v>41084.431395244872</v>
      </c>
      <c r="AM247" s="44">
        <v>144.87</v>
      </c>
      <c r="AN247" s="44">
        <v>101.7</v>
      </c>
      <c r="AO247" s="24"/>
      <c r="AP247" s="24"/>
      <c r="AQ247" s="24"/>
      <c r="BG247" s="22"/>
      <c r="BH247" s="21"/>
      <c r="BI247" s="23"/>
      <c r="BJ247" s="23"/>
      <c r="BK247" s="22"/>
      <c r="BL247" s="22"/>
      <c r="BN247" s="25"/>
      <c r="BO247" s="25"/>
      <c r="BP247" s="25"/>
      <c r="BQ247" s="25"/>
      <c r="BT247" s="24"/>
    </row>
    <row r="248" spans="1:72" x14ac:dyDescent="0.25">
      <c r="A248" s="66">
        <v>41456</v>
      </c>
      <c r="B248" s="11">
        <v>2013</v>
      </c>
      <c r="C248" s="11">
        <v>7</v>
      </c>
      <c r="D248" s="11">
        <v>248</v>
      </c>
      <c r="E248" s="47">
        <v>188.48171974426612</v>
      </c>
      <c r="F248" s="44">
        <v>164.69315005795653</v>
      </c>
      <c r="G248" s="44">
        <v>122.21197510394198</v>
      </c>
      <c r="H248" s="44">
        <v>231.21890096887276</v>
      </c>
      <c r="I248" s="44">
        <v>157.82144254711807</v>
      </c>
      <c r="J248" s="101">
        <v>914516.28</v>
      </c>
      <c r="K248" s="102">
        <v>355581</v>
      </c>
      <c r="L248" s="102">
        <v>312872</v>
      </c>
      <c r="M248" s="102">
        <v>51454</v>
      </c>
      <c r="N248" s="102">
        <v>194609.28</v>
      </c>
      <c r="O248" s="102">
        <v>923058.25300000003</v>
      </c>
      <c r="P248" s="102">
        <v>259567.54800000001</v>
      </c>
      <c r="Q248" s="102">
        <v>328791.30500000005</v>
      </c>
      <c r="R248" s="102">
        <v>334699.40000000002</v>
      </c>
      <c r="S248" s="98">
        <v>112.62542720405466</v>
      </c>
      <c r="T248" s="98">
        <v>102.71919400729588</v>
      </c>
      <c r="U248" s="46">
        <f t="shared" si="39"/>
        <v>811998.05648069165</v>
      </c>
      <c r="V248" s="46">
        <f t="shared" si="40"/>
        <v>315720.00109332206</v>
      </c>
      <c r="W248" s="46">
        <f t="shared" si="41"/>
        <v>277798.72429086443</v>
      </c>
      <c r="X248" s="46">
        <f t="shared" si="42"/>
        <v>45685.953232191241</v>
      </c>
      <c r="Y248" s="46">
        <f t="shared" si="43"/>
        <v>172793.37786431395</v>
      </c>
      <c r="Z248" s="46">
        <f t="shared" si="44"/>
        <v>898622.95155318058</v>
      </c>
      <c r="AA248" s="46">
        <f t="shared" si="45"/>
        <v>252696.24680034345</v>
      </c>
      <c r="AB248" s="46">
        <f t="shared" si="46"/>
        <v>320087.50475266273</v>
      </c>
      <c r="AC248" s="46">
        <f t="shared" si="47"/>
        <v>325839.2000001744</v>
      </c>
      <c r="AD248" s="46">
        <v>83.558994197292066</v>
      </c>
      <c r="AE248" s="48">
        <v>38815268</v>
      </c>
      <c r="AF248" s="48">
        <f t="shared" si="48"/>
        <v>46452531.379629634</v>
      </c>
      <c r="AG248" s="104">
        <v>62.960716189337887</v>
      </c>
      <c r="AH248" s="104">
        <v>17304747</v>
      </c>
      <c r="AI248" s="104">
        <v>28684549</v>
      </c>
      <c r="AJ248" s="48">
        <f t="shared" si="49"/>
        <v>20709616.201388892</v>
      </c>
      <c r="AK248" s="48">
        <f t="shared" si="50"/>
        <v>34328499.613425925</v>
      </c>
      <c r="AL248" s="50">
        <v>49441.228481946368</v>
      </c>
      <c r="AM248" s="44">
        <v>152.13</v>
      </c>
      <c r="AN248" s="44">
        <v>108</v>
      </c>
      <c r="AO248" s="24"/>
      <c r="AP248" s="24"/>
      <c r="AQ248" s="24"/>
      <c r="BG248" s="22"/>
      <c r="BH248" s="21"/>
      <c r="BI248" s="23"/>
      <c r="BJ248" s="23"/>
      <c r="BK248" s="22"/>
      <c r="BL248" s="22"/>
      <c r="BN248" s="25"/>
      <c r="BO248" s="25"/>
      <c r="BP248" s="25"/>
      <c r="BQ248" s="25"/>
      <c r="BT248" s="24"/>
    </row>
    <row r="249" spans="1:72" x14ac:dyDescent="0.25">
      <c r="A249" s="66">
        <v>41487</v>
      </c>
      <c r="B249" s="11">
        <v>2013</v>
      </c>
      <c r="C249" s="11">
        <v>8</v>
      </c>
      <c r="D249" s="11">
        <v>249</v>
      </c>
      <c r="E249" s="47">
        <v>190.1059704529913</v>
      </c>
      <c r="F249" s="44">
        <v>172.54743034363662</v>
      </c>
      <c r="G249" s="44">
        <v>124.56675767616275</v>
      </c>
      <c r="H249" s="44">
        <v>276.44631128551748</v>
      </c>
      <c r="I249" s="44">
        <v>195.64405150153979</v>
      </c>
      <c r="J249" s="101">
        <v>925394.69</v>
      </c>
      <c r="K249" s="102">
        <v>288306</v>
      </c>
      <c r="L249" s="102">
        <v>381186</v>
      </c>
      <c r="M249" s="102">
        <v>62699</v>
      </c>
      <c r="N249" s="102">
        <v>193203.69</v>
      </c>
      <c r="O249" s="102">
        <v>965486.62399999995</v>
      </c>
      <c r="P249" s="102">
        <v>284108.68599999999</v>
      </c>
      <c r="Q249" s="102">
        <v>354246.04700000002</v>
      </c>
      <c r="R249" s="102">
        <v>327131.89099999995</v>
      </c>
      <c r="S249" s="98">
        <v>110.62788790208469</v>
      </c>
      <c r="T249" s="98">
        <v>103.10634623830677</v>
      </c>
      <c r="U249" s="46">
        <f t="shared" si="39"/>
        <v>836493.13708226511</v>
      </c>
      <c r="V249" s="46">
        <f t="shared" si="40"/>
        <v>260608.78994198632</v>
      </c>
      <c r="W249" s="46">
        <f t="shared" si="41"/>
        <v>344565.92024732748</v>
      </c>
      <c r="X249" s="46">
        <f t="shared" si="42"/>
        <v>56675.582612129474</v>
      </c>
      <c r="Y249" s="46">
        <f t="shared" si="43"/>
        <v>174642.84428082191</v>
      </c>
      <c r="Z249" s="46">
        <f t="shared" si="44"/>
        <v>936398.83404315205</v>
      </c>
      <c r="AA249" s="46">
        <f t="shared" si="45"/>
        <v>275549.17458072625</v>
      </c>
      <c r="AB249" s="46">
        <f t="shared" si="46"/>
        <v>343573.46557625191</v>
      </c>
      <c r="AC249" s="46">
        <f t="shared" si="47"/>
        <v>317276.19388617389</v>
      </c>
      <c r="AD249" s="46">
        <v>84.074790457769183</v>
      </c>
      <c r="AE249" s="48">
        <v>39811945</v>
      </c>
      <c r="AF249" s="48">
        <f t="shared" si="48"/>
        <v>47353011.269171782</v>
      </c>
      <c r="AG249" s="104">
        <v>62.23463352331121</v>
      </c>
      <c r="AH249" s="104">
        <v>17161096</v>
      </c>
      <c r="AI249" s="104">
        <v>28746556</v>
      </c>
      <c r="AJ249" s="48">
        <f t="shared" si="49"/>
        <v>20411702.374233127</v>
      </c>
      <c r="AK249" s="48">
        <f t="shared" si="50"/>
        <v>34191647.512269937</v>
      </c>
      <c r="AL249" s="50">
        <v>40752.050973122008</v>
      </c>
      <c r="AM249" s="44">
        <v>151.81</v>
      </c>
      <c r="AN249" s="44">
        <v>112</v>
      </c>
      <c r="AO249" s="24"/>
      <c r="AP249" s="24"/>
      <c r="AQ249" s="24"/>
      <c r="BG249" s="22"/>
      <c r="BH249" s="21"/>
      <c r="BI249" s="23"/>
      <c r="BJ249" s="23"/>
      <c r="BK249" s="22"/>
      <c r="BL249" s="22"/>
      <c r="BN249" s="25"/>
      <c r="BO249" s="25"/>
      <c r="BP249" s="25"/>
      <c r="BQ249" s="25"/>
      <c r="BT249" s="24"/>
    </row>
    <row r="250" spans="1:72" x14ac:dyDescent="0.25">
      <c r="A250" s="66">
        <v>41518</v>
      </c>
      <c r="B250" s="11">
        <v>2013</v>
      </c>
      <c r="C250" s="11">
        <v>9</v>
      </c>
      <c r="D250" s="11">
        <v>250</v>
      </c>
      <c r="E250" s="47">
        <v>186.12917500725194</v>
      </c>
      <c r="F250" s="44">
        <v>170.66010848257025</v>
      </c>
      <c r="G250" s="44">
        <v>126.79163471456795</v>
      </c>
      <c r="H250" s="44">
        <v>265.57812559084709</v>
      </c>
      <c r="I250" s="44">
        <v>155.78135064572155</v>
      </c>
      <c r="J250" s="101">
        <v>697378.09</v>
      </c>
      <c r="K250" s="102">
        <v>185213</v>
      </c>
      <c r="L250" s="102">
        <v>257874</v>
      </c>
      <c r="M250" s="102">
        <v>62929</v>
      </c>
      <c r="N250" s="102">
        <v>191362.09</v>
      </c>
      <c r="O250" s="102">
        <v>965695.97100000002</v>
      </c>
      <c r="P250" s="102">
        <v>281743</v>
      </c>
      <c r="Q250" s="102">
        <v>329001</v>
      </c>
      <c r="R250" s="102">
        <v>354951.97100000002</v>
      </c>
      <c r="S250" s="98">
        <v>112.37474743451438</v>
      </c>
      <c r="T250" s="98">
        <v>102.87940680592081</v>
      </c>
      <c r="U250" s="45">
        <f t="shared" si="39"/>
        <v>620582.5649631758</v>
      </c>
      <c r="V250" s="45">
        <f t="shared" si="40"/>
        <v>164817.2781059478</v>
      </c>
      <c r="W250" s="45">
        <f t="shared" si="41"/>
        <v>229476.82276240425</v>
      </c>
      <c r="X250" s="45">
        <f t="shared" si="42"/>
        <v>55999.235981973128</v>
      </c>
      <c r="Y250" s="45">
        <f t="shared" si="43"/>
        <v>170289.22811285069</v>
      </c>
      <c r="Z250" s="45">
        <f t="shared" si="44"/>
        <v>938667.9035015814</v>
      </c>
      <c r="AA250" s="45">
        <f t="shared" si="45"/>
        <v>273857.52770863118</v>
      </c>
      <c r="AB250" s="45">
        <f t="shared" si="46"/>
        <v>319792.86255086155</v>
      </c>
      <c r="AC250" s="45">
        <f t="shared" si="47"/>
        <v>345017.51324208861</v>
      </c>
      <c r="AD250" s="45">
        <v>84.332688588007741</v>
      </c>
      <c r="AE250" s="48">
        <v>40636500</v>
      </c>
      <c r="AF250" s="48">
        <f t="shared" si="48"/>
        <v>48185941.513761468</v>
      </c>
      <c r="AG250" s="104">
        <v>62.743055386843508</v>
      </c>
      <c r="AH250" s="104">
        <v>16851280</v>
      </c>
      <c r="AI250" s="104">
        <v>28512339</v>
      </c>
      <c r="AJ250" s="48">
        <f t="shared" si="49"/>
        <v>19981907.70642202</v>
      </c>
      <c r="AK250" s="48">
        <f t="shared" si="50"/>
        <v>33809356.107798159</v>
      </c>
      <c r="AL250" s="50">
        <v>39517.66993569905</v>
      </c>
      <c r="AM250" s="44">
        <v>147.27000000000001</v>
      </c>
      <c r="AN250" s="44">
        <v>107.3</v>
      </c>
      <c r="AO250" s="24"/>
      <c r="AP250" s="24"/>
      <c r="AQ250" s="24"/>
      <c r="BG250" s="22"/>
      <c r="BH250" s="21"/>
      <c r="BI250" s="23"/>
      <c r="BJ250" s="23"/>
      <c r="BK250" s="22"/>
      <c r="BL250" s="22"/>
      <c r="BN250" s="25"/>
      <c r="BO250" s="25"/>
      <c r="BP250" s="25"/>
      <c r="BQ250" s="25"/>
      <c r="BT250" s="24"/>
    </row>
    <row r="251" spans="1:72" x14ac:dyDescent="0.25">
      <c r="A251" s="66">
        <v>41548</v>
      </c>
      <c r="B251" s="11">
        <v>2013</v>
      </c>
      <c r="C251" s="11">
        <v>10</v>
      </c>
      <c r="D251" s="11">
        <v>251</v>
      </c>
      <c r="E251" s="47">
        <v>207.36032524324426</v>
      </c>
      <c r="F251" s="44">
        <v>165.95240906531171</v>
      </c>
      <c r="G251" s="44">
        <v>118.23654711592064</v>
      </c>
      <c r="H251" s="44">
        <v>292.92247315601941</v>
      </c>
      <c r="I251" s="44">
        <v>175.61669371169967</v>
      </c>
      <c r="J251" s="101">
        <v>657779.39</v>
      </c>
      <c r="K251" s="102">
        <v>169262</v>
      </c>
      <c r="L251" s="102">
        <v>236552</v>
      </c>
      <c r="M251" s="102">
        <v>61868</v>
      </c>
      <c r="N251" s="102">
        <v>190097.39</v>
      </c>
      <c r="O251" s="102">
        <v>991433.48499999999</v>
      </c>
      <c r="P251" s="102">
        <v>337545.39500000002</v>
      </c>
      <c r="Q251" s="102">
        <v>302311.16700000002</v>
      </c>
      <c r="R251" s="102">
        <v>351576.92300000001</v>
      </c>
      <c r="S251" s="98">
        <v>111.53853339156767</v>
      </c>
      <c r="T251" s="98">
        <v>102.70523255292433</v>
      </c>
      <c r="U251" s="45">
        <f t="shared" si="39"/>
        <v>589732.86630082969</v>
      </c>
      <c r="V251" s="45">
        <f t="shared" si="40"/>
        <v>151752.04017233048</v>
      </c>
      <c r="W251" s="45">
        <f t="shared" si="41"/>
        <v>212080.96682566151</v>
      </c>
      <c r="X251" s="45">
        <f t="shared" si="42"/>
        <v>55467.826336577265</v>
      </c>
      <c r="Y251" s="45">
        <f t="shared" si="43"/>
        <v>170432.03296626042</v>
      </c>
      <c r="Z251" s="45">
        <f t="shared" si="44"/>
        <v>965319.35165923624</v>
      </c>
      <c r="AA251" s="45">
        <f t="shared" si="45"/>
        <v>328654.52578188927</v>
      </c>
      <c r="AB251" s="45">
        <f t="shared" si="46"/>
        <v>294348.35936349991</v>
      </c>
      <c r="AC251" s="45">
        <f t="shared" si="47"/>
        <v>342316.46651384712</v>
      </c>
      <c r="AD251" s="45">
        <v>85.041908446163774</v>
      </c>
      <c r="AE251" s="48">
        <v>41877421</v>
      </c>
      <c r="AF251" s="48">
        <f t="shared" si="48"/>
        <v>49243275.186504923</v>
      </c>
      <c r="AG251" s="104">
        <v>63.018148367522429</v>
      </c>
      <c r="AH251" s="104">
        <v>17146182</v>
      </c>
      <c r="AI251" s="104">
        <v>28358520</v>
      </c>
      <c r="AJ251" s="48">
        <f t="shared" si="49"/>
        <v>20162038.121304017</v>
      </c>
      <c r="AK251" s="48">
        <f t="shared" si="50"/>
        <v>33346523.517816525</v>
      </c>
      <c r="AL251" s="50">
        <v>49066.630182382542</v>
      </c>
      <c r="AM251" s="44">
        <v>151.9</v>
      </c>
      <c r="AN251" s="44">
        <v>112.6</v>
      </c>
      <c r="AO251" s="24"/>
      <c r="AP251" s="24"/>
      <c r="AQ251" s="24"/>
      <c r="BG251" s="22"/>
      <c r="BH251" s="21"/>
      <c r="BI251" s="23"/>
      <c r="BJ251" s="23"/>
      <c r="BK251" s="22"/>
      <c r="BL251" s="22"/>
      <c r="BN251" s="25"/>
      <c r="BO251" s="25"/>
      <c r="BP251" s="25"/>
      <c r="BQ251" s="25"/>
      <c r="BT251" s="24"/>
    </row>
    <row r="252" spans="1:72" x14ac:dyDescent="0.25">
      <c r="A252" s="66">
        <v>41579</v>
      </c>
      <c r="B252" s="11">
        <v>2013</v>
      </c>
      <c r="C252" s="11">
        <v>11</v>
      </c>
      <c r="D252" s="11">
        <v>252</v>
      </c>
      <c r="E252" s="47">
        <v>197.40994028817147</v>
      </c>
      <c r="F252" s="44">
        <v>165.99894323132037</v>
      </c>
      <c r="G252" s="44">
        <v>131.85286117593077</v>
      </c>
      <c r="H252" s="44">
        <v>235.13495859838343</v>
      </c>
      <c r="I252" s="44">
        <v>169.76581121102228</v>
      </c>
      <c r="J252" s="101">
        <v>655321.71</v>
      </c>
      <c r="K252" s="102">
        <v>105841</v>
      </c>
      <c r="L252" s="102">
        <v>308496</v>
      </c>
      <c r="M252" s="102">
        <v>59217.71</v>
      </c>
      <c r="N252" s="102">
        <v>181767</v>
      </c>
      <c r="O252" s="102">
        <v>922432.83</v>
      </c>
      <c r="P252" s="102">
        <v>310384.315</v>
      </c>
      <c r="Q252" s="102">
        <v>308042.72000000003</v>
      </c>
      <c r="R252" s="102">
        <v>304005.79499999998</v>
      </c>
      <c r="S252" s="98">
        <v>112.15396353421085</v>
      </c>
      <c r="T252" s="98">
        <v>102.23268969396332</v>
      </c>
      <c r="U252" s="45">
        <f t="shared" si="39"/>
        <v>584305.43990547792</v>
      </c>
      <c r="V252" s="45">
        <f t="shared" si="40"/>
        <v>94371.163233758416</v>
      </c>
      <c r="W252" s="45">
        <f t="shared" si="41"/>
        <v>275064.7326930163</v>
      </c>
      <c r="X252" s="45">
        <f t="shared" si="42"/>
        <v>52800.372036728368</v>
      </c>
      <c r="Y252" s="45">
        <f t="shared" si="43"/>
        <v>162069.1719419749</v>
      </c>
      <c r="Z252" s="45">
        <f t="shared" si="44"/>
        <v>902287.54888610565</v>
      </c>
      <c r="AA252" s="45">
        <f t="shared" si="45"/>
        <v>303605.74091236858</v>
      </c>
      <c r="AB252" s="45">
        <f t="shared" si="46"/>
        <v>301315.28469233797</v>
      </c>
      <c r="AC252" s="45">
        <f t="shared" si="47"/>
        <v>297366.5232813991</v>
      </c>
      <c r="AD252" s="45">
        <v>85.62217923920052</v>
      </c>
      <c r="AE252" s="48">
        <v>43091617</v>
      </c>
      <c r="AF252" s="48">
        <f t="shared" si="48"/>
        <v>50327634.011295177</v>
      </c>
      <c r="AG252" s="104">
        <v>61.928494489535581</v>
      </c>
      <c r="AH252" s="104">
        <v>17381505</v>
      </c>
      <c r="AI252" s="104">
        <v>29331693</v>
      </c>
      <c r="AJ252" s="48">
        <f t="shared" si="49"/>
        <v>20300236.637801204</v>
      </c>
      <c r="AK252" s="48">
        <f t="shared" si="50"/>
        <v>34257120.363704823</v>
      </c>
      <c r="AL252" s="50">
        <v>48604.98801653165</v>
      </c>
      <c r="AM252" s="44">
        <v>147.79</v>
      </c>
      <c r="AN252" s="44">
        <v>106.1</v>
      </c>
      <c r="AO252" s="24"/>
      <c r="AP252" s="24"/>
      <c r="AQ252" s="24"/>
      <c r="BG252" s="22"/>
      <c r="BH252" s="21"/>
      <c r="BI252" s="23"/>
      <c r="BJ252" s="23"/>
      <c r="BK252" s="22"/>
      <c r="BL252" s="22"/>
      <c r="BN252" s="25"/>
      <c r="BO252" s="25"/>
      <c r="BP252" s="25"/>
      <c r="BQ252" s="25"/>
      <c r="BT252" s="24"/>
    </row>
    <row r="253" spans="1:72" x14ac:dyDescent="0.25">
      <c r="A253" s="66">
        <v>41609</v>
      </c>
      <c r="B253" s="11">
        <v>2013</v>
      </c>
      <c r="C253" s="11">
        <v>12</v>
      </c>
      <c r="D253" s="11">
        <v>253</v>
      </c>
      <c r="E253" s="47">
        <v>217.77286168922888</v>
      </c>
      <c r="F253" s="44">
        <v>186.80963549740434</v>
      </c>
      <c r="G253" s="44">
        <v>156.18292372720941</v>
      </c>
      <c r="H253" s="44">
        <v>276.12949907230495</v>
      </c>
      <c r="I253" s="44">
        <v>151.000491460831</v>
      </c>
      <c r="J253" s="101">
        <v>539146.56999999995</v>
      </c>
      <c r="K253" s="102">
        <v>64510</v>
      </c>
      <c r="L253" s="102">
        <v>235576</v>
      </c>
      <c r="M253" s="102">
        <v>49508.57</v>
      </c>
      <c r="N253" s="102">
        <v>189552</v>
      </c>
      <c r="O253" s="102">
        <v>951883.72400000005</v>
      </c>
      <c r="P253" s="102">
        <v>350919.63399999996</v>
      </c>
      <c r="Q253" s="102">
        <v>286662.39199999999</v>
      </c>
      <c r="R253" s="102">
        <v>314301.69799999997</v>
      </c>
      <c r="S253" s="98">
        <v>113.4491800354559</v>
      </c>
      <c r="T253" s="98">
        <v>102.56859040117911</v>
      </c>
      <c r="U253" s="45">
        <f t="shared" si="39"/>
        <v>475231.79086133739</v>
      </c>
      <c r="V253" s="45">
        <f t="shared" si="40"/>
        <v>56862.464743983961</v>
      </c>
      <c r="W253" s="45">
        <f t="shared" si="41"/>
        <v>207648.92256283935</v>
      </c>
      <c r="X253" s="45">
        <f t="shared" si="42"/>
        <v>43639.425145714798</v>
      </c>
      <c r="Y253" s="45">
        <f t="shared" si="43"/>
        <v>167080.97840879939</v>
      </c>
      <c r="Z253" s="45">
        <f t="shared" si="44"/>
        <v>928046.02293633285</v>
      </c>
      <c r="AA253" s="45">
        <f t="shared" si="45"/>
        <v>342131.67269574356</v>
      </c>
      <c r="AB253" s="45">
        <f t="shared" si="46"/>
        <v>279483.60300046066</v>
      </c>
      <c r="AC253" s="45">
        <f t="shared" si="47"/>
        <v>306430.74724012864</v>
      </c>
      <c r="AD253" s="45">
        <v>85.686653771760163</v>
      </c>
      <c r="AE253" s="48">
        <v>44995031</v>
      </c>
      <c r="AF253" s="48">
        <f t="shared" si="48"/>
        <v>52511130.986455977</v>
      </c>
      <c r="AG253" s="104">
        <v>63.247816647125276</v>
      </c>
      <c r="AH253" s="104">
        <v>20359527</v>
      </c>
      <c r="AI253" s="104">
        <v>32674470</v>
      </c>
      <c r="AJ253" s="48">
        <f t="shared" si="49"/>
        <v>23760441.216704287</v>
      </c>
      <c r="AK253" s="48">
        <f t="shared" si="50"/>
        <v>38132507.878103837</v>
      </c>
      <c r="AL253" s="50">
        <v>59791.858307757859</v>
      </c>
      <c r="AM253" s="44">
        <v>145.77000000000001</v>
      </c>
      <c r="AN253" s="44">
        <v>90.1</v>
      </c>
      <c r="AO253" s="24"/>
      <c r="AP253" s="24"/>
      <c r="AQ253" s="24"/>
      <c r="BG253" s="22"/>
      <c r="BH253" s="21"/>
      <c r="BI253" s="23"/>
      <c r="BJ253" s="23"/>
      <c r="BK253" s="22"/>
      <c r="BL253" s="22"/>
      <c r="BN253" s="25"/>
      <c r="BO253" s="25"/>
      <c r="BP253" s="25"/>
      <c r="BQ253" s="25"/>
      <c r="BT253" s="24"/>
    </row>
    <row r="254" spans="1:72" x14ac:dyDescent="0.25">
      <c r="A254" s="67">
        <v>41640</v>
      </c>
      <c r="B254" s="68">
        <v>2014</v>
      </c>
      <c r="C254" s="68">
        <v>1</v>
      </c>
      <c r="D254" s="68">
        <v>254</v>
      </c>
      <c r="E254" s="69">
        <v>199.10229870133418</v>
      </c>
      <c r="F254" s="70">
        <v>171.30207608298238</v>
      </c>
      <c r="G254" s="70">
        <v>119.89249225078535</v>
      </c>
      <c r="H254" s="70">
        <v>193.61232393153216</v>
      </c>
      <c r="I254" s="70">
        <v>175.64171465715995</v>
      </c>
      <c r="J254" s="105">
        <v>734613.41</v>
      </c>
      <c r="K254" s="106">
        <v>263547.98200735881</v>
      </c>
      <c r="L254" s="106">
        <v>226146.53982363941</v>
      </c>
      <c r="M254" s="106">
        <v>58841.354333890442</v>
      </c>
      <c r="N254" s="106">
        <v>186077.53399999999</v>
      </c>
      <c r="O254" s="106">
        <v>867737.41899999999</v>
      </c>
      <c r="P254" s="106">
        <v>277166.87599999999</v>
      </c>
      <c r="Q254" s="106">
        <v>293144.47499999998</v>
      </c>
      <c r="R254" s="106">
        <v>297426.06799999997</v>
      </c>
      <c r="S254" s="107">
        <v>112.74578406974052</v>
      </c>
      <c r="T254" s="107">
        <v>102.31358958943225</v>
      </c>
      <c r="U254" s="71">
        <f t="shared" si="39"/>
        <v>651566.19031146599</v>
      </c>
      <c r="V254" s="71">
        <f t="shared" si="40"/>
        <v>233754.17908694252</v>
      </c>
      <c r="W254" s="71">
        <f t="shared" si="41"/>
        <v>200580.92787199319</v>
      </c>
      <c r="X254" s="71">
        <f t="shared" si="42"/>
        <v>52189.405412705528</v>
      </c>
      <c r="Y254" s="71">
        <f t="shared" si="43"/>
        <v>165041.67808607288</v>
      </c>
      <c r="Z254" s="71">
        <f t="shared" si="44"/>
        <v>848115.50692541315</v>
      </c>
      <c r="AA254" s="71">
        <f t="shared" si="45"/>
        <v>270899.37623362197</v>
      </c>
      <c r="AB254" s="71">
        <f t="shared" si="46"/>
        <v>286515.678099401</v>
      </c>
      <c r="AC254" s="71">
        <f t="shared" si="47"/>
        <v>290700.45259239001</v>
      </c>
      <c r="AD254" s="71">
        <v>86.847195357833641</v>
      </c>
      <c r="AE254" s="72">
        <v>45611318</v>
      </c>
      <c r="AF254" s="72">
        <f t="shared" si="48"/>
        <v>52519045.447661482</v>
      </c>
      <c r="AG254" s="108">
        <v>63.2982758503165</v>
      </c>
      <c r="AH254" s="108">
        <v>18959199</v>
      </c>
      <c r="AI254" s="108">
        <v>31343967</v>
      </c>
      <c r="AJ254" s="72">
        <f t="shared" si="49"/>
        <v>21830525.351893097</v>
      </c>
      <c r="AK254" s="72">
        <f t="shared" si="50"/>
        <v>36090937.503340766</v>
      </c>
      <c r="AL254" s="73">
        <v>31033.360251320501</v>
      </c>
      <c r="AM254" s="70">
        <v>142.72</v>
      </c>
      <c r="AN254" s="70">
        <v>92.6</v>
      </c>
      <c r="AO254" s="24"/>
      <c r="AP254" s="24"/>
      <c r="AQ254" s="24"/>
      <c r="BG254" s="22"/>
      <c r="BH254" s="21"/>
      <c r="BI254" s="23"/>
      <c r="BJ254" s="23"/>
      <c r="BK254" s="22"/>
      <c r="BL254" s="22"/>
      <c r="BN254" s="25"/>
      <c r="BO254" s="25"/>
      <c r="BP254" s="25"/>
      <c r="BQ254" s="25"/>
      <c r="BT254" s="24"/>
    </row>
    <row r="255" spans="1:72" x14ac:dyDescent="0.25">
      <c r="A255" s="66">
        <v>41671</v>
      </c>
      <c r="B255" s="11">
        <v>2014</v>
      </c>
      <c r="C255" s="11">
        <v>2</v>
      </c>
      <c r="D255" s="11">
        <v>255</v>
      </c>
      <c r="E255" s="47">
        <v>196.41071082304467</v>
      </c>
      <c r="F255" s="44">
        <v>162.05800114974775</v>
      </c>
      <c r="G255" s="44">
        <v>124.42928195857296</v>
      </c>
      <c r="H255" s="44">
        <v>227.27446128878088</v>
      </c>
      <c r="I255" s="44">
        <v>162.23451474267833</v>
      </c>
      <c r="J255" s="101">
        <v>849355.72</v>
      </c>
      <c r="K255" s="102">
        <v>413507.56107244693</v>
      </c>
      <c r="L255" s="102">
        <v>219947.51881606071</v>
      </c>
      <c r="M255" s="102">
        <v>50157.0286739847</v>
      </c>
      <c r="N255" s="102">
        <v>165743.611</v>
      </c>
      <c r="O255" s="102">
        <v>854731.37899999996</v>
      </c>
      <c r="P255" s="102">
        <v>258798.32199999999</v>
      </c>
      <c r="Q255" s="102">
        <v>281755.19799999997</v>
      </c>
      <c r="R255" s="102">
        <v>314177.859</v>
      </c>
      <c r="S255" s="98">
        <v>115.86544812662112</v>
      </c>
      <c r="T255" s="98">
        <v>103.67514927558098</v>
      </c>
      <c r="U255" s="46">
        <f t="shared" si="39"/>
        <v>733053.49759817915</v>
      </c>
      <c r="V255" s="46">
        <f t="shared" si="40"/>
        <v>356885.99816276022</v>
      </c>
      <c r="W255" s="46">
        <f t="shared" si="41"/>
        <v>189830.11965370012</v>
      </c>
      <c r="X255" s="46">
        <f t="shared" si="42"/>
        <v>43289.030064572522</v>
      </c>
      <c r="Y255" s="46">
        <f t="shared" si="43"/>
        <v>143048.34933954649</v>
      </c>
      <c r="Z255" s="46">
        <f t="shared" si="44"/>
        <v>824432.26267079823</v>
      </c>
      <c r="AA255" s="46">
        <f t="shared" si="45"/>
        <v>249624.25789432242</v>
      </c>
      <c r="AB255" s="46">
        <f t="shared" si="46"/>
        <v>271767.34248152457</v>
      </c>
      <c r="AC255" s="46">
        <f t="shared" si="47"/>
        <v>303040.66229495127</v>
      </c>
      <c r="AD255" s="46">
        <v>87.427466150870401</v>
      </c>
      <c r="AE255" s="48">
        <v>44789465</v>
      </c>
      <c r="AF255" s="48">
        <f t="shared" si="48"/>
        <v>51230427.887168139</v>
      </c>
      <c r="AG255" s="104">
        <v>61.114631457436573</v>
      </c>
      <c r="AH255" s="104">
        <v>18479854</v>
      </c>
      <c r="AI255" s="104">
        <v>30912344</v>
      </c>
      <c r="AJ255" s="48">
        <f t="shared" si="49"/>
        <v>21137355.128318585</v>
      </c>
      <c r="AK255" s="48">
        <f t="shared" si="50"/>
        <v>35357703.203539826</v>
      </c>
      <c r="AL255" s="50">
        <v>30444.658962486581</v>
      </c>
      <c r="AM255" s="44">
        <v>143.53</v>
      </c>
      <c r="AN255" s="44">
        <v>92.3</v>
      </c>
      <c r="AO255" s="24"/>
      <c r="AP255" s="24"/>
      <c r="AQ255" s="24"/>
      <c r="BG255" s="22"/>
      <c r="BH255" s="21"/>
      <c r="BI255" s="23"/>
      <c r="BJ255" s="23"/>
      <c r="BK255" s="22"/>
      <c r="BL255" s="22"/>
      <c r="BN255" s="25"/>
      <c r="BO255" s="25"/>
      <c r="BP255" s="25"/>
      <c r="BQ255" s="25"/>
      <c r="BT255" s="24"/>
    </row>
    <row r="256" spans="1:72" x14ac:dyDescent="0.25">
      <c r="A256" s="66">
        <v>41699</v>
      </c>
      <c r="B256" s="11">
        <v>2014</v>
      </c>
      <c r="C256" s="11">
        <v>3</v>
      </c>
      <c r="D256" s="11">
        <v>256</v>
      </c>
      <c r="E256" s="47">
        <v>207.20319810228847</v>
      </c>
      <c r="F256" s="44">
        <v>154.35291383521763</v>
      </c>
      <c r="G256" s="44">
        <v>124.21041939117849</v>
      </c>
      <c r="H256" s="44">
        <v>226.59484301559615</v>
      </c>
      <c r="I256" s="44">
        <v>127.4483244684541</v>
      </c>
      <c r="J256" s="101">
        <v>939756.58</v>
      </c>
      <c r="K256" s="102">
        <v>451413.38923394005</v>
      </c>
      <c r="L256" s="102">
        <v>258759.88476640303</v>
      </c>
      <c r="M256" s="102">
        <v>55400.083541199856</v>
      </c>
      <c r="N256" s="102">
        <v>174183.22200000001</v>
      </c>
      <c r="O256" s="102">
        <v>864568.56299999997</v>
      </c>
      <c r="P256" s="102">
        <v>284846.50099999993</v>
      </c>
      <c r="Q256" s="102">
        <v>287319.86199999996</v>
      </c>
      <c r="R256" s="102">
        <v>292402.19999999995</v>
      </c>
      <c r="S256" s="98">
        <v>112.11472406027471</v>
      </c>
      <c r="T256" s="98">
        <v>103.54076389977395</v>
      </c>
      <c r="U256" s="46">
        <f t="shared" si="39"/>
        <v>838209.7783113406</v>
      </c>
      <c r="V256" s="46">
        <f t="shared" si="40"/>
        <v>402635.24083710252</v>
      </c>
      <c r="W256" s="46">
        <f t="shared" si="41"/>
        <v>230799.19870943043</v>
      </c>
      <c r="X256" s="46">
        <f t="shared" si="42"/>
        <v>49413.744720466748</v>
      </c>
      <c r="Y256" s="46">
        <f t="shared" si="43"/>
        <v>155361.59363542317</v>
      </c>
      <c r="Z256" s="46">
        <f t="shared" si="44"/>
        <v>835003.0755393022</v>
      </c>
      <c r="AA256" s="46">
        <f t="shared" si="45"/>
        <v>275105.65913510881</v>
      </c>
      <c r="AB256" s="46">
        <f t="shared" si="46"/>
        <v>277494.43907727173</v>
      </c>
      <c r="AC256" s="46">
        <f t="shared" si="47"/>
        <v>282402.97732692154</v>
      </c>
      <c r="AD256" s="46">
        <v>87.87878787878789</v>
      </c>
      <c r="AE256" s="48">
        <v>45021212</v>
      </c>
      <c r="AF256" s="48">
        <f t="shared" si="48"/>
        <v>51231034.344827585</v>
      </c>
      <c r="AG256" s="104">
        <v>59.399764514541829</v>
      </c>
      <c r="AH256" s="104">
        <v>18681396</v>
      </c>
      <c r="AI256" s="104">
        <v>31052894</v>
      </c>
      <c r="AJ256" s="48">
        <f t="shared" si="49"/>
        <v>21258140.275862064</v>
      </c>
      <c r="AK256" s="48">
        <f t="shared" si="50"/>
        <v>35336051.793103442</v>
      </c>
      <c r="AL256" s="50">
        <v>33924.734863125646</v>
      </c>
      <c r="AM256" s="44">
        <v>149.03</v>
      </c>
      <c r="AN256" s="44">
        <v>97.3</v>
      </c>
      <c r="AO256" s="24"/>
      <c r="AP256" s="24"/>
      <c r="AQ256" s="24"/>
      <c r="BG256" s="22"/>
      <c r="BH256" s="21"/>
      <c r="BI256" s="23"/>
      <c r="BJ256" s="23"/>
      <c r="BK256" s="22"/>
      <c r="BL256" s="22"/>
      <c r="BN256" s="25"/>
      <c r="BO256" s="25"/>
      <c r="BP256" s="25"/>
      <c r="BQ256" s="25"/>
      <c r="BT256" s="24"/>
    </row>
    <row r="257" spans="1:72" x14ac:dyDescent="0.25">
      <c r="A257" s="66">
        <v>41730</v>
      </c>
      <c r="B257" s="11">
        <v>2014</v>
      </c>
      <c r="C257" s="11">
        <v>4</v>
      </c>
      <c r="D257" s="11">
        <v>257</v>
      </c>
      <c r="E257" s="47">
        <v>196.98563976671215</v>
      </c>
      <c r="F257" s="44">
        <v>145.79928530072954</v>
      </c>
      <c r="G257" s="44">
        <v>121.12547048509541</v>
      </c>
      <c r="H257" s="44">
        <v>235.93322496178155</v>
      </c>
      <c r="I257" s="44">
        <v>141.70309200332724</v>
      </c>
      <c r="J257" s="101">
        <v>1093822.44</v>
      </c>
      <c r="K257" s="102">
        <v>501609.35857259057</v>
      </c>
      <c r="L257" s="102">
        <v>357381.50045174261</v>
      </c>
      <c r="M257" s="102">
        <v>55907.279982826338</v>
      </c>
      <c r="N257" s="102">
        <v>178924.30100000001</v>
      </c>
      <c r="O257" s="102">
        <v>895529.36800000002</v>
      </c>
      <c r="P257" s="102">
        <v>266754.696</v>
      </c>
      <c r="Q257" s="102">
        <v>321809.50799999997</v>
      </c>
      <c r="R257" s="102">
        <v>306965.16399999999</v>
      </c>
      <c r="S257" s="98">
        <v>112.78819878661022</v>
      </c>
      <c r="T257" s="98">
        <v>102.18619650341026</v>
      </c>
      <c r="U257" s="46">
        <f t="shared" si="39"/>
        <v>969802.20605300984</v>
      </c>
      <c r="V257" s="46">
        <f t="shared" si="40"/>
        <v>444735.67622230673</v>
      </c>
      <c r="W257" s="46">
        <f t="shared" si="41"/>
        <v>316860.72150854277</v>
      </c>
      <c r="X257" s="46">
        <f t="shared" si="42"/>
        <v>49568.377351783223</v>
      </c>
      <c r="Y257" s="46">
        <f t="shared" si="43"/>
        <v>158637.43097672483</v>
      </c>
      <c r="Z257" s="46">
        <f t="shared" si="44"/>
        <v>876370.19347335573</v>
      </c>
      <c r="AA257" s="46">
        <f t="shared" si="45"/>
        <v>261047.68073161194</v>
      </c>
      <c r="AB257" s="46">
        <f t="shared" si="46"/>
        <v>314924.63660613913</v>
      </c>
      <c r="AC257" s="46">
        <f t="shared" si="47"/>
        <v>300397.87613560469</v>
      </c>
      <c r="AD257" s="46">
        <v>88.26563507414572</v>
      </c>
      <c r="AE257" s="48">
        <v>45284872</v>
      </c>
      <c r="AF257" s="48">
        <f t="shared" si="48"/>
        <v>51305212.908692472</v>
      </c>
      <c r="AG257" s="104">
        <v>59.794903962688338</v>
      </c>
      <c r="AH257" s="104">
        <v>18670137</v>
      </c>
      <c r="AI257" s="104">
        <v>31065752</v>
      </c>
      <c r="AJ257" s="48">
        <f t="shared" si="49"/>
        <v>21152215.111029945</v>
      </c>
      <c r="AK257" s="48">
        <f t="shared" si="50"/>
        <v>35195749.70927684</v>
      </c>
      <c r="AL257" s="50">
        <v>37884.569042766037</v>
      </c>
      <c r="AM257" s="44">
        <v>147.69</v>
      </c>
      <c r="AN257" s="44">
        <v>96</v>
      </c>
      <c r="AO257" s="24"/>
      <c r="AP257" s="24"/>
      <c r="AQ257" s="24"/>
      <c r="BG257" s="22"/>
      <c r="BH257" s="21"/>
      <c r="BI257" s="23"/>
      <c r="BJ257" s="23"/>
      <c r="BK257" s="22"/>
      <c r="BL257" s="22"/>
      <c r="BN257" s="25"/>
      <c r="BO257" s="25"/>
      <c r="BP257" s="25"/>
      <c r="BQ257" s="25"/>
      <c r="BT257" s="24"/>
    </row>
    <row r="258" spans="1:72" x14ac:dyDescent="0.25">
      <c r="A258" s="66">
        <v>41760</v>
      </c>
      <c r="B258" s="11">
        <v>2014</v>
      </c>
      <c r="C258" s="11">
        <v>5</v>
      </c>
      <c r="D258" s="11">
        <v>258</v>
      </c>
      <c r="E258" s="47">
        <v>204.442439678136</v>
      </c>
      <c r="F258" s="44">
        <v>181.85532977047924</v>
      </c>
      <c r="G258" s="44">
        <v>128.12094876793023</v>
      </c>
      <c r="H258" s="44">
        <v>283.94035943995311</v>
      </c>
      <c r="I258" s="44">
        <v>148.05315384324214</v>
      </c>
      <c r="J258" s="101">
        <v>1027122.58</v>
      </c>
      <c r="K258" s="102">
        <v>445396.93779003853</v>
      </c>
      <c r="L258" s="102">
        <v>291522.4541704703</v>
      </c>
      <c r="M258" s="102">
        <v>64507.285312317268</v>
      </c>
      <c r="N258" s="102">
        <v>225695.90270000001</v>
      </c>
      <c r="O258" s="102">
        <v>915013.67</v>
      </c>
      <c r="P258" s="102">
        <v>285395</v>
      </c>
      <c r="Q258" s="102">
        <v>323906.7</v>
      </c>
      <c r="R258" s="102">
        <v>305711.96999999997</v>
      </c>
      <c r="S258" s="98">
        <v>113.39117643764263</v>
      </c>
      <c r="T258" s="98">
        <v>103.00822477838567</v>
      </c>
      <c r="U258" s="46">
        <f t="shared" si="39"/>
        <v>905822.31551751029</v>
      </c>
      <c r="V258" s="46">
        <f t="shared" si="40"/>
        <v>392796.82227741618</v>
      </c>
      <c r="W258" s="46">
        <f t="shared" si="41"/>
        <v>257094.47889076947</v>
      </c>
      <c r="X258" s="46">
        <f t="shared" si="42"/>
        <v>56889.157815371858</v>
      </c>
      <c r="Y258" s="46">
        <f t="shared" si="43"/>
        <v>199041.85650998805</v>
      </c>
      <c r="Z258" s="46">
        <f t="shared" si="44"/>
        <v>888291.85433355649</v>
      </c>
      <c r="AA258" s="46">
        <f t="shared" si="45"/>
        <v>277060.40038453782</v>
      </c>
      <c r="AB258" s="46">
        <f t="shared" si="46"/>
        <v>314447.41494852526</v>
      </c>
      <c r="AC258" s="46">
        <f t="shared" si="47"/>
        <v>296784.03900049336</v>
      </c>
      <c r="AD258" s="46">
        <v>88.523533204384279</v>
      </c>
      <c r="AE258" s="48">
        <v>45579357</v>
      </c>
      <c r="AF258" s="48">
        <f t="shared" si="48"/>
        <v>51488406.924253449</v>
      </c>
      <c r="AG258" s="104">
        <v>59.508167864644356</v>
      </c>
      <c r="AH258" s="104">
        <v>18641409</v>
      </c>
      <c r="AI258" s="104">
        <v>31243249</v>
      </c>
      <c r="AJ258" s="48">
        <f t="shared" si="49"/>
        <v>21058139.372906044</v>
      </c>
      <c r="AK258" s="48">
        <f t="shared" si="50"/>
        <v>35293721.193736337</v>
      </c>
      <c r="AL258" s="50">
        <v>31015.199822250786</v>
      </c>
      <c r="AM258" s="44">
        <v>147.13999999999999</v>
      </c>
      <c r="AN258" s="44">
        <v>101.7</v>
      </c>
      <c r="AO258" s="24"/>
      <c r="AP258" s="24"/>
      <c r="AQ258" s="24"/>
      <c r="BG258" s="22"/>
      <c r="BH258" s="21"/>
      <c r="BI258" s="23"/>
      <c r="BJ258" s="23"/>
      <c r="BK258" s="22"/>
      <c r="BL258" s="22"/>
      <c r="BN258" s="25"/>
      <c r="BO258" s="25"/>
      <c r="BP258" s="25"/>
      <c r="BQ258" s="25"/>
      <c r="BT258" s="24"/>
    </row>
    <row r="259" spans="1:72" x14ac:dyDescent="0.25">
      <c r="A259" s="66">
        <v>41791</v>
      </c>
      <c r="B259" s="11">
        <v>2014</v>
      </c>
      <c r="C259" s="11">
        <v>6</v>
      </c>
      <c r="D259" s="11">
        <v>259</v>
      </c>
      <c r="E259" s="47">
        <v>175.03891112695408</v>
      </c>
      <c r="F259" s="44">
        <v>161.81241581304297</v>
      </c>
      <c r="G259" s="44">
        <v>121.57583695331853</v>
      </c>
      <c r="H259" s="44">
        <v>251.36190736729142</v>
      </c>
      <c r="I259" s="44">
        <v>136.945859988921</v>
      </c>
      <c r="J259" s="101">
        <v>877159.64</v>
      </c>
      <c r="K259" s="102">
        <v>320459.50354033092</v>
      </c>
      <c r="L259" s="102">
        <v>324240.84779739147</v>
      </c>
      <c r="M259" s="102">
        <v>61169.848239810861</v>
      </c>
      <c r="N259" s="102">
        <v>171289.44039999999</v>
      </c>
      <c r="O259" s="102">
        <v>887584.81299999997</v>
      </c>
      <c r="P259" s="102">
        <v>264557.902</v>
      </c>
      <c r="Q259" s="102">
        <v>319296.92599999998</v>
      </c>
      <c r="R259" s="102">
        <v>303729.98499999993</v>
      </c>
      <c r="S259" s="98">
        <v>111.96039673697115</v>
      </c>
      <c r="T259" s="98">
        <v>102.53837325341242</v>
      </c>
      <c r="U259" s="46">
        <f t="shared" si="39"/>
        <v>783455.28022798407</v>
      </c>
      <c r="V259" s="46">
        <f t="shared" si="40"/>
        <v>286225.76632448641</v>
      </c>
      <c r="W259" s="46">
        <f t="shared" si="41"/>
        <v>289603.16080259287</v>
      </c>
      <c r="X259" s="46">
        <f t="shared" si="42"/>
        <v>54635.254985311767</v>
      </c>
      <c r="Y259" s="46">
        <f t="shared" si="43"/>
        <v>152991.09809552634</v>
      </c>
      <c r="Z259" s="46">
        <f t="shared" si="44"/>
        <v>865612.34086133866</v>
      </c>
      <c r="AA259" s="46">
        <f t="shared" si="45"/>
        <v>258008.67870818856</v>
      </c>
      <c r="AB259" s="46">
        <f t="shared" si="46"/>
        <v>311392.61904505972</v>
      </c>
      <c r="AC259" s="46">
        <f t="shared" si="47"/>
        <v>296211.04310809023</v>
      </c>
      <c r="AD259" s="46">
        <v>88.394584139264992</v>
      </c>
      <c r="AE259" s="48">
        <v>46113697</v>
      </c>
      <c r="AF259" s="48">
        <f t="shared" si="48"/>
        <v>52168011.704595186</v>
      </c>
      <c r="AG259" s="104">
        <v>59.451119493112415</v>
      </c>
      <c r="AH259" s="104">
        <v>18577175</v>
      </c>
      <c r="AI259" s="104">
        <v>31245720</v>
      </c>
      <c r="AJ259" s="48">
        <f t="shared" si="49"/>
        <v>21016191.411378555</v>
      </c>
      <c r="AK259" s="48">
        <f t="shared" si="50"/>
        <v>35348002.713347919</v>
      </c>
      <c r="AL259" s="50">
        <v>32217.355633074225</v>
      </c>
      <c r="AM259" s="44">
        <v>140.88</v>
      </c>
      <c r="AN259" s="44">
        <v>94.9</v>
      </c>
      <c r="AO259" s="24"/>
      <c r="AP259" s="24"/>
      <c r="AQ259" s="24"/>
      <c r="BG259" s="22"/>
      <c r="BH259" s="21"/>
      <c r="BI259" s="23"/>
      <c r="BJ259" s="23"/>
      <c r="BK259" s="22"/>
      <c r="BL259" s="22"/>
      <c r="BN259" s="25"/>
      <c r="BO259" s="25"/>
      <c r="BP259" s="25"/>
      <c r="BQ259" s="25"/>
      <c r="BT259" s="24"/>
    </row>
    <row r="260" spans="1:72" x14ac:dyDescent="0.25">
      <c r="A260" s="66">
        <v>41821</v>
      </c>
      <c r="B260" s="11">
        <v>2014</v>
      </c>
      <c r="C260" s="11">
        <v>7</v>
      </c>
      <c r="D260" s="11">
        <v>260</v>
      </c>
      <c r="E260" s="47">
        <v>192.09140469875376</v>
      </c>
      <c r="F260" s="44">
        <v>163.24334541234325</v>
      </c>
      <c r="G260" s="44">
        <v>120.44525483404622</v>
      </c>
      <c r="H260" s="44">
        <v>247.1966851042213</v>
      </c>
      <c r="I260" s="44">
        <v>172.97708960800114</v>
      </c>
      <c r="J260" s="101">
        <v>777093.63</v>
      </c>
      <c r="K260" s="102">
        <v>149696.50548803405</v>
      </c>
      <c r="L260" s="102">
        <v>365138.3276745156</v>
      </c>
      <c r="M260" s="102">
        <v>75199.196947136181</v>
      </c>
      <c r="N260" s="102">
        <v>187059.6</v>
      </c>
      <c r="O260" s="102">
        <v>1043684.7560000001</v>
      </c>
      <c r="P260" s="102">
        <v>321122.70500000002</v>
      </c>
      <c r="Q260" s="102">
        <v>373863.88699999999</v>
      </c>
      <c r="R260" s="102">
        <v>348698.16399999999</v>
      </c>
      <c r="S260" s="98">
        <v>109.43199920334109</v>
      </c>
      <c r="T260" s="98">
        <v>101.73707030398083</v>
      </c>
      <c r="U260" s="46">
        <f t="shared" si="39"/>
        <v>710115.53810329584</v>
      </c>
      <c r="V260" s="46">
        <f t="shared" si="40"/>
        <v>136794.08818062022</v>
      </c>
      <c r="W260" s="46">
        <f t="shared" si="41"/>
        <v>333666.87105481257</v>
      </c>
      <c r="X260" s="46">
        <f t="shared" si="42"/>
        <v>68717.740235563804</v>
      </c>
      <c r="Y260" s="46">
        <f t="shared" si="43"/>
        <v>170936.83873253121</v>
      </c>
      <c r="Z260" s="46">
        <f t="shared" si="44"/>
        <v>1025864.7638285316</v>
      </c>
      <c r="AA260" s="46">
        <f t="shared" si="45"/>
        <v>315639.81942915742</v>
      </c>
      <c r="AB260" s="46">
        <f t="shared" si="46"/>
        <v>367480.492491999</v>
      </c>
      <c r="AC260" s="46">
        <f t="shared" si="47"/>
        <v>342744.45190737513</v>
      </c>
      <c r="AD260" s="46">
        <v>88.13668600902642</v>
      </c>
      <c r="AE260" s="48">
        <v>46477176</v>
      </c>
      <c r="AF260" s="48">
        <f t="shared" si="48"/>
        <v>52733065.088515006</v>
      </c>
      <c r="AG260" s="104">
        <v>57.779968111141677</v>
      </c>
      <c r="AH260" s="104">
        <v>18821558</v>
      </c>
      <c r="AI260" s="104">
        <v>31494855</v>
      </c>
      <c r="AJ260" s="48">
        <f t="shared" si="49"/>
        <v>21354964.490124363</v>
      </c>
      <c r="AK260" s="48">
        <f t="shared" si="50"/>
        <v>35734103.953913689</v>
      </c>
      <c r="AL260" s="50">
        <v>38910.876161591565</v>
      </c>
      <c r="AM260" s="44">
        <v>149.85</v>
      </c>
      <c r="AN260" s="44">
        <v>104.4</v>
      </c>
      <c r="AO260" s="24"/>
      <c r="AP260" s="24"/>
      <c r="AQ260" s="24"/>
      <c r="BG260" s="22"/>
      <c r="BH260" s="21"/>
      <c r="BI260" s="23"/>
      <c r="BJ260" s="23"/>
      <c r="BK260" s="22"/>
      <c r="BL260" s="22"/>
      <c r="BN260" s="25"/>
      <c r="BO260" s="25"/>
      <c r="BP260" s="25"/>
      <c r="BQ260" s="25"/>
      <c r="BT260" s="24"/>
    </row>
    <row r="261" spans="1:72" x14ac:dyDescent="0.25">
      <c r="A261" s="66">
        <v>41852</v>
      </c>
      <c r="B261" s="11">
        <v>2014</v>
      </c>
      <c r="C261" s="11">
        <v>8</v>
      </c>
      <c r="D261" s="11">
        <v>261</v>
      </c>
      <c r="E261" s="47">
        <v>201.48344011762626</v>
      </c>
      <c r="F261" s="44">
        <v>172.19484306853147</v>
      </c>
      <c r="G261" s="44">
        <v>122.24298070214343</v>
      </c>
      <c r="H261" s="44">
        <v>265.04190797030884</v>
      </c>
      <c r="I261" s="44">
        <v>183.19277988155696</v>
      </c>
      <c r="J261" s="101">
        <v>782151.83</v>
      </c>
      <c r="K261" s="102">
        <v>182860.63602962423</v>
      </c>
      <c r="L261" s="102">
        <v>351165.79773119389</v>
      </c>
      <c r="M261" s="102">
        <v>65140.118543568104</v>
      </c>
      <c r="N261" s="102">
        <v>182985.27799999999</v>
      </c>
      <c r="O261" s="102">
        <v>1001750.273</v>
      </c>
      <c r="P261" s="102">
        <v>292365.89600000001</v>
      </c>
      <c r="Q261" s="102">
        <v>403950.11099999998</v>
      </c>
      <c r="R261" s="102">
        <v>305434.266</v>
      </c>
      <c r="S261" s="98">
        <v>109.90026702900745</v>
      </c>
      <c r="T261" s="98">
        <v>101.3808651492286</v>
      </c>
      <c r="U261" s="46">
        <f t="shared" si="39"/>
        <v>711692.38359862776</v>
      </c>
      <c r="V261" s="46">
        <f t="shared" si="40"/>
        <v>166387.79956863922</v>
      </c>
      <c r="W261" s="46">
        <f t="shared" si="41"/>
        <v>319531.34166498977</v>
      </c>
      <c r="X261" s="46">
        <f t="shared" si="42"/>
        <v>59272.029363108639</v>
      </c>
      <c r="Y261" s="46">
        <f t="shared" si="43"/>
        <v>166501.21327885604</v>
      </c>
      <c r="Z261" s="46">
        <f t="shared" si="44"/>
        <v>988105.86349353357</v>
      </c>
      <c r="AA261" s="46">
        <f t="shared" si="45"/>
        <v>288383.70590904803</v>
      </c>
      <c r="AB261" s="46">
        <f t="shared" si="46"/>
        <v>398448.08032107586</v>
      </c>
      <c r="AC261" s="46">
        <f t="shared" si="47"/>
        <v>301274.0772634095</v>
      </c>
      <c r="AD261" s="46">
        <v>87.814313346228232</v>
      </c>
      <c r="AE261" s="48">
        <v>47330058</v>
      </c>
      <c r="AF261" s="48">
        <f t="shared" si="48"/>
        <v>53897885.431718066</v>
      </c>
      <c r="AG261" s="104">
        <v>57.61689256234834</v>
      </c>
      <c r="AH261" s="104">
        <v>19244678</v>
      </c>
      <c r="AI261" s="104">
        <v>32100447</v>
      </c>
      <c r="AJ261" s="48">
        <f t="shared" si="49"/>
        <v>21915194.991189431</v>
      </c>
      <c r="AK261" s="48">
        <f t="shared" si="50"/>
        <v>36554914.314977974</v>
      </c>
      <c r="AL261" s="50">
        <v>33055.551095374714</v>
      </c>
      <c r="AM261" s="44">
        <v>148.27000000000001</v>
      </c>
      <c r="AN261" s="44">
        <v>106.3</v>
      </c>
      <c r="AO261" s="24"/>
      <c r="AP261" s="24"/>
      <c r="AQ261" s="24"/>
      <c r="BG261" s="22"/>
      <c r="BH261" s="21"/>
      <c r="BI261" s="23"/>
      <c r="BJ261" s="23"/>
      <c r="BK261" s="22"/>
      <c r="BL261" s="22"/>
      <c r="BN261" s="25"/>
      <c r="BO261" s="25"/>
      <c r="BP261" s="25"/>
      <c r="BQ261" s="25"/>
      <c r="BT261" s="24"/>
    </row>
    <row r="262" spans="1:72" x14ac:dyDescent="0.25">
      <c r="A262" s="66">
        <v>41883</v>
      </c>
      <c r="B262" s="11">
        <v>2014</v>
      </c>
      <c r="C262" s="11">
        <v>9</v>
      </c>
      <c r="D262" s="11">
        <v>262</v>
      </c>
      <c r="E262" s="47">
        <v>199.91144460373414</v>
      </c>
      <c r="F262" s="44">
        <v>176.80316720166292</v>
      </c>
      <c r="G262" s="44">
        <v>126.81002167921426</v>
      </c>
      <c r="H262" s="44">
        <v>226.68497759710604</v>
      </c>
      <c r="I262" s="44">
        <v>185.83073630793393</v>
      </c>
      <c r="J262" s="101">
        <v>765544.23</v>
      </c>
      <c r="K262" s="102">
        <v>144093.37797737503</v>
      </c>
      <c r="L262" s="102">
        <v>342239.61534512002</v>
      </c>
      <c r="M262" s="102">
        <v>71972.212276940438</v>
      </c>
      <c r="N262" s="102">
        <v>207239.02439999999</v>
      </c>
      <c r="O262" s="102">
        <v>998773.20799999998</v>
      </c>
      <c r="P262" s="102">
        <v>320199.60399999999</v>
      </c>
      <c r="Q262" s="102">
        <v>368965.755</v>
      </c>
      <c r="R262" s="102">
        <v>309607.84900000005</v>
      </c>
      <c r="S262" s="98">
        <v>107.75899680794249</v>
      </c>
      <c r="T262" s="98">
        <v>100.48213820178464</v>
      </c>
      <c r="U262" s="45">
        <f t="shared" si="39"/>
        <v>710422.56579691416</v>
      </c>
      <c r="V262" s="45">
        <f t="shared" si="40"/>
        <v>133718.18803602157</v>
      </c>
      <c r="W262" s="45">
        <f t="shared" si="41"/>
        <v>317597.25450589467</v>
      </c>
      <c r="X262" s="45">
        <f t="shared" si="42"/>
        <v>66789.979870743977</v>
      </c>
      <c r="Y262" s="45">
        <f t="shared" si="43"/>
        <v>192317.14338373017</v>
      </c>
      <c r="Z262" s="45">
        <f t="shared" si="44"/>
        <v>993980.84662002255</v>
      </c>
      <c r="AA262" s="45">
        <f t="shared" si="45"/>
        <v>318663.20694428956</v>
      </c>
      <c r="AB262" s="45">
        <f t="shared" si="46"/>
        <v>367195.36586597731</v>
      </c>
      <c r="AC262" s="45">
        <f t="shared" si="47"/>
        <v>308122.27380975574</v>
      </c>
      <c r="AD262" s="45">
        <v>87.814313346228232</v>
      </c>
      <c r="AE262" s="48">
        <v>49909735</v>
      </c>
      <c r="AF262" s="48">
        <f t="shared" si="48"/>
        <v>56835535.231277533</v>
      </c>
      <c r="AG262" s="104">
        <v>58.144504149653422</v>
      </c>
      <c r="AH262" s="104">
        <v>19507434</v>
      </c>
      <c r="AI262" s="104">
        <v>32395699</v>
      </c>
      <c r="AJ262" s="48">
        <f t="shared" si="49"/>
        <v>22214412.726872247</v>
      </c>
      <c r="AK262" s="48">
        <f t="shared" si="50"/>
        <v>36891137.407488994</v>
      </c>
      <c r="AL262" s="50">
        <v>32593.496566555641</v>
      </c>
      <c r="AM262" s="44">
        <v>148.12</v>
      </c>
      <c r="AN262" s="44">
        <v>105.6</v>
      </c>
      <c r="AO262" s="24"/>
      <c r="AP262" s="24"/>
      <c r="AQ262" s="24"/>
      <c r="BG262" s="22"/>
      <c r="BH262" s="21"/>
      <c r="BI262" s="23"/>
      <c r="BJ262" s="23"/>
      <c r="BK262" s="22"/>
      <c r="BL262" s="22"/>
      <c r="BN262" s="25"/>
      <c r="BO262" s="25"/>
      <c r="BP262" s="25"/>
      <c r="BQ262" s="25"/>
      <c r="BT262" s="24"/>
    </row>
    <row r="263" spans="1:72" x14ac:dyDescent="0.25">
      <c r="A263" s="66">
        <v>41913</v>
      </c>
      <c r="B263" s="11">
        <v>2014</v>
      </c>
      <c r="C263" s="11">
        <v>10</v>
      </c>
      <c r="D263" s="11">
        <v>263</v>
      </c>
      <c r="E263" s="47">
        <v>226.75804877107129</v>
      </c>
      <c r="F263" s="44">
        <v>182.20547358247217</v>
      </c>
      <c r="G263" s="44">
        <v>123.44018382779078</v>
      </c>
      <c r="H263" s="44">
        <v>248.0805555954349</v>
      </c>
      <c r="I263" s="44">
        <v>205.10672473804459</v>
      </c>
      <c r="J263" s="101">
        <v>696902.65</v>
      </c>
      <c r="K263" s="102">
        <v>107628.37283371303</v>
      </c>
      <c r="L263" s="102">
        <v>341939.29740175069</v>
      </c>
      <c r="M263" s="102">
        <v>72810.725436439476</v>
      </c>
      <c r="N263" s="102">
        <v>174524.2543</v>
      </c>
      <c r="O263" s="102">
        <v>1090237.4879999999</v>
      </c>
      <c r="P263" s="102">
        <v>367692.69299999997</v>
      </c>
      <c r="Q263" s="102">
        <v>374753.72899999999</v>
      </c>
      <c r="R263" s="102">
        <v>347791.06599999999</v>
      </c>
      <c r="S263" s="98">
        <v>106.11232765316214</v>
      </c>
      <c r="T263" s="98">
        <v>98.312393224860131</v>
      </c>
      <c r="U263" s="45">
        <f t="shared" si="39"/>
        <v>656759.36567699292</v>
      </c>
      <c r="V263" s="45">
        <f t="shared" si="40"/>
        <v>101428.71729805629</v>
      </c>
      <c r="W263" s="45">
        <f t="shared" si="41"/>
        <v>322242.76383740309</v>
      </c>
      <c r="X263" s="45">
        <f t="shared" si="42"/>
        <v>68616.650908297859</v>
      </c>
      <c r="Y263" s="45">
        <f t="shared" si="43"/>
        <v>164471.23360675728</v>
      </c>
      <c r="Z263" s="45">
        <f t="shared" si="44"/>
        <v>1108952.2411547936</v>
      </c>
      <c r="AA263" s="45">
        <f t="shared" si="45"/>
        <v>374004.41687856498</v>
      </c>
      <c r="AB263" s="45">
        <f t="shared" si="46"/>
        <v>381186.66091554012</v>
      </c>
      <c r="AC263" s="45">
        <f t="shared" si="47"/>
        <v>353761.1633606886</v>
      </c>
      <c r="AD263" s="45">
        <v>88.007736943907162</v>
      </c>
      <c r="AE263" s="48">
        <v>51958981</v>
      </c>
      <c r="AF263" s="48">
        <f t="shared" si="48"/>
        <v>59039105.883516476</v>
      </c>
      <c r="AG263" s="104">
        <v>60.64512889580719</v>
      </c>
      <c r="AH263" s="104">
        <v>19875028</v>
      </c>
      <c r="AI263" s="104">
        <v>32688672</v>
      </c>
      <c r="AJ263" s="48">
        <f t="shared" si="49"/>
        <v>22583273.573626373</v>
      </c>
      <c r="AK263" s="48">
        <f t="shared" si="50"/>
        <v>37142952.580219783</v>
      </c>
      <c r="AL263" s="50">
        <v>34096.458944052487</v>
      </c>
      <c r="AM263" s="44">
        <v>149.69999999999999</v>
      </c>
      <c r="AN263" s="44">
        <v>109.3</v>
      </c>
      <c r="AO263" s="24"/>
      <c r="AP263" s="24"/>
      <c r="AQ263" s="24"/>
      <c r="BG263" s="22"/>
      <c r="BH263" s="21"/>
      <c r="BI263" s="23"/>
      <c r="BJ263" s="23"/>
      <c r="BK263" s="22"/>
      <c r="BL263" s="22"/>
      <c r="BN263" s="25"/>
      <c r="BO263" s="25"/>
      <c r="BP263" s="25"/>
      <c r="BQ263" s="25"/>
      <c r="BT263" s="24"/>
    </row>
    <row r="264" spans="1:72" x14ac:dyDescent="0.25">
      <c r="A264" s="66">
        <v>41944</v>
      </c>
      <c r="B264" s="11">
        <v>2014</v>
      </c>
      <c r="C264" s="11">
        <v>11</v>
      </c>
      <c r="D264" s="11">
        <v>264</v>
      </c>
      <c r="E264" s="47">
        <v>207.21901439625771</v>
      </c>
      <c r="F264" s="44">
        <v>174.1854261378424</v>
      </c>
      <c r="G264" s="44">
        <v>134.87614201446968</v>
      </c>
      <c r="H264" s="44">
        <v>314.06267342115518</v>
      </c>
      <c r="I264" s="44">
        <v>161.38097510334765</v>
      </c>
      <c r="J264" s="101">
        <v>580390.18999999994</v>
      </c>
      <c r="K264" s="102">
        <v>97200.653456035652</v>
      </c>
      <c r="L264" s="102">
        <v>251406.76810841353</v>
      </c>
      <c r="M264" s="102">
        <v>64450.770244677777</v>
      </c>
      <c r="N264" s="102">
        <v>167331.9982</v>
      </c>
      <c r="O264" s="102">
        <v>904704.78</v>
      </c>
      <c r="P264" s="102">
        <v>303037.77500000002</v>
      </c>
      <c r="Q264" s="102">
        <v>300977.06299999997</v>
      </c>
      <c r="R264" s="102">
        <v>300689.94199999998</v>
      </c>
      <c r="S264" s="98">
        <v>108.32906239910878</v>
      </c>
      <c r="T264" s="98">
        <v>97.006428042413361</v>
      </c>
      <c r="U264" s="45">
        <f t="shared" si="39"/>
        <v>535765.91280898487</v>
      </c>
      <c r="V264" s="45">
        <f t="shared" si="40"/>
        <v>89727.217519825324</v>
      </c>
      <c r="W264" s="45">
        <f t="shared" si="41"/>
        <v>232076.93534923627</v>
      </c>
      <c r="X264" s="45">
        <f t="shared" si="42"/>
        <v>59495.364233123852</v>
      </c>
      <c r="Y264" s="45">
        <f t="shared" si="43"/>
        <v>154466.39571522464</v>
      </c>
      <c r="Z264" s="45">
        <f t="shared" si="44"/>
        <v>932623.53666340862</v>
      </c>
      <c r="AA264" s="45">
        <f t="shared" si="45"/>
        <v>312389.37575096072</v>
      </c>
      <c r="AB264" s="45">
        <f t="shared" si="46"/>
        <v>310265.07116456871</v>
      </c>
      <c r="AC264" s="45">
        <f t="shared" si="47"/>
        <v>309969.08974787907</v>
      </c>
      <c r="AD264" s="45">
        <v>88.652482269503551</v>
      </c>
      <c r="AE264" s="48">
        <v>53155358</v>
      </c>
      <c r="AF264" s="48">
        <f t="shared" si="48"/>
        <v>59959243.823999994</v>
      </c>
      <c r="AG264" s="104">
        <v>59.714864672710732</v>
      </c>
      <c r="AH264" s="104">
        <v>19868747</v>
      </c>
      <c r="AI264" s="104">
        <v>32804837</v>
      </c>
      <c r="AJ264" s="48">
        <f t="shared" si="49"/>
        <v>22411946.615999997</v>
      </c>
      <c r="AK264" s="48">
        <f t="shared" si="50"/>
        <v>37003856.136</v>
      </c>
      <c r="AL264" s="50">
        <v>35790.659368730681</v>
      </c>
      <c r="AM264" s="44">
        <v>144.91999999999999</v>
      </c>
      <c r="AN264" s="44">
        <v>99.8</v>
      </c>
      <c r="AO264" s="24"/>
      <c r="AP264" s="24"/>
      <c r="AQ264" s="24"/>
      <c r="BG264" s="22"/>
      <c r="BH264" s="21"/>
      <c r="BI264" s="23"/>
      <c r="BJ264" s="23"/>
      <c r="BK264" s="22"/>
      <c r="BL264" s="22"/>
      <c r="BN264" s="25"/>
      <c r="BO264" s="25"/>
      <c r="BP264" s="25"/>
      <c r="BQ264" s="25"/>
      <c r="BT264" s="24"/>
    </row>
    <row r="265" spans="1:72" x14ac:dyDescent="0.25">
      <c r="A265" s="66">
        <v>41974</v>
      </c>
      <c r="B265" s="11">
        <v>2014</v>
      </c>
      <c r="C265" s="11">
        <v>12</v>
      </c>
      <c r="D265" s="11">
        <v>265</v>
      </c>
      <c r="E265" s="47">
        <v>231.33408374589325</v>
      </c>
      <c r="F265" s="44">
        <v>192.89655751437044</v>
      </c>
      <c r="G265" s="44">
        <v>146.40430713592292</v>
      </c>
      <c r="H265" s="44">
        <v>293.67592562438756</v>
      </c>
      <c r="I265" s="44">
        <v>155.20177772452212</v>
      </c>
      <c r="J265" s="101">
        <v>511973.03</v>
      </c>
      <c r="K265" s="102">
        <v>64567.065217813812</v>
      </c>
      <c r="L265" s="102">
        <v>221129.39192927239</v>
      </c>
      <c r="M265" s="102">
        <v>61178.430815479631</v>
      </c>
      <c r="N265" s="102">
        <v>165098.14199999999</v>
      </c>
      <c r="O265" s="102">
        <v>975011.47600000002</v>
      </c>
      <c r="P265" s="102">
        <v>340927</v>
      </c>
      <c r="Q265" s="102">
        <v>320604</v>
      </c>
      <c r="R265" s="102">
        <v>313480.47600000002</v>
      </c>
      <c r="S265" s="98">
        <v>106.15825692105325</v>
      </c>
      <c r="T265" s="98">
        <v>95.202620579063918</v>
      </c>
      <c r="U265" s="45">
        <f t="shared" si="39"/>
        <v>482273.39525811851</v>
      </c>
      <c r="V265" s="45">
        <f t="shared" si="40"/>
        <v>60821.519767256941</v>
      </c>
      <c r="W265" s="45">
        <f t="shared" si="41"/>
        <v>208301.64166478335</v>
      </c>
      <c r="X265" s="45">
        <f t="shared" si="42"/>
        <v>57629.460571282951</v>
      </c>
      <c r="Y265" s="45">
        <f t="shared" si="43"/>
        <v>155520.7732195326</v>
      </c>
      <c r="Z265" s="45">
        <f t="shared" si="44"/>
        <v>1024143.526795328</v>
      </c>
      <c r="AA265" s="45">
        <f t="shared" si="45"/>
        <v>358106.73900186055</v>
      </c>
      <c r="AB265" s="45">
        <f t="shared" si="46"/>
        <v>336759.63754983473</v>
      </c>
      <c r="AC265" s="45">
        <f t="shared" si="47"/>
        <v>329277.15024363284</v>
      </c>
      <c r="AD265" s="45">
        <v>89.29722759509994</v>
      </c>
      <c r="AE265" s="48">
        <v>54472048</v>
      </c>
      <c r="AF265" s="48">
        <f t="shared" si="48"/>
        <v>61000827.760288805</v>
      </c>
      <c r="AG265" s="104">
        <v>57.152995638359428</v>
      </c>
      <c r="AH265" s="104">
        <v>22233807</v>
      </c>
      <c r="AI265" s="104">
        <v>35212895</v>
      </c>
      <c r="AJ265" s="48">
        <f t="shared" si="49"/>
        <v>24898653.181949455</v>
      </c>
      <c r="AK265" s="48">
        <f t="shared" si="50"/>
        <v>39433357.505415156</v>
      </c>
      <c r="AL265" s="50">
        <v>51203.773472326677</v>
      </c>
      <c r="AM265" s="44">
        <v>145.47999999999999</v>
      </c>
      <c r="AN265" s="44">
        <v>87.7</v>
      </c>
      <c r="AO265" s="24"/>
      <c r="AP265" s="24"/>
      <c r="AQ265" s="24"/>
      <c r="BG265" s="22"/>
      <c r="BH265" s="21"/>
      <c r="BI265" s="23"/>
      <c r="BJ265" s="23"/>
      <c r="BK265" s="22"/>
      <c r="BL265" s="22"/>
      <c r="BN265" s="25"/>
      <c r="BO265" s="25"/>
      <c r="BP265" s="25"/>
      <c r="BQ265" s="25"/>
      <c r="BT265" s="24"/>
    </row>
    <row r="266" spans="1:72" x14ac:dyDescent="0.25">
      <c r="A266" s="67">
        <v>42005</v>
      </c>
      <c r="B266" s="68">
        <v>2015</v>
      </c>
      <c r="C266" s="68">
        <v>1</v>
      </c>
      <c r="D266" s="68">
        <v>266</v>
      </c>
      <c r="E266" s="69">
        <v>209.45417112296448</v>
      </c>
      <c r="F266" s="70">
        <v>170.952970828698</v>
      </c>
      <c r="G266" s="70">
        <v>119.24921184834766</v>
      </c>
      <c r="H266" s="70">
        <v>213.14994731419551</v>
      </c>
      <c r="I266" s="70">
        <v>173.3801125834986</v>
      </c>
      <c r="J266" s="105">
        <v>762096.25226541096</v>
      </c>
      <c r="K266" s="106">
        <v>305235.73135400529</v>
      </c>
      <c r="L266" s="106">
        <v>224509.65295675508</v>
      </c>
      <c r="M266" s="106">
        <v>55416.558954651417</v>
      </c>
      <c r="N266" s="106">
        <v>176934.30900000001</v>
      </c>
      <c r="O266" s="106">
        <v>827615.32700000005</v>
      </c>
      <c r="P266" s="106">
        <v>275993.00599999999</v>
      </c>
      <c r="Q266" s="106">
        <v>265527.20699999999</v>
      </c>
      <c r="R266" s="106">
        <v>286095.114</v>
      </c>
      <c r="S266" s="107">
        <v>102.56442651026026</v>
      </c>
      <c r="T266" s="107">
        <v>91.459098625579543</v>
      </c>
      <c r="U266" s="71">
        <f t="shared" si="39"/>
        <v>743041.499080749</v>
      </c>
      <c r="V266" s="71">
        <f t="shared" si="40"/>
        <v>297603.89809567196</v>
      </c>
      <c r="W266" s="71">
        <f t="shared" si="41"/>
        <v>218896.2202545887</v>
      </c>
      <c r="X266" s="71">
        <f t="shared" si="42"/>
        <v>54030.974325301475</v>
      </c>
      <c r="Y266" s="71">
        <f t="shared" si="43"/>
        <v>172510.40640518765</v>
      </c>
      <c r="Z266" s="71">
        <f t="shared" si="44"/>
        <v>904902.12503420643</v>
      </c>
      <c r="AA266" s="71">
        <f t="shared" si="45"/>
        <v>301766.59309739742</v>
      </c>
      <c r="AB266" s="71">
        <f t="shared" si="46"/>
        <v>290323.44620739197</v>
      </c>
      <c r="AC266" s="71">
        <f t="shared" si="47"/>
        <v>312812.0857294171</v>
      </c>
      <c r="AD266" s="71">
        <v>89.813023855577057</v>
      </c>
      <c r="AE266" s="72">
        <v>55623137</v>
      </c>
      <c r="AF266" s="72">
        <f t="shared" si="48"/>
        <v>61932150.385498919</v>
      </c>
      <c r="AG266" s="108">
        <v>56.49666710917154</v>
      </c>
      <c r="AH266" s="108">
        <v>21682488</v>
      </c>
      <c r="AI266" s="108">
        <v>35049550</v>
      </c>
      <c r="AJ266" s="72">
        <f t="shared" si="49"/>
        <v>24141808.246949028</v>
      </c>
      <c r="AK266" s="72">
        <f t="shared" si="50"/>
        <v>39025019.418521173</v>
      </c>
      <c r="AL266" s="73">
        <v>27724.1724869926</v>
      </c>
      <c r="AM266" s="70">
        <v>139.1</v>
      </c>
      <c r="AN266" s="70">
        <v>88.1</v>
      </c>
      <c r="AO266" s="24"/>
      <c r="AP266" s="24"/>
      <c r="AQ266" s="24"/>
      <c r="BG266" s="22"/>
      <c r="BH266" s="21"/>
      <c r="BI266" s="23"/>
      <c r="BJ266" s="23"/>
      <c r="BK266" s="22"/>
      <c r="BL266" s="22"/>
      <c r="BN266" s="25"/>
      <c r="BO266" s="25"/>
      <c r="BP266" s="25"/>
      <c r="BQ266" s="25"/>
      <c r="BT266" s="24"/>
    </row>
    <row r="267" spans="1:72" x14ac:dyDescent="0.25">
      <c r="A267" s="66">
        <v>42036</v>
      </c>
      <c r="B267" s="11">
        <v>2015</v>
      </c>
      <c r="C267" s="11">
        <v>2</v>
      </c>
      <c r="D267" s="11">
        <v>267</v>
      </c>
      <c r="E267" s="47">
        <v>206.90929454566668</v>
      </c>
      <c r="F267" s="44">
        <v>157.56841966849802</v>
      </c>
      <c r="G267" s="44">
        <v>121.36732209255413</v>
      </c>
      <c r="H267" s="44">
        <v>242.47867875400064</v>
      </c>
      <c r="I267" s="44">
        <v>165.17041976625049</v>
      </c>
      <c r="J267" s="101">
        <v>791951.43732415605</v>
      </c>
      <c r="K267" s="102">
        <v>329992.15777460189</v>
      </c>
      <c r="L267" s="102">
        <v>248498.49600885488</v>
      </c>
      <c r="M267" s="102">
        <v>53647.82254070029</v>
      </c>
      <c r="N267" s="102">
        <v>159812.96100000001</v>
      </c>
      <c r="O267" s="102">
        <v>777984.97499999998</v>
      </c>
      <c r="P267" s="102">
        <v>236926.965</v>
      </c>
      <c r="Q267" s="102">
        <v>274448.636</v>
      </c>
      <c r="R267" s="102">
        <v>266609.37400000001</v>
      </c>
      <c r="S267" s="98">
        <v>99.374528475478144</v>
      </c>
      <c r="T267" s="98">
        <v>90.980286394845749</v>
      </c>
      <c r="U267" s="46">
        <f t="shared" si="39"/>
        <v>796936.0453565116</v>
      </c>
      <c r="V267" s="46">
        <f t="shared" si="40"/>
        <v>332069.15578576195</v>
      </c>
      <c r="W267" s="46">
        <f t="shared" si="41"/>
        <v>250062.56615363449</v>
      </c>
      <c r="X267" s="46">
        <f t="shared" si="42"/>
        <v>53985.486385415687</v>
      </c>
      <c r="Y267" s="46">
        <f t="shared" si="43"/>
        <v>160818.8370317005</v>
      </c>
      <c r="Z267" s="46">
        <f t="shared" si="44"/>
        <v>855113.789841922</v>
      </c>
      <c r="AA267" s="46">
        <f t="shared" si="45"/>
        <v>260415.71684195363</v>
      </c>
      <c r="AB267" s="46">
        <f t="shared" si="46"/>
        <v>301657.25661592133</v>
      </c>
      <c r="AC267" s="46">
        <f t="shared" si="47"/>
        <v>293040.81638404698</v>
      </c>
      <c r="AD267" s="46">
        <v>90.264345583494517</v>
      </c>
      <c r="AE267" s="48">
        <v>56240084</v>
      </c>
      <c r="AF267" s="48">
        <f t="shared" si="48"/>
        <v>62305978.774285711</v>
      </c>
      <c r="AG267" s="104">
        <v>56.327505292700572</v>
      </c>
      <c r="AH267" s="104">
        <v>21219344</v>
      </c>
      <c r="AI267" s="104">
        <v>35248691</v>
      </c>
      <c r="AJ267" s="48">
        <f t="shared" si="49"/>
        <v>23508001.817142859</v>
      </c>
      <c r="AK267" s="48">
        <f t="shared" si="50"/>
        <v>39050514.100714281</v>
      </c>
      <c r="AL267" s="50">
        <v>31255.50561107244</v>
      </c>
      <c r="AM267" s="44">
        <v>136.82</v>
      </c>
      <c r="AN267" s="44">
        <v>83.7</v>
      </c>
      <c r="AO267" s="24"/>
      <c r="AP267" s="24"/>
      <c r="AQ267" s="24"/>
      <c r="BG267" s="22"/>
      <c r="BH267" s="21"/>
      <c r="BI267" s="23"/>
      <c r="BJ267" s="23"/>
      <c r="BK267" s="22"/>
      <c r="BL267" s="22"/>
      <c r="BN267" s="25"/>
      <c r="BO267" s="25"/>
      <c r="BP267" s="25"/>
      <c r="BQ267" s="25"/>
      <c r="BT267" s="24"/>
    </row>
    <row r="268" spans="1:72" x14ac:dyDescent="0.25">
      <c r="A268" s="66">
        <v>42064</v>
      </c>
      <c r="B268" s="11">
        <v>2015</v>
      </c>
      <c r="C268" s="11">
        <v>3</v>
      </c>
      <c r="D268" s="11">
        <v>268</v>
      </c>
      <c r="E268" s="47">
        <v>228.18597255817537</v>
      </c>
      <c r="F268" s="44">
        <v>161.53674084723667</v>
      </c>
      <c r="G268" s="44">
        <v>123.43455899520544</v>
      </c>
      <c r="H268" s="44">
        <v>249.78003148165035</v>
      </c>
      <c r="I268" s="44">
        <v>149.98477287819037</v>
      </c>
      <c r="J268" s="101">
        <v>888834.47258977103</v>
      </c>
      <c r="K268" s="102">
        <v>350771.93119544815</v>
      </c>
      <c r="L268" s="102">
        <v>292412.32494362164</v>
      </c>
      <c r="M268" s="102">
        <v>68833.653450700862</v>
      </c>
      <c r="N268" s="102">
        <v>176816.56299999999</v>
      </c>
      <c r="O268" s="102">
        <v>839063.29099999997</v>
      </c>
      <c r="P268" s="102">
        <v>288878.42699999997</v>
      </c>
      <c r="Q268" s="102">
        <v>257270.46500000003</v>
      </c>
      <c r="R268" s="102">
        <v>292914.39899999998</v>
      </c>
      <c r="S268" s="98">
        <v>98.566337117314902</v>
      </c>
      <c r="T268" s="98">
        <v>91.542060782151182</v>
      </c>
      <c r="U268" s="46">
        <f t="shared" si="39"/>
        <v>901762.7098507972</v>
      </c>
      <c r="V268" s="46">
        <f t="shared" si="40"/>
        <v>355873.9641282956</v>
      </c>
      <c r="W268" s="46">
        <f t="shared" si="41"/>
        <v>296665.50822071108</v>
      </c>
      <c r="X268" s="46">
        <f t="shared" si="42"/>
        <v>69834.849771047273</v>
      </c>
      <c r="Y268" s="46">
        <f t="shared" si="43"/>
        <v>179388.38773074286</v>
      </c>
      <c r="Z268" s="46">
        <f t="shared" si="44"/>
        <v>916587.72353484086</v>
      </c>
      <c r="AA268" s="46">
        <f t="shared" si="45"/>
        <v>315569.06686584587</v>
      </c>
      <c r="AB268" s="46">
        <f t="shared" si="46"/>
        <v>281040.71811562544</v>
      </c>
      <c r="AC268" s="46">
        <f t="shared" si="47"/>
        <v>319977.9385533696</v>
      </c>
      <c r="AD268" s="46">
        <v>90.199871050934888</v>
      </c>
      <c r="AE268" s="48">
        <v>57190286</v>
      </c>
      <c r="AF268" s="48">
        <f t="shared" si="48"/>
        <v>63403955.386704788</v>
      </c>
      <c r="AG268" s="104">
        <v>56.23951085533394</v>
      </c>
      <c r="AH268" s="104">
        <v>21436953</v>
      </c>
      <c r="AI268" s="104">
        <v>35285858</v>
      </c>
      <c r="AJ268" s="48">
        <f t="shared" si="49"/>
        <v>23766057.257326659</v>
      </c>
      <c r="AK268" s="48">
        <f t="shared" si="50"/>
        <v>39119632.421729803</v>
      </c>
      <c r="AL268" s="50">
        <v>36927.082559265706</v>
      </c>
      <c r="AM268" s="44">
        <v>150.01</v>
      </c>
      <c r="AN268" s="44">
        <v>94.3</v>
      </c>
      <c r="AO268" s="24"/>
      <c r="AP268" s="24"/>
      <c r="AQ268" s="24"/>
      <c r="BG268" s="22"/>
      <c r="BH268" s="21"/>
      <c r="BI268" s="23"/>
      <c r="BJ268" s="23"/>
      <c r="BK268" s="22"/>
      <c r="BL268" s="22"/>
      <c r="BN268" s="25"/>
      <c r="BO268" s="25"/>
      <c r="BP268" s="25"/>
      <c r="BQ268" s="25"/>
      <c r="BT268" s="24"/>
    </row>
    <row r="269" spans="1:72" x14ac:dyDescent="0.25">
      <c r="A269" s="66">
        <v>42095</v>
      </c>
      <c r="B269" s="11">
        <v>2015</v>
      </c>
      <c r="C269" s="11">
        <v>4</v>
      </c>
      <c r="D269" s="11">
        <v>269</v>
      </c>
      <c r="E269" s="47">
        <v>202.74825305721606</v>
      </c>
      <c r="F269" s="44">
        <v>149.6521793190432</v>
      </c>
      <c r="G269" s="44">
        <v>121.67787143472954</v>
      </c>
      <c r="H269" s="44">
        <v>235.29820478483478</v>
      </c>
      <c r="I269" s="44">
        <v>148.49768641244154</v>
      </c>
      <c r="J269" s="101">
        <v>650745.17802886898</v>
      </c>
      <c r="K269" s="102">
        <v>210461.22829601716</v>
      </c>
      <c r="L269" s="102">
        <v>211391.98909945696</v>
      </c>
      <c r="M269" s="102">
        <v>61035.586633399864</v>
      </c>
      <c r="N269" s="102">
        <v>167856.37399999998</v>
      </c>
      <c r="O269" s="102">
        <v>813654.37899999996</v>
      </c>
      <c r="P269" s="102">
        <v>273036.71999999997</v>
      </c>
      <c r="Q269" s="102">
        <v>265326.00599999999</v>
      </c>
      <c r="R269" s="102">
        <v>275291.65299999999</v>
      </c>
      <c r="S269" s="98">
        <v>97.898427533619625</v>
      </c>
      <c r="T269" s="98">
        <v>90.826175804883832</v>
      </c>
      <c r="U269" s="46">
        <f t="shared" si="39"/>
        <v>664714.63783766539</v>
      </c>
      <c r="V269" s="46">
        <f t="shared" si="40"/>
        <v>214979.17136998134</v>
      </c>
      <c r="W269" s="46">
        <f t="shared" si="41"/>
        <v>215929.91269125554</v>
      </c>
      <c r="X269" s="46">
        <f t="shared" si="42"/>
        <v>62345.829418393296</v>
      </c>
      <c r="Y269" s="46">
        <f t="shared" si="43"/>
        <v>171459.72435804023</v>
      </c>
      <c r="Z269" s="46">
        <f t="shared" si="44"/>
        <v>895836.87939027895</v>
      </c>
      <c r="AA269" s="46">
        <f t="shared" si="45"/>
        <v>300614.57237454061</v>
      </c>
      <c r="AB269" s="46">
        <f t="shared" si="46"/>
        <v>292125.04396307864</v>
      </c>
      <c r="AC269" s="46">
        <f t="shared" si="47"/>
        <v>303097.26305265981</v>
      </c>
      <c r="AD269" s="46">
        <v>90.070921985815588</v>
      </c>
      <c r="AE269" s="48">
        <v>58554978</v>
      </c>
      <c r="AF269" s="48">
        <f t="shared" si="48"/>
        <v>65009857.464566946</v>
      </c>
      <c r="AG269" s="104">
        <v>59.927761460757864</v>
      </c>
      <c r="AH269" s="104">
        <v>21608932</v>
      </c>
      <c r="AI269" s="104">
        <v>35716068</v>
      </c>
      <c r="AJ269" s="48">
        <f t="shared" si="49"/>
        <v>23991018.992125988</v>
      </c>
      <c r="AK269" s="48">
        <f t="shared" si="50"/>
        <v>39653272.346456699</v>
      </c>
      <c r="AL269" s="50">
        <v>38453.883351224002</v>
      </c>
      <c r="AM269" s="44">
        <v>142.68</v>
      </c>
      <c r="AN269" s="44">
        <v>88.8</v>
      </c>
      <c r="AO269" s="24"/>
      <c r="AP269" s="24"/>
      <c r="AQ269" s="24"/>
      <c r="BG269" s="22"/>
      <c r="BH269" s="21"/>
      <c r="BI269" s="23"/>
      <c r="BJ269" s="23"/>
      <c r="BK269" s="22"/>
      <c r="BL269" s="22"/>
      <c r="BN269" s="25"/>
      <c r="BO269" s="25"/>
      <c r="BP269" s="25"/>
      <c r="BQ269" s="25"/>
      <c r="BT269" s="24"/>
    </row>
    <row r="270" spans="1:72" x14ac:dyDescent="0.25">
      <c r="A270" s="66">
        <v>42125</v>
      </c>
      <c r="B270" s="11">
        <v>2015</v>
      </c>
      <c r="C270" s="11">
        <v>5</v>
      </c>
      <c r="D270" s="11">
        <v>270</v>
      </c>
      <c r="E270" s="47">
        <v>204.47603895500697</v>
      </c>
      <c r="F270" s="44">
        <v>176.79441098740079</v>
      </c>
      <c r="G270" s="44">
        <v>126.43897554250694</v>
      </c>
      <c r="H270" s="44">
        <v>287.52086220837134</v>
      </c>
      <c r="I270" s="44">
        <v>149.96879521721533</v>
      </c>
      <c r="J270" s="101">
        <v>672551.52497668902</v>
      </c>
      <c r="K270" s="102">
        <v>197271.07218792668</v>
      </c>
      <c r="L270" s="102">
        <v>243809.63478876671</v>
      </c>
      <c r="M270" s="102">
        <v>55656.950000000019</v>
      </c>
      <c r="N270" s="102">
        <v>175813.86799999999</v>
      </c>
      <c r="O270" s="102">
        <v>757259.42299999995</v>
      </c>
      <c r="P270" s="102">
        <v>249468.90700000001</v>
      </c>
      <c r="Q270" s="102">
        <v>254200.30300000001</v>
      </c>
      <c r="R270" s="102">
        <v>253590.21299999999</v>
      </c>
      <c r="S270" s="98">
        <v>96.093815871380343</v>
      </c>
      <c r="T270" s="98">
        <v>91.649153972993659</v>
      </c>
      <c r="U270" s="46">
        <f t="shared" ref="U270:U299" si="51">J270/$S270*100</f>
        <v>699890.53809340426</v>
      </c>
      <c r="V270" s="46">
        <f t="shared" ref="V270:V299" si="52">K270/$S270*100</f>
        <v>205290.08073939959</v>
      </c>
      <c r="W270" s="46">
        <f t="shared" ref="W270:W299" si="53">L270/$S270*100</f>
        <v>253720.42162952613</v>
      </c>
      <c r="X270" s="46">
        <f t="shared" ref="X270:X299" si="54">M270/$S270*100</f>
        <v>57919.387939069602</v>
      </c>
      <c r="Y270" s="46">
        <f t="shared" ref="Y270:Y299" si="55">N270/$S270*100</f>
        <v>182960.64778541352</v>
      </c>
      <c r="Z270" s="46">
        <f t="shared" ref="Z270:Z299" si="56">O270/$T270*100</f>
        <v>826259.04350752896</v>
      </c>
      <c r="AA270" s="46">
        <f t="shared" ref="AA270:AA299" si="57">P270/$T270*100</f>
        <v>272199.9016745002</v>
      </c>
      <c r="AB270" s="46">
        <f t="shared" ref="AB270:AB299" si="58">Q270/$T270*100</f>
        <v>277362.41086841398</v>
      </c>
      <c r="AC270" s="46">
        <f t="shared" ref="AC270:AC299" si="59">R270/$T270*100</f>
        <v>276696.73096461495</v>
      </c>
      <c r="AD270" s="46">
        <v>91.424887169568024</v>
      </c>
      <c r="AE270" s="48">
        <v>59040578</v>
      </c>
      <c r="AF270" s="48">
        <f t="shared" ref="AF270:AF303" si="60">AE270/$AD270*100</f>
        <v>64578234.469675601</v>
      </c>
      <c r="AG270" s="104">
        <v>60.954566724305856</v>
      </c>
      <c r="AH270" s="104">
        <v>21690344</v>
      </c>
      <c r="AI270" s="104">
        <v>35764709</v>
      </c>
      <c r="AJ270" s="48">
        <f t="shared" ref="AJ270:AJ280" si="61">AH270/$AD270*100</f>
        <v>23724769.777150914</v>
      </c>
      <c r="AK270" s="48">
        <f t="shared" ref="AK270:AK280" si="62">AI270/$AD270*100</f>
        <v>39119226.839915372</v>
      </c>
      <c r="AL270" s="50">
        <v>32748.844910465996</v>
      </c>
      <c r="AM270" s="44">
        <v>140.12</v>
      </c>
      <c r="AN270" s="44">
        <v>93.1</v>
      </c>
      <c r="BH270" s="21"/>
      <c r="BI270" s="21"/>
    </row>
    <row r="271" spans="1:72" x14ac:dyDescent="0.25">
      <c r="A271" s="66">
        <v>42156</v>
      </c>
      <c r="B271" s="11">
        <v>2015</v>
      </c>
      <c r="C271" s="11">
        <v>6</v>
      </c>
      <c r="D271" s="11">
        <v>271</v>
      </c>
      <c r="E271" s="47">
        <v>185.43268499866497</v>
      </c>
      <c r="F271" s="44">
        <v>174.55047286725662</v>
      </c>
      <c r="G271" s="44">
        <v>125.70115025534224</v>
      </c>
      <c r="H271" s="44">
        <v>230.48180970515671</v>
      </c>
      <c r="I271" s="44">
        <v>168.3440806251848</v>
      </c>
      <c r="J271" s="101">
        <v>733361.56205479207</v>
      </c>
      <c r="K271" s="44">
        <v>250890.44251778626</v>
      </c>
      <c r="L271" s="44">
        <v>242644.50653700283</v>
      </c>
      <c r="M271" s="44">
        <v>63060.566999999988</v>
      </c>
      <c r="N271" s="44">
        <v>176766.046</v>
      </c>
      <c r="O271" s="102">
        <v>810061.80799999996</v>
      </c>
      <c r="P271" s="44">
        <v>245808.16700000002</v>
      </c>
      <c r="Q271" s="44">
        <v>302634.53100000002</v>
      </c>
      <c r="R271" s="44">
        <v>261619.11</v>
      </c>
      <c r="S271" s="98">
        <v>96.288364181757203</v>
      </c>
      <c r="T271" s="98">
        <v>91.300029854405537</v>
      </c>
      <c r="U271" s="46">
        <f t="shared" si="51"/>
        <v>761630.51297711709</v>
      </c>
      <c r="V271" s="46">
        <f t="shared" si="52"/>
        <v>260561.53788654765</v>
      </c>
      <c r="W271" s="46">
        <f t="shared" si="53"/>
        <v>251997.74510550287</v>
      </c>
      <c r="X271" s="46">
        <f t="shared" si="54"/>
        <v>65491.368075341597</v>
      </c>
      <c r="Y271" s="46">
        <f t="shared" si="55"/>
        <v>183579.86190972189</v>
      </c>
      <c r="Z271" s="46">
        <f t="shared" si="56"/>
        <v>887252.51162764174</v>
      </c>
      <c r="AA271" s="46">
        <f t="shared" si="57"/>
        <v>269231.20112007164</v>
      </c>
      <c r="AB271" s="46">
        <f t="shared" si="58"/>
        <v>331472.54330869956</v>
      </c>
      <c r="AC271" s="46">
        <f t="shared" si="59"/>
        <v>286548.76719887072</v>
      </c>
      <c r="AD271" s="46">
        <v>90.586718246292719</v>
      </c>
      <c r="AE271" s="48">
        <v>59508913</v>
      </c>
      <c r="AF271" s="48">
        <f t="shared" si="60"/>
        <v>65692757.340213515</v>
      </c>
      <c r="AG271" s="104">
        <v>62.052188993463133</v>
      </c>
      <c r="AH271" s="104">
        <v>21649882</v>
      </c>
      <c r="AI271" s="104">
        <v>35700942</v>
      </c>
      <c r="AJ271" s="48">
        <f t="shared" si="61"/>
        <v>23899620.627758007</v>
      </c>
      <c r="AK271" s="48">
        <f t="shared" si="62"/>
        <v>39410790.777224198</v>
      </c>
      <c r="AL271" s="44">
        <v>34443.530362088793</v>
      </c>
      <c r="AM271" s="44">
        <v>139.03</v>
      </c>
      <c r="AN271" s="44">
        <v>92.5</v>
      </c>
      <c r="BH271" s="21"/>
      <c r="BI271" s="21"/>
    </row>
    <row r="272" spans="1:72" x14ac:dyDescent="0.25">
      <c r="A272" s="66">
        <v>42186</v>
      </c>
      <c r="B272" s="11">
        <v>2015</v>
      </c>
      <c r="C272" s="11">
        <v>7</v>
      </c>
      <c r="D272" s="11">
        <v>272</v>
      </c>
      <c r="E272" s="44">
        <v>196.79051132680161</v>
      </c>
      <c r="F272" s="44">
        <v>165.56981514068053</v>
      </c>
      <c r="G272" s="44">
        <v>120.97474372456244</v>
      </c>
      <c r="H272" s="44">
        <v>255.04060784777792</v>
      </c>
      <c r="I272" s="44">
        <v>159.97227407684943</v>
      </c>
      <c r="J272" s="101">
        <v>740411.85448609199</v>
      </c>
      <c r="K272" s="44">
        <v>179489.9664706628</v>
      </c>
      <c r="L272" s="44">
        <v>303818.59362654452</v>
      </c>
      <c r="M272" s="44">
        <v>66045.747388888893</v>
      </c>
      <c r="N272" s="44">
        <v>191057.54699999999</v>
      </c>
      <c r="O272" s="102">
        <v>861620.03200000001</v>
      </c>
      <c r="P272" s="44">
        <v>263621.5</v>
      </c>
      <c r="Q272" s="44">
        <v>316842.09999999998</v>
      </c>
      <c r="R272" s="44">
        <v>281156.43199999997</v>
      </c>
      <c r="S272" s="110">
        <v>97.740295344637047</v>
      </c>
      <c r="T272" s="110">
        <v>90.413958395706914</v>
      </c>
      <c r="U272" s="46">
        <f t="shared" si="51"/>
        <v>757529.79042611201</v>
      </c>
      <c r="V272" s="46">
        <f t="shared" si="52"/>
        <v>183639.68088880071</v>
      </c>
      <c r="W272" s="46">
        <f t="shared" si="53"/>
        <v>310842.72106531431</v>
      </c>
      <c r="X272" s="46">
        <f t="shared" si="54"/>
        <v>67572.690624688999</v>
      </c>
      <c r="Y272" s="46">
        <f t="shared" si="55"/>
        <v>195474.69784731237</v>
      </c>
      <c r="Z272" s="46">
        <f t="shared" si="56"/>
        <v>952972.35879113106</v>
      </c>
      <c r="AA272" s="46">
        <f t="shared" si="57"/>
        <v>291571.68282161775</v>
      </c>
      <c r="AB272" s="46">
        <f t="shared" si="58"/>
        <v>350434.93905366329</v>
      </c>
      <c r="AC272" s="46">
        <f t="shared" si="59"/>
        <v>310965.73691584996</v>
      </c>
      <c r="AD272" s="46">
        <v>91.295938104448737</v>
      </c>
      <c r="AE272" s="44">
        <v>59892442</v>
      </c>
      <c r="AF272" s="48">
        <f t="shared" si="60"/>
        <v>65602526.512711868</v>
      </c>
      <c r="AG272" s="44">
        <v>61.106628337352795</v>
      </c>
      <c r="AH272" s="44">
        <v>21712943</v>
      </c>
      <c r="AI272" s="44">
        <v>35815840</v>
      </c>
      <c r="AJ272" s="48">
        <f t="shared" si="61"/>
        <v>23783032.904661018</v>
      </c>
      <c r="AK272" s="48">
        <f t="shared" si="62"/>
        <v>39230485.762711868</v>
      </c>
      <c r="AL272" s="44">
        <v>45747.449330841082</v>
      </c>
      <c r="AM272" s="44">
        <v>143.59</v>
      </c>
      <c r="AN272" s="44">
        <v>95.5</v>
      </c>
      <c r="BH272" s="21"/>
      <c r="BI272" s="21"/>
    </row>
    <row r="273" spans="1:72" x14ac:dyDescent="0.25">
      <c r="A273" s="66">
        <v>42217</v>
      </c>
      <c r="B273" s="11">
        <v>2015</v>
      </c>
      <c r="C273" s="11">
        <v>8</v>
      </c>
      <c r="D273" s="11">
        <v>273</v>
      </c>
      <c r="E273" s="47">
        <v>204.31735108415108</v>
      </c>
      <c r="F273" s="44">
        <v>179.75914797874219</v>
      </c>
      <c r="G273" s="44">
        <v>123.82262160656953</v>
      </c>
      <c r="H273" s="44">
        <v>275.47330626818274</v>
      </c>
      <c r="I273" s="44">
        <v>204.32314248814683</v>
      </c>
      <c r="J273" s="101">
        <v>640763.73294470203</v>
      </c>
      <c r="K273" s="44">
        <v>152743.18082836471</v>
      </c>
      <c r="L273" s="44">
        <v>252089.86273417709</v>
      </c>
      <c r="M273" s="44">
        <v>55094.61538216559</v>
      </c>
      <c r="N273" s="44">
        <v>180836.07399999999</v>
      </c>
      <c r="O273" s="102">
        <v>824098.81400000001</v>
      </c>
      <c r="P273" s="44">
        <v>260977.12800000003</v>
      </c>
      <c r="Q273" s="44">
        <v>308091.70799999998</v>
      </c>
      <c r="R273" s="44">
        <v>255029.978</v>
      </c>
      <c r="S273" s="98">
        <v>95.059439486397963</v>
      </c>
      <c r="T273" s="98">
        <v>88.691417142673828</v>
      </c>
      <c r="U273" s="46">
        <f t="shared" si="51"/>
        <v>674066.39088839642</v>
      </c>
      <c r="V273" s="46">
        <f t="shared" si="52"/>
        <v>160681.76043707971</v>
      </c>
      <c r="W273" s="46">
        <f t="shared" si="53"/>
        <v>265191.82534234127</v>
      </c>
      <c r="X273" s="46">
        <f t="shared" si="54"/>
        <v>57958.06884601825</v>
      </c>
      <c r="Y273" s="46">
        <f t="shared" si="55"/>
        <v>190234.73626296292</v>
      </c>
      <c r="Z273" s="46">
        <f t="shared" si="56"/>
        <v>929175.38195867359</v>
      </c>
      <c r="AA273" s="46">
        <f t="shared" si="57"/>
        <v>294252.9687852186</v>
      </c>
      <c r="AB273" s="46">
        <f t="shared" si="58"/>
        <v>347374.88465697522</v>
      </c>
      <c r="AC273" s="46">
        <f t="shared" si="59"/>
        <v>287547.52851647971</v>
      </c>
      <c r="AD273" s="46">
        <v>91.231463571889108</v>
      </c>
      <c r="AE273" s="44">
        <v>61928406</v>
      </c>
      <c r="AF273" s="48">
        <f t="shared" si="60"/>
        <v>67880535.481272072</v>
      </c>
      <c r="AG273" s="44">
        <v>61.44231959866039</v>
      </c>
      <c r="AH273" s="44">
        <v>21301803</v>
      </c>
      <c r="AI273" s="44">
        <v>35393268</v>
      </c>
      <c r="AJ273" s="48">
        <f t="shared" si="61"/>
        <v>23349184.772438161</v>
      </c>
      <c r="AK273" s="48">
        <f t="shared" si="62"/>
        <v>38795023.793639578</v>
      </c>
      <c r="AL273" s="44">
        <v>37648.503201165942</v>
      </c>
      <c r="AM273" s="44">
        <v>141.13</v>
      </c>
      <c r="AN273" s="44">
        <v>97.6</v>
      </c>
      <c r="BH273" s="21"/>
      <c r="BI273" s="21"/>
    </row>
    <row r="274" spans="1:72" x14ac:dyDescent="0.25">
      <c r="A274" s="66">
        <v>42248</v>
      </c>
      <c r="B274" s="11">
        <v>2015</v>
      </c>
      <c r="C274" s="11">
        <v>9</v>
      </c>
      <c r="D274" s="11">
        <v>274</v>
      </c>
      <c r="E274" s="47">
        <v>204.68997712183756</v>
      </c>
      <c r="F274" s="44">
        <v>179.27004741553228</v>
      </c>
      <c r="G274" s="44">
        <v>128.4217424160307</v>
      </c>
      <c r="H274" s="44">
        <v>210.34363246127182</v>
      </c>
      <c r="I274" s="44">
        <v>181.56685874711118</v>
      </c>
      <c r="J274" s="101">
        <v>634183.18556268001</v>
      </c>
      <c r="K274" s="44">
        <v>157481.79021200966</v>
      </c>
      <c r="L274" s="44">
        <v>247878.25403570945</v>
      </c>
      <c r="M274" s="44">
        <v>59071.424314960626</v>
      </c>
      <c r="N274" s="44">
        <v>169751.71699999998</v>
      </c>
      <c r="O274" s="102">
        <v>766569.30299999996</v>
      </c>
      <c r="P274" s="44">
        <v>261668.60199999998</v>
      </c>
      <c r="Q274" s="44">
        <v>287025.76400000002</v>
      </c>
      <c r="R274" s="44">
        <v>217874.93700000003</v>
      </c>
      <c r="S274" s="98">
        <v>92.895463706289434</v>
      </c>
      <c r="T274" s="98">
        <v>87.239525093205799</v>
      </c>
      <c r="U274" s="46">
        <f t="shared" si="51"/>
        <v>682684.7730345556</v>
      </c>
      <c r="V274" s="46">
        <f t="shared" si="52"/>
        <v>169525.81313327086</v>
      </c>
      <c r="W274" s="46">
        <f t="shared" si="53"/>
        <v>266835.69266571949</v>
      </c>
      <c r="X274" s="46">
        <f t="shared" si="54"/>
        <v>63589.137680316278</v>
      </c>
      <c r="Y274" s="46">
        <f t="shared" si="55"/>
        <v>182734.12955524871</v>
      </c>
      <c r="Z274" s="46">
        <f t="shared" si="56"/>
        <v>878694.95183634409</v>
      </c>
      <c r="AA274" s="46">
        <f t="shared" si="57"/>
        <v>299942.71715765988</v>
      </c>
      <c r="AB274" s="46">
        <f t="shared" si="58"/>
        <v>329008.85658575594</v>
      </c>
      <c r="AC274" s="46">
        <f t="shared" si="59"/>
        <v>249743.37809292832</v>
      </c>
      <c r="AD274" s="46">
        <v>91.102514506769836</v>
      </c>
      <c r="AE274" s="44">
        <v>64170256</v>
      </c>
      <c r="AF274" s="48">
        <f t="shared" si="60"/>
        <v>70437414.760084912</v>
      </c>
      <c r="AG274" s="44">
        <v>64.533514437039244</v>
      </c>
      <c r="AH274" s="44">
        <v>21063157</v>
      </c>
      <c r="AI274" s="44">
        <v>35194186</v>
      </c>
      <c r="AJ274" s="48">
        <f t="shared" si="61"/>
        <v>23120280.61358811</v>
      </c>
      <c r="AK274" s="48">
        <f t="shared" si="62"/>
        <v>38631410.110403396</v>
      </c>
      <c r="AL274" s="44">
        <v>35462.155749588812</v>
      </c>
      <c r="AM274" s="44">
        <v>138.58000000000001</v>
      </c>
      <c r="AN274" s="44">
        <v>94.3</v>
      </c>
      <c r="BH274" s="21"/>
      <c r="BI274" s="21"/>
    </row>
    <row r="275" spans="1:72" x14ac:dyDescent="0.25">
      <c r="A275" s="66">
        <v>42278</v>
      </c>
      <c r="B275" s="11">
        <v>2015</v>
      </c>
      <c r="C275" s="11">
        <v>10</v>
      </c>
      <c r="D275" s="11">
        <v>275</v>
      </c>
      <c r="E275" s="44">
        <v>226.31732138191452</v>
      </c>
      <c r="F275" s="44">
        <v>177.8803485052776</v>
      </c>
      <c r="G275" s="44">
        <v>127.6148697877255</v>
      </c>
      <c r="H275" s="44">
        <v>227.3009797320052</v>
      </c>
      <c r="I275" s="44">
        <v>188.68457846337949</v>
      </c>
      <c r="J275" s="101">
        <v>693273.06443914899</v>
      </c>
      <c r="K275" s="44">
        <v>162758.33563977308</v>
      </c>
      <c r="L275" s="44">
        <v>278669.30776813126</v>
      </c>
      <c r="M275" s="44">
        <v>76813.978031237348</v>
      </c>
      <c r="N275" s="44">
        <v>175031.443</v>
      </c>
      <c r="O275" s="102">
        <v>744219.402</v>
      </c>
      <c r="P275" s="44">
        <v>276024.26199999999</v>
      </c>
      <c r="Q275" s="44">
        <v>240477.473</v>
      </c>
      <c r="R275" s="44">
        <v>227717.66699999996</v>
      </c>
      <c r="S275" s="98">
        <v>91.919346443486944</v>
      </c>
      <c r="T275" s="98">
        <v>85.933795311864657</v>
      </c>
      <c r="U275" s="46">
        <f t="shared" si="51"/>
        <v>754218.87911853369</v>
      </c>
      <c r="V275" s="46">
        <f t="shared" si="52"/>
        <v>177066.46308656986</v>
      </c>
      <c r="W275" s="46">
        <f t="shared" si="53"/>
        <v>303167.19880015717</v>
      </c>
      <c r="X275" s="46">
        <f t="shared" si="54"/>
        <v>83566.714737754854</v>
      </c>
      <c r="Y275" s="46">
        <f t="shared" si="55"/>
        <v>190418.50249404385</v>
      </c>
      <c r="Z275" s="46">
        <f t="shared" si="56"/>
        <v>866038.09281218564</v>
      </c>
      <c r="AA275" s="46">
        <f t="shared" si="57"/>
        <v>321205.71539785119</v>
      </c>
      <c r="AB275" s="46">
        <f t="shared" si="58"/>
        <v>279840.39588531695</v>
      </c>
      <c r="AC275" s="46">
        <f t="shared" si="59"/>
        <v>264991.98152901733</v>
      </c>
      <c r="AD275" s="46">
        <v>90.844616376531278</v>
      </c>
      <c r="AE275" s="44">
        <v>64739234</v>
      </c>
      <c r="AF275" s="48">
        <f t="shared" si="60"/>
        <v>71263699.030518085</v>
      </c>
      <c r="AG275" s="44">
        <v>67.120817158133661</v>
      </c>
      <c r="AH275" s="44">
        <v>20877442</v>
      </c>
      <c r="AI275" s="44">
        <v>35068272</v>
      </c>
      <c r="AJ275" s="48">
        <f t="shared" si="61"/>
        <v>22981485.125621006</v>
      </c>
      <c r="AK275" s="48">
        <f t="shared" si="62"/>
        <v>38602476.843151167</v>
      </c>
      <c r="AL275" s="44">
        <v>38309.01253079396</v>
      </c>
      <c r="AM275" s="44">
        <v>140.43</v>
      </c>
      <c r="AN275" s="44">
        <v>97.2</v>
      </c>
      <c r="BH275" s="21"/>
      <c r="BI275" s="21"/>
    </row>
    <row r="276" spans="1:72" x14ac:dyDescent="0.25">
      <c r="A276" s="66">
        <v>42309</v>
      </c>
      <c r="B276" s="11">
        <v>2015</v>
      </c>
      <c r="C276" s="11">
        <v>11</v>
      </c>
      <c r="D276" s="11">
        <v>276</v>
      </c>
      <c r="E276" s="44">
        <v>212.19773897947275</v>
      </c>
      <c r="F276" s="44">
        <v>173.24901079406675</v>
      </c>
      <c r="G276" s="44">
        <v>137.15320046334804</v>
      </c>
      <c r="H276" s="44">
        <v>220.94885538065901</v>
      </c>
      <c r="I276" s="44">
        <v>166.05968669052146</v>
      </c>
      <c r="J276" s="44">
        <v>602244.58467719692</v>
      </c>
      <c r="K276" s="44">
        <v>120822.79535694627</v>
      </c>
      <c r="L276" s="44">
        <v>228984.91626035961</v>
      </c>
      <c r="M276" s="44">
        <v>82534.122059894871</v>
      </c>
      <c r="N276" s="44">
        <v>169902.75099999999</v>
      </c>
      <c r="O276" s="44">
        <v>736362.67700000003</v>
      </c>
      <c r="P276" s="44">
        <v>255395.946</v>
      </c>
      <c r="Q276" s="44">
        <v>225331.10800000001</v>
      </c>
      <c r="R276" s="44">
        <v>255635.62299999999</v>
      </c>
      <c r="S276" s="98">
        <v>90.191181814091635</v>
      </c>
      <c r="T276" s="98">
        <v>85.646644548493256</v>
      </c>
      <c r="U276" s="46">
        <f t="shared" si="51"/>
        <v>667742.20335485297</v>
      </c>
      <c r="V276" s="46">
        <f t="shared" si="52"/>
        <v>133962.98055611982</v>
      </c>
      <c r="W276" s="46">
        <f t="shared" si="53"/>
        <v>253888.36431078074</v>
      </c>
      <c r="X276" s="46">
        <f t="shared" si="54"/>
        <v>91510.190242345387</v>
      </c>
      <c r="Y276" s="46">
        <f t="shared" si="55"/>
        <v>188380.66824561119</v>
      </c>
      <c r="Z276" s="46">
        <f t="shared" si="56"/>
        <v>859768.27333039348</v>
      </c>
      <c r="AA276" s="46">
        <f t="shared" si="57"/>
        <v>298197.25845230801</v>
      </c>
      <c r="AB276" s="46">
        <f t="shared" si="58"/>
        <v>263093.91242107237</v>
      </c>
      <c r="AC276" s="46">
        <f t="shared" si="59"/>
        <v>298477.10245701304</v>
      </c>
      <c r="AD276" s="46">
        <v>91.231463571889108</v>
      </c>
      <c r="AE276" s="44">
        <v>65546333</v>
      </c>
      <c r="AF276" s="48">
        <f t="shared" si="60"/>
        <v>71846192.567491159</v>
      </c>
      <c r="AG276" s="44">
        <v>65.585275224059956</v>
      </c>
      <c r="AH276" s="44">
        <v>21086139</v>
      </c>
      <c r="AI276" s="44">
        <v>35079111</v>
      </c>
      <c r="AJ276" s="48">
        <f t="shared" si="61"/>
        <v>23112792.642402828</v>
      </c>
      <c r="AK276" s="48">
        <f t="shared" si="62"/>
        <v>38450672.198586576</v>
      </c>
      <c r="AL276" s="44">
        <v>39339.655483899696</v>
      </c>
      <c r="AM276" s="44">
        <v>136.11000000000001</v>
      </c>
      <c r="AN276" s="44">
        <v>87.6</v>
      </c>
      <c r="BH276" s="21"/>
      <c r="BI276" s="21"/>
    </row>
    <row r="277" spans="1:72" x14ac:dyDescent="0.25">
      <c r="A277" s="66">
        <v>42339</v>
      </c>
      <c r="B277" s="11">
        <v>2015</v>
      </c>
      <c r="C277" s="11">
        <v>12</v>
      </c>
      <c r="D277" s="11">
        <v>277</v>
      </c>
      <c r="E277" s="44">
        <v>232.74065818417176</v>
      </c>
      <c r="F277" s="44">
        <v>185.84628887904367</v>
      </c>
      <c r="G277" s="44">
        <v>146.98719556861448</v>
      </c>
      <c r="H277" s="44">
        <v>251.06477354603189</v>
      </c>
      <c r="I277" s="44">
        <v>133.21705817748833</v>
      </c>
      <c r="J277" s="44">
        <v>517129.43298302696</v>
      </c>
      <c r="K277" s="44">
        <v>82218.456235790814</v>
      </c>
      <c r="L277" s="44">
        <v>217345.44538114039</v>
      </c>
      <c r="M277" s="44">
        <v>51735.595366099027</v>
      </c>
      <c r="N277" s="44">
        <v>165829.93599999999</v>
      </c>
      <c r="O277" s="44">
        <v>770795.88</v>
      </c>
      <c r="P277" s="44">
        <v>267660.63199999998</v>
      </c>
      <c r="Q277" s="44">
        <v>262018.67499999999</v>
      </c>
      <c r="R277" s="44">
        <v>241116.573</v>
      </c>
      <c r="S277" s="98">
        <v>89.533817620218144</v>
      </c>
      <c r="T277" s="98">
        <v>84.850221372285063</v>
      </c>
      <c r="U277" s="46">
        <f t="shared" si="51"/>
        <v>577580.01024436485</v>
      </c>
      <c r="V277" s="46">
        <f t="shared" si="52"/>
        <v>91829.499088872311</v>
      </c>
      <c r="W277" s="46">
        <f t="shared" si="53"/>
        <v>242752.34895385537</v>
      </c>
      <c r="X277" s="46">
        <f t="shared" si="54"/>
        <v>57783.30103777047</v>
      </c>
      <c r="Y277" s="46">
        <f t="shared" si="55"/>
        <v>185214.8611638704</v>
      </c>
      <c r="Z277" s="46">
        <f t="shared" si="56"/>
        <v>908419.40955945209</v>
      </c>
      <c r="AA277" s="46">
        <f t="shared" si="57"/>
        <v>315450.7173595035</v>
      </c>
      <c r="AB277" s="46">
        <f t="shared" si="58"/>
        <v>308801.40412407229</v>
      </c>
      <c r="AC277" s="46">
        <f t="shared" si="59"/>
        <v>284167.28807587625</v>
      </c>
      <c r="AD277" s="46">
        <v>92.069632495164413</v>
      </c>
      <c r="AE277" s="44">
        <v>66967507</v>
      </c>
      <c r="AF277" s="48">
        <f t="shared" si="60"/>
        <v>72735716.636554614</v>
      </c>
      <c r="AG277" s="44">
        <v>65.933352447494769</v>
      </c>
      <c r="AH277" s="44">
        <v>23061708</v>
      </c>
      <c r="AI277" s="44">
        <v>37248497</v>
      </c>
      <c r="AJ277" s="48">
        <f t="shared" si="61"/>
        <v>25048115.62184874</v>
      </c>
      <c r="AK277" s="48">
        <f t="shared" si="62"/>
        <v>40456875.943277314</v>
      </c>
      <c r="AL277" s="44">
        <v>63360.733702407029</v>
      </c>
      <c r="AM277" s="44">
        <v>136.38999999999999</v>
      </c>
      <c r="AN277" s="44">
        <v>77.2</v>
      </c>
      <c r="BH277" s="21"/>
      <c r="BI277" s="21"/>
    </row>
    <row r="278" spans="1:72" x14ac:dyDescent="0.25">
      <c r="A278" s="67">
        <v>42370</v>
      </c>
      <c r="B278" s="68">
        <f>B266+1</f>
        <v>2016</v>
      </c>
      <c r="C278" s="68">
        <f>C266</f>
        <v>1</v>
      </c>
      <c r="D278" s="68">
        <v>278</v>
      </c>
      <c r="E278" s="69">
        <v>213.6336226114289</v>
      </c>
      <c r="F278" s="70">
        <v>167.79388185872799</v>
      </c>
      <c r="G278" s="70">
        <v>121.33782669699933</v>
      </c>
      <c r="H278" s="70">
        <v>180.42970790232397</v>
      </c>
      <c r="I278" s="70">
        <v>156.80581129974848</v>
      </c>
      <c r="J278" s="105">
        <v>640589.12288844294</v>
      </c>
      <c r="K278" s="106">
        <v>252348.26096698572</v>
      </c>
      <c r="L278" s="106">
        <v>176315.39714367923</v>
      </c>
      <c r="M278" s="106">
        <v>45516.39577777779</v>
      </c>
      <c r="N278" s="106">
        <v>166409.057</v>
      </c>
      <c r="O278" s="106">
        <v>649950.11800000002</v>
      </c>
      <c r="P278" s="106">
        <v>219399.21100000001</v>
      </c>
      <c r="Q278" s="106">
        <v>214930.152</v>
      </c>
      <c r="R278" s="106">
        <v>215620.63999999998</v>
      </c>
      <c r="S278" s="107">
        <v>88.120197552421828</v>
      </c>
      <c r="T278" s="107">
        <v>82.859657901182743</v>
      </c>
      <c r="U278" s="71">
        <f t="shared" si="51"/>
        <v>726949.25871831237</v>
      </c>
      <c r="V278" s="71">
        <f t="shared" si="52"/>
        <v>286368.24244165618</v>
      </c>
      <c r="W278" s="71">
        <f t="shared" si="53"/>
        <v>200085.11333487532</v>
      </c>
      <c r="X278" s="71">
        <f t="shared" si="54"/>
        <v>51652.625665870233</v>
      </c>
      <c r="Y278" s="71">
        <f t="shared" si="55"/>
        <v>188843.26365814704</v>
      </c>
      <c r="Z278" s="71">
        <f t="shared" si="56"/>
        <v>784398.74658319412</v>
      </c>
      <c r="AA278" s="71">
        <f t="shared" si="57"/>
        <v>264784.1139552524</v>
      </c>
      <c r="AB278" s="71">
        <f t="shared" si="58"/>
        <v>259390.58577374608</v>
      </c>
      <c r="AC278" s="71">
        <f t="shared" si="59"/>
        <v>260223.90806530498</v>
      </c>
      <c r="AD278" s="71">
        <v>94.455190199871055</v>
      </c>
      <c r="AE278" s="72">
        <v>67586278</v>
      </c>
      <c r="AF278" s="72">
        <f t="shared" si="60"/>
        <v>71553800.121501699</v>
      </c>
      <c r="AG278" s="108">
        <v>64.454726073990187</v>
      </c>
      <c r="AH278" s="108">
        <v>22030833</v>
      </c>
      <c r="AI278" s="108">
        <v>36470297</v>
      </c>
      <c r="AJ278" s="72">
        <f t="shared" si="61"/>
        <v>23324110.568600681</v>
      </c>
      <c r="AK278" s="72">
        <f t="shared" si="62"/>
        <v>38611215.458703071</v>
      </c>
      <c r="AL278" s="73">
        <v>30916.995320722737</v>
      </c>
      <c r="AM278" s="70">
        <v>128.6</v>
      </c>
      <c r="AN278" s="70">
        <v>76.3</v>
      </c>
      <c r="AO278" s="24"/>
      <c r="AP278" s="24"/>
      <c r="AQ278" s="24"/>
      <c r="BG278" s="22"/>
      <c r="BH278" s="21"/>
      <c r="BI278" s="23"/>
      <c r="BJ278" s="23"/>
      <c r="BK278" s="22"/>
      <c r="BL278" s="22"/>
      <c r="BN278" s="25"/>
      <c r="BO278" s="25"/>
      <c r="BP278" s="25"/>
      <c r="BQ278" s="25"/>
      <c r="BT278" s="24"/>
    </row>
    <row r="279" spans="1:72" x14ac:dyDescent="0.25">
      <c r="A279" s="66">
        <v>42401</v>
      </c>
      <c r="B279" s="11">
        <f t="shared" ref="B279:B301" si="63">B267+1</f>
        <v>2016</v>
      </c>
      <c r="C279" s="11">
        <f t="shared" ref="C279:C325" si="64">C267</f>
        <v>2</v>
      </c>
      <c r="D279" s="11">
        <v>279</v>
      </c>
      <c r="E279" s="44">
        <v>212.52902374508619</v>
      </c>
      <c r="F279" s="44">
        <v>161.72674270671587</v>
      </c>
      <c r="G279" s="44">
        <v>123.72974333995809</v>
      </c>
      <c r="H279" s="44">
        <v>225.7562190829658</v>
      </c>
      <c r="I279" s="44">
        <v>149.18552837687275</v>
      </c>
      <c r="J279" s="44">
        <v>734632.47228877374</v>
      </c>
      <c r="K279" s="44">
        <v>299917.04938225955</v>
      </c>
      <c r="L279" s="44">
        <v>219095.05798023575</v>
      </c>
      <c r="M279" s="44">
        <v>47818.911246278047</v>
      </c>
      <c r="N279" s="44">
        <v>167801.45699999999</v>
      </c>
      <c r="O279" s="44">
        <v>631206.31000000006</v>
      </c>
      <c r="P279" s="44">
        <v>209295.95699999999</v>
      </c>
      <c r="Q279" s="44">
        <v>192527.73</v>
      </c>
      <c r="R279" s="44">
        <v>229382.33100000001</v>
      </c>
      <c r="S279" s="98">
        <v>88.784606602330342</v>
      </c>
      <c r="T279" s="98">
        <v>81.969222495752618</v>
      </c>
      <c r="U279" s="44">
        <f t="shared" si="51"/>
        <v>827432.25475922949</v>
      </c>
      <c r="V279" s="44">
        <f t="shared" si="52"/>
        <v>337802.98281390098</v>
      </c>
      <c r="W279" s="44">
        <f t="shared" si="53"/>
        <v>246771.4464981198</v>
      </c>
      <c r="X279" s="44">
        <f t="shared" si="54"/>
        <v>53859.461765101674</v>
      </c>
      <c r="Y279" s="44">
        <f t="shared" si="55"/>
        <v>188998.36742149363</v>
      </c>
      <c r="Z279" s="44">
        <f t="shared" si="56"/>
        <v>770052.82078002777</v>
      </c>
      <c r="AA279" s="44">
        <f t="shared" si="57"/>
        <v>255334.80814807658</v>
      </c>
      <c r="AB279" s="44">
        <f t="shared" si="58"/>
        <v>234878.07269365789</v>
      </c>
      <c r="AC279" s="44">
        <f t="shared" si="59"/>
        <v>279839.58370702597</v>
      </c>
      <c r="AD279" s="44">
        <v>94.906511927788515</v>
      </c>
      <c r="AE279" s="44">
        <v>66240760</v>
      </c>
      <c r="AF279" s="48">
        <f t="shared" si="60"/>
        <v>69795800.788043484</v>
      </c>
      <c r="AG279" s="44">
        <v>63.536712380675041</v>
      </c>
      <c r="AH279" s="44">
        <v>21641608</v>
      </c>
      <c r="AI279" s="44">
        <v>36081802</v>
      </c>
      <c r="AJ279" s="48">
        <f t="shared" si="61"/>
        <v>22803080.168478265</v>
      </c>
      <c r="AK279" s="48">
        <f t="shared" si="62"/>
        <v>38018257.40625</v>
      </c>
      <c r="AL279" s="44">
        <v>37086.89740654311</v>
      </c>
      <c r="AM279" s="121">
        <v>131.12</v>
      </c>
      <c r="AN279" s="121">
        <v>75.8</v>
      </c>
      <c r="BH279" s="21"/>
      <c r="BI279" s="21"/>
    </row>
    <row r="280" spans="1:72" x14ac:dyDescent="0.25">
      <c r="A280" s="66">
        <v>42430</v>
      </c>
      <c r="B280" s="11">
        <f t="shared" si="63"/>
        <v>2016</v>
      </c>
      <c r="C280" s="11">
        <f t="shared" si="64"/>
        <v>3</v>
      </c>
      <c r="D280" s="11">
        <v>280</v>
      </c>
      <c r="E280" s="44">
        <v>226.90695379454544</v>
      </c>
      <c r="F280" s="44">
        <v>164.08785317652567</v>
      </c>
      <c r="G280" s="44">
        <v>125.34520854643004</v>
      </c>
      <c r="H280" s="44">
        <v>228.77712416247297</v>
      </c>
      <c r="I280" s="44">
        <v>134.137081686714</v>
      </c>
      <c r="J280" s="44">
        <v>827540.99583636713</v>
      </c>
      <c r="K280" s="44">
        <v>351126.60614565009</v>
      </c>
      <c r="L280" s="44">
        <v>232253.18250500259</v>
      </c>
      <c r="M280" s="44">
        <v>68133.129285714269</v>
      </c>
      <c r="N280" s="44">
        <v>176028.079</v>
      </c>
      <c r="O280" s="44">
        <v>664970.53599999996</v>
      </c>
      <c r="P280" s="44">
        <v>248862.022</v>
      </c>
      <c r="Q280" s="44">
        <v>177435.636</v>
      </c>
      <c r="R280" s="44">
        <v>238673.55399999997</v>
      </c>
      <c r="S280" s="98">
        <v>89.759439656845274</v>
      </c>
      <c r="T280" s="98">
        <v>82.407210313100592</v>
      </c>
      <c r="U280" s="44">
        <f t="shared" si="51"/>
        <v>921954.28024071536</v>
      </c>
      <c r="V280" s="44">
        <f t="shared" si="52"/>
        <v>391186.27242775162</v>
      </c>
      <c r="W280" s="44">
        <f t="shared" si="53"/>
        <v>258750.70454196003</v>
      </c>
      <c r="X280" s="44">
        <f t="shared" si="54"/>
        <v>75906.366557312023</v>
      </c>
      <c r="Y280" s="44">
        <f t="shared" si="55"/>
        <v>196110.9379391894</v>
      </c>
      <c r="Z280" s="44">
        <f t="shared" si="56"/>
        <v>806932.46801279846</v>
      </c>
      <c r="AA280" s="44">
        <f t="shared" si="57"/>
        <v>301990.59166602738</v>
      </c>
      <c r="AB280" s="44">
        <f t="shared" si="58"/>
        <v>215315.66876957173</v>
      </c>
      <c r="AC280" s="44">
        <f t="shared" si="59"/>
        <v>289627.0278937681</v>
      </c>
      <c r="AD280" s="44">
        <v>94.455190199871055</v>
      </c>
      <c r="AE280" s="44">
        <v>65572498</v>
      </c>
      <c r="AF280" s="48">
        <f t="shared" si="60"/>
        <v>69421805.049829349</v>
      </c>
      <c r="AG280" s="44">
        <v>63.753219946048134</v>
      </c>
      <c r="AH280" s="44">
        <v>21852536</v>
      </c>
      <c r="AI280" s="44">
        <v>36147883</v>
      </c>
      <c r="AJ280" s="48">
        <f t="shared" si="61"/>
        <v>23135346.987030715</v>
      </c>
      <c r="AK280" s="48">
        <f t="shared" si="62"/>
        <v>38269874.766552903</v>
      </c>
      <c r="AL280" s="44">
        <v>45412.23086972491</v>
      </c>
      <c r="AM280" s="121">
        <v>140.9</v>
      </c>
      <c r="AN280" s="121">
        <v>83.7</v>
      </c>
      <c r="BH280" s="21"/>
      <c r="BI280" s="21"/>
    </row>
    <row r="281" spans="1:72" x14ac:dyDescent="0.25">
      <c r="A281" s="66">
        <v>42461</v>
      </c>
      <c r="B281" s="11">
        <f t="shared" si="63"/>
        <v>2016</v>
      </c>
      <c r="C281" s="11">
        <f t="shared" si="64"/>
        <v>4</v>
      </c>
      <c r="D281" s="11">
        <v>281</v>
      </c>
      <c r="E281" s="44">
        <v>217.09090638907617</v>
      </c>
      <c r="F281" s="44">
        <v>155.42831238352514</v>
      </c>
      <c r="G281" s="44">
        <v>123.26347699253915</v>
      </c>
      <c r="H281" s="44">
        <v>240.45627924745511</v>
      </c>
      <c r="I281" s="44">
        <v>150.55955799703156</v>
      </c>
      <c r="J281" s="44">
        <v>775384.55645542603</v>
      </c>
      <c r="K281" s="44">
        <v>297429.00322488003</v>
      </c>
      <c r="L281" s="44">
        <v>245484.73129201675</v>
      </c>
      <c r="M281" s="44">
        <v>54600.550323529387</v>
      </c>
      <c r="N281" s="44">
        <v>177870.26899999997</v>
      </c>
      <c r="O281" s="44">
        <v>633415.43700000003</v>
      </c>
      <c r="P281" s="44">
        <v>213966.83400000003</v>
      </c>
      <c r="Q281" s="44">
        <v>187289.97899999999</v>
      </c>
      <c r="R281" s="44">
        <v>232157.894</v>
      </c>
      <c r="S281" s="98">
        <v>91.729361886881094</v>
      </c>
      <c r="T281" s="98">
        <v>83.417234675385401</v>
      </c>
      <c r="U281" s="44">
        <f t="shared" si="51"/>
        <v>845295.92325259547</v>
      </c>
      <c r="V281" s="44">
        <f t="shared" si="52"/>
        <v>324246.23599983595</v>
      </c>
      <c r="W281" s="44">
        <f t="shared" si="53"/>
        <v>267618.48795453727</v>
      </c>
      <c r="X281" s="44">
        <f t="shared" si="54"/>
        <v>59523.525728721128</v>
      </c>
      <c r="Y281" s="44">
        <f t="shared" si="55"/>
        <v>193907.67071872385</v>
      </c>
      <c r="Z281" s="44">
        <f t="shared" si="56"/>
        <v>759334.01468522556</v>
      </c>
      <c r="AA281" s="44">
        <f t="shared" si="57"/>
        <v>256501.95050536355</v>
      </c>
      <c r="AB281" s="44">
        <f t="shared" si="58"/>
        <v>224521.92251257302</v>
      </c>
      <c r="AC281" s="44">
        <f t="shared" si="59"/>
        <v>278309.26654837275</v>
      </c>
      <c r="AD281" s="44">
        <v>94.132817537072853</v>
      </c>
      <c r="AE281" s="44">
        <v>64854746</v>
      </c>
      <c r="AF281" s="48">
        <f t="shared" si="60"/>
        <v>68897062.360273972</v>
      </c>
      <c r="AG281" s="44">
        <v>63.896115159106891</v>
      </c>
      <c r="AH281" s="44">
        <v>21577290</v>
      </c>
      <c r="AI281" s="44">
        <v>36108517</v>
      </c>
      <c r="AJ281" s="48">
        <f t="shared" ref="AJ281:AJ284" si="65">AH281/$AD281*100</f>
        <v>22922175.883561645</v>
      </c>
      <c r="AK281" s="48">
        <f t="shared" ref="AK281:AK284" si="66">AI281/$AD281*100</f>
        <v>38359116.347260274</v>
      </c>
      <c r="AL281" s="44">
        <v>42533.842604134516</v>
      </c>
      <c r="AM281" s="121">
        <v>136.46</v>
      </c>
      <c r="AN281" s="121">
        <v>83</v>
      </c>
      <c r="BH281" s="21"/>
      <c r="BI281" s="21"/>
    </row>
    <row r="282" spans="1:72" x14ac:dyDescent="0.25">
      <c r="A282" s="66">
        <v>42491</v>
      </c>
      <c r="B282" s="11">
        <f t="shared" si="63"/>
        <v>2016</v>
      </c>
      <c r="C282" s="11">
        <f t="shared" si="64"/>
        <v>5</v>
      </c>
      <c r="D282" s="11">
        <v>282</v>
      </c>
      <c r="E282" s="44">
        <v>217.19748822433425</v>
      </c>
      <c r="F282" s="44">
        <v>188.41219698913338</v>
      </c>
      <c r="G282" s="44">
        <v>129.22264584351461</v>
      </c>
      <c r="H282" s="44">
        <v>267.9289600653164</v>
      </c>
      <c r="I282" s="44">
        <v>154.66302262970964</v>
      </c>
      <c r="J282" s="44">
        <v>772613.64793255005</v>
      </c>
      <c r="K282" s="44">
        <v>268932.13908308011</v>
      </c>
      <c r="L282" s="44">
        <v>258691.1859923272</v>
      </c>
      <c r="M282" s="44">
        <v>60909.245857142902</v>
      </c>
      <c r="N282" s="44">
        <v>184081.08</v>
      </c>
      <c r="O282" s="44">
        <v>687107.04099999997</v>
      </c>
      <c r="P282" s="44">
        <v>242051.45699999999</v>
      </c>
      <c r="Q282" s="44">
        <v>192519.07699999999</v>
      </c>
      <c r="R282" s="44">
        <v>252536.296</v>
      </c>
      <c r="S282" s="98">
        <v>95.181903544458322</v>
      </c>
      <c r="T282" s="98">
        <v>84.404219690181804</v>
      </c>
      <c r="U282" s="44">
        <f t="shared" si="51"/>
        <v>811723.25742747041</v>
      </c>
      <c r="V282" s="44">
        <f t="shared" si="52"/>
        <v>282545.4514654302</v>
      </c>
      <c r="W282" s="44">
        <f t="shared" si="53"/>
        <v>271786.10256675072</v>
      </c>
      <c r="X282" s="44">
        <f t="shared" si="54"/>
        <v>63992.464522095761</v>
      </c>
      <c r="Y282" s="44">
        <f t="shared" si="55"/>
        <v>193399.24202505357</v>
      </c>
      <c r="Z282" s="44">
        <f t="shared" si="56"/>
        <v>814067.16811331012</v>
      </c>
      <c r="AA282" s="44">
        <f t="shared" si="57"/>
        <v>286776.48805768922</v>
      </c>
      <c r="AB282" s="44">
        <f t="shared" si="58"/>
        <v>228091.76804983185</v>
      </c>
      <c r="AC282" s="44">
        <f t="shared" si="59"/>
        <v>299198.66201828758</v>
      </c>
      <c r="AD282" s="44">
        <v>94.584139264990327</v>
      </c>
      <c r="AE282" s="44">
        <v>65130901</v>
      </c>
      <c r="AF282" s="48">
        <f t="shared" si="60"/>
        <v>68860277.744376272</v>
      </c>
      <c r="AG282" s="44">
        <v>63.92097212434151</v>
      </c>
      <c r="AH282" s="44">
        <v>21768791</v>
      </c>
      <c r="AI282" s="44">
        <v>36268306</v>
      </c>
      <c r="AJ282" s="48">
        <f t="shared" si="65"/>
        <v>23015265.740286298</v>
      </c>
      <c r="AK282" s="48">
        <f t="shared" si="66"/>
        <v>38345018.817995913</v>
      </c>
      <c r="AL282" s="44">
        <v>48594.806698038323</v>
      </c>
      <c r="AM282" s="121">
        <v>134.04</v>
      </c>
      <c r="AN282" s="121">
        <v>86.3</v>
      </c>
      <c r="BH282" s="21"/>
      <c r="BI282" s="21"/>
    </row>
    <row r="283" spans="1:72" x14ac:dyDescent="0.25">
      <c r="A283" s="66">
        <v>42522</v>
      </c>
      <c r="B283" s="11">
        <f t="shared" si="63"/>
        <v>2016</v>
      </c>
      <c r="C283" s="11">
        <f t="shared" si="64"/>
        <v>6</v>
      </c>
      <c r="D283" s="11">
        <v>283</v>
      </c>
      <c r="E283" s="44">
        <v>198.27156806972675</v>
      </c>
      <c r="F283" s="44">
        <v>182.23983071530037</v>
      </c>
      <c r="G283" s="44">
        <v>125.94757856568643</v>
      </c>
      <c r="H283" s="44">
        <v>234.92048498462282</v>
      </c>
      <c r="I283" s="44">
        <v>172.23306961937567</v>
      </c>
      <c r="J283" s="44">
        <v>828734.65580303187</v>
      </c>
      <c r="K283" s="44">
        <v>296283.16538148717</v>
      </c>
      <c r="L283" s="44">
        <v>279998.20757927088</v>
      </c>
      <c r="M283" s="44">
        <v>61738.707802274395</v>
      </c>
      <c r="N283" s="44">
        <v>190714.571</v>
      </c>
      <c r="O283" s="44">
        <v>695960.353</v>
      </c>
      <c r="P283" s="44">
        <v>236695.03099999999</v>
      </c>
      <c r="Q283" s="44">
        <v>207604.78899999999</v>
      </c>
      <c r="R283" s="44">
        <v>251660.421</v>
      </c>
      <c r="S283" s="98">
        <v>98.594867579886909</v>
      </c>
      <c r="T283" s="98">
        <v>85.346770152249078</v>
      </c>
      <c r="U283" s="44">
        <f t="shared" si="51"/>
        <v>840545.43217632105</v>
      </c>
      <c r="V283" s="44">
        <f t="shared" si="52"/>
        <v>300505.66794607486</v>
      </c>
      <c r="W283" s="44">
        <f t="shared" si="53"/>
        <v>283988.62380174216</v>
      </c>
      <c r="X283" s="44">
        <f t="shared" si="54"/>
        <v>62618.581796106526</v>
      </c>
      <c r="Y283" s="44">
        <f t="shared" si="55"/>
        <v>193432.55453482171</v>
      </c>
      <c r="Z283" s="44">
        <f t="shared" si="56"/>
        <v>815450.13567412656</v>
      </c>
      <c r="AA283" s="44">
        <f t="shared" si="57"/>
        <v>277333.3197937808</v>
      </c>
      <c r="AB283" s="44">
        <f t="shared" si="58"/>
        <v>243248.5595291495</v>
      </c>
      <c r="AC283" s="44">
        <f t="shared" si="59"/>
        <v>294868.12512185995</v>
      </c>
      <c r="AD283" s="44">
        <v>94.842037395228886</v>
      </c>
      <c r="AE283" s="44">
        <v>64147357</v>
      </c>
      <c r="AF283" s="48">
        <f t="shared" si="60"/>
        <v>67635996.401767507</v>
      </c>
      <c r="AG283" s="44">
        <v>64.071989602788818</v>
      </c>
      <c r="AH283" s="44">
        <v>21543441</v>
      </c>
      <c r="AI283" s="44">
        <v>36271387</v>
      </c>
      <c r="AJ283" s="48">
        <f t="shared" si="65"/>
        <v>22715076.132562883</v>
      </c>
      <c r="AK283" s="48">
        <f t="shared" si="66"/>
        <v>38243998.121685922</v>
      </c>
      <c r="AL283" s="44">
        <v>39657.176215162101</v>
      </c>
      <c r="AM283" s="121">
        <v>135.91999999999999</v>
      </c>
      <c r="AN283" s="121">
        <v>87.7</v>
      </c>
      <c r="BH283" s="21"/>
      <c r="BI283" s="21"/>
    </row>
    <row r="284" spans="1:72" x14ac:dyDescent="0.25">
      <c r="A284" s="66">
        <v>42552</v>
      </c>
      <c r="B284" s="11">
        <f t="shared" si="63"/>
        <v>2016</v>
      </c>
      <c r="C284" s="11">
        <f t="shared" si="64"/>
        <v>7</v>
      </c>
      <c r="D284" s="11">
        <v>284</v>
      </c>
      <c r="E284" s="44">
        <v>208.15278938983147</v>
      </c>
      <c r="F284" s="44">
        <v>170.57313885330248</v>
      </c>
      <c r="G284" s="44">
        <v>131.00856079873245</v>
      </c>
      <c r="H284" s="44">
        <v>282.64490973591217</v>
      </c>
      <c r="I284" s="44">
        <v>165.6835775920685</v>
      </c>
      <c r="J284" s="44">
        <v>798088.54298249015</v>
      </c>
      <c r="K284" s="44">
        <v>265757.70331543777</v>
      </c>
      <c r="L284" s="44">
        <v>275820.33552902995</v>
      </c>
      <c r="M284" s="44">
        <v>64610.171138022844</v>
      </c>
      <c r="N284" s="44">
        <v>191900.33200000002</v>
      </c>
      <c r="O284" s="44">
        <v>691647.99399999995</v>
      </c>
      <c r="P284" s="44">
        <v>234088.22200000001</v>
      </c>
      <c r="Q284" s="44">
        <v>228705.38199999998</v>
      </c>
      <c r="R284" s="44">
        <v>228854.53700000001</v>
      </c>
      <c r="S284" s="98">
        <v>96.302925984761941</v>
      </c>
      <c r="T284" s="98">
        <v>85.277286374886998</v>
      </c>
      <c r="U284" s="44">
        <f t="shared" si="51"/>
        <v>828727.20098740514</v>
      </c>
      <c r="V284" s="44">
        <f t="shared" si="52"/>
        <v>275960.15447909525</v>
      </c>
      <c r="W284" s="44">
        <f t="shared" si="53"/>
        <v>286409.09163307573</v>
      </c>
      <c r="X284" s="44">
        <f t="shared" si="54"/>
        <v>67090.558752333396</v>
      </c>
      <c r="Y284" s="44">
        <f t="shared" si="55"/>
        <v>199267.39508451126</v>
      </c>
      <c r="Z284" s="44">
        <f t="shared" si="56"/>
        <v>811057.69590210705</v>
      </c>
      <c r="AA284" s="44">
        <f t="shared" si="57"/>
        <v>274502.42843202833</v>
      </c>
      <c r="AB284" s="44">
        <f t="shared" si="58"/>
        <v>268190.26697752735</v>
      </c>
      <c r="AC284" s="44">
        <f t="shared" si="59"/>
        <v>268365.17287139496</v>
      </c>
      <c r="AD284" s="44">
        <v>93.939393939393938</v>
      </c>
      <c r="AE284" s="44">
        <v>63947212</v>
      </c>
      <c r="AF284" s="48">
        <f t="shared" si="60"/>
        <v>68072838.580645174</v>
      </c>
      <c r="AG284" s="44">
        <v>63.469755057983605</v>
      </c>
      <c r="AH284" s="44">
        <v>21726327</v>
      </c>
      <c r="AI284" s="44">
        <v>36470861</v>
      </c>
      <c r="AJ284" s="48">
        <f t="shared" si="65"/>
        <v>23128025.516129032</v>
      </c>
      <c r="AK284" s="48">
        <f t="shared" si="66"/>
        <v>38823819.774193548</v>
      </c>
      <c r="AL284" s="44">
        <v>47639.839238043598</v>
      </c>
      <c r="AM284" s="121">
        <v>136.97999999999999</v>
      </c>
      <c r="AN284" s="121">
        <v>89.6</v>
      </c>
      <c r="BH284" s="21"/>
      <c r="BI284" s="21"/>
    </row>
    <row r="285" spans="1:72" x14ac:dyDescent="0.25">
      <c r="A285" s="66">
        <v>42583</v>
      </c>
      <c r="B285" s="11">
        <f t="shared" si="63"/>
        <v>2016</v>
      </c>
      <c r="C285" s="11">
        <f t="shared" si="64"/>
        <v>8</v>
      </c>
      <c r="D285" s="11">
        <v>285</v>
      </c>
      <c r="E285" s="44">
        <v>213.88069936019531</v>
      </c>
      <c r="F285" s="44">
        <v>186.06315312314919</v>
      </c>
      <c r="G285" s="44">
        <v>125.01150904234669</v>
      </c>
      <c r="H285" s="44">
        <v>267.1450573737954</v>
      </c>
      <c r="I285" s="44">
        <v>195.17532234226846</v>
      </c>
      <c r="J285" s="44">
        <v>721052.47924107045</v>
      </c>
      <c r="K285" s="44">
        <v>177048.21164301716</v>
      </c>
      <c r="L285" s="44">
        <v>295372.26580672612</v>
      </c>
      <c r="M285" s="44">
        <v>59624.943839018553</v>
      </c>
      <c r="N285" s="44">
        <v>189007.06200000001</v>
      </c>
      <c r="O285" s="44">
        <v>875507.17599999998</v>
      </c>
      <c r="P285" s="44">
        <v>287596.93799999997</v>
      </c>
      <c r="Q285" s="44">
        <v>286303.951</v>
      </c>
      <c r="R285" s="44">
        <v>301606.45600000001</v>
      </c>
      <c r="S285" s="98">
        <v>94.022381181829374</v>
      </c>
      <c r="T285" s="98">
        <v>85.003412075088377</v>
      </c>
      <c r="U285" s="44">
        <f t="shared" si="51"/>
        <v>766894.50977276452</v>
      </c>
      <c r="V285" s="44">
        <f t="shared" si="52"/>
        <v>188304.32649926678</v>
      </c>
      <c r="W285" s="44">
        <f t="shared" si="53"/>
        <v>314151.01606021583</v>
      </c>
      <c r="X285" s="44">
        <f t="shared" si="54"/>
        <v>63415.692188980189</v>
      </c>
      <c r="Y285" s="44">
        <f t="shared" si="55"/>
        <v>201023.47932933146</v>
      </c>
      <c r="Z285" s="44">
        <f t="shared" si="56"/>
        <v>1029967.097352062</v>
      </c>
      <c r="AA285" s="44">
        <f t="shared" si="57"/>
        <v>338335.75732930476</v>
      </c>
      <c r="AB285" s="44">
        <f t="shared" si="58"/>
        <v>336814.65721292613</v>
      </c>
      <c r="AC285" s="44">
        <f t="shared" si="59"/>
        <v>354816.88162537967</v>
      </c>
      <c r="AD285" s="44">
        <v>94.132817537072853</v>
      </c>
      <c r="AE285" s="44">
        <v>64006517</v>
      </c>
      <c r="AF285" s="48">
        <f t="shared" si="60"/>
        <v>67995964.292465761</v>
      </c>
      <c r="AG285" s="44">
        <v>63.195870118653872</v>
      </c>
      <c r="AH285" s="44">
        <v>21967538</v>
      </c>
      <c r="AI285" s="44">
        <v>36782089</v>
      </c>
      <c r="AJ285" s="48">
        <f t="shared" ref="AJ285:AJ286" si="67">AH285/$AD285*100</f>
        <v>23336747.560273971</v>
      </c>
      <c r="AK285" s="48">
        <f t="shared" ref="AK285:AK286" si="68">AI285/$AD285*100</f>
        <v>39074671.259589046</v>
      </c>
      <c r="AL285" s="44">
        <v>46454.570694623093</v>
      </c>
      <c r="AM285" s="121">
        <v>138.52000000000001</v>
      </c>
      <c r="AN285" s="121">
        <v>93</v>
      </c>
      <c r="BH285" s="21"/>
      <c r="BI285" s="21"/>
    </row>
    <row r="286" spans="1:72" x14ac:dyDescent="0.25">
      <c r="A286" s="66">
        <v>42614</v>
      </c>
      <c r="B286" s="11">
        <f t="shared" si="63"/>
        <v>2016</v>
      </c>
      <c r="C286" s="11">
        <f t="shared" si="64"/>
        <v>9</v>
      </c>
      <c r="D286" s="11">
        <v>286</v>
      </c>
      <c r="E286" s="44">
        <v>218.07813282077626</v>
      </c>
      <c r="F286" s="44">
        <v>186.97968071804542</v>
      </c>
      <c r="G286" s="44">
        <v>132.52255157725872</v>
      </c>
      <c r="H286" s="44">
        <v>218.46882973305227</v>
      </c>
      <c r="I286" s="44">
        <v>180.13433239869013</v>
      </c>
      <c r="J286" s="44">
        <v>722025.52971996414</v>
      </c>
      <c r="K286" s="44">
        <v>172980.10112611842</v>
      </c>
      <c r="L286" s="44">
        <v>287494.97686702193</v>
      </c>
      <c r="M286" s="44">
        <v>74852.16772682374</v>
      </c>
      <c r="N286" s="44">
        <v>186698.28</v>
      </c>
      <c r="O286" s="44">
        <v>889105.85800000001</v>
      </c>
      <c r="P286" s="44">
        <v>303701.935</v>
      </c>
      <c r="Q286" s="44">
        <v>283535.10399999999</v>
      </c>
      <c r="R286" s="44">
        <v>301869.34599999996</v>
      </c>
      <c r="S286" s="98">
        <v>92.875018102032229</v>
      </c>
      <c r="T286" s="98">
        <v>85.154475324528818</v>
      </c>
      <c r="U286" s="44">
        <f t="shared" si="51"/>
        <v>777416.30039495544</v>
      </c>
      <c r="V286" s="44">
        <f t="shared" si="52"/>
        <v>186250.40905626846</v>
      </c>
      <c r="W286" s="44">
        <f t="shared" si="53"/>
        <v>309550.38582192338</v>
      </c>
      <c r="X286" s="44">
        <f t="shared" si="54"/>
        <v>80594.51212659938</v>
      </c>
      <c r="Y286" s="44">
        <f t="shared" si="55"/>
        <v>201020.98908330096</v>
      </c>
      <c r="Z286" s="44">
        <f t="shared" si="56"/>
        <v>1044109.3725392168</v>
      </c>
      <c r="AA286" s="44">
        <f t="shared" si="57"/>
        <v>356648.23703343095</v>
      </c>
      <c r="AB286" s="44">
        <f t="shared" si="58"/>
        <v>332965.5933166527</v>
      </c>
      <c r="AC286" s="44">
        <f t="shared" si="59"/>
        <v>354496.16106441588</v>
      </c>
      <c r="AD286" s="44">
        <v>94.326241134751783</v>
      </c>
      <c r="AE286" s="44">
        <v>64418916</v>
      </c>
      <c r="AF286" s="48">
        <f t="shared" si="60"/>
        <v>68293738.015037596</v>
      </c>
      <c r="AG286" s="44">
        <v>63.772248030721087</v>
      </c>
      <c r="AH286" s="44">
        <v>22122045</v>
      </c>
      <c r="AI286" s="44">
        <v>37100753</v>
      </c>
      <c r="AJ286" s="48">
        <f t="shared" si="67"/>
        <v>23452694.323308267</v>
      </c>
      <c r="AK286" s="48">
        <f t="shared" si="68"/>
        <v>39332377.240601502</v>
      </c>
      <c r="AL286" s="44">
        <v>48676.424191237587</v>
      </c>
      <c r="AM286" s="121">
        <v>134.5</v>
      </c>
      <c r="AN286" s="121">
        <v>90.7</v>
      </c>
      <c r="BH286" s="21"/>
      <c r="BI286" s="21"/>
    </row>
    <row r="287" spans="1:72" x14ac:dyDescent="0.25">
      <c r="A287" s="66">
        <v>42644</v>
      </c>
      <c r="B287" s="11">
        <f t="shared" si="63"/>
        <v>2016</v>
      </c>
      <c r="C287" s="11">
        <f t="shared" si="64"/>
        <v>10</v>
      </c>
      <c r="D287" s="11">
        <v>287</v>
      </c>
      <c r="E287" s="44">
        <v>224.60655828299861</v>
      </c>
      <c r="F287" s="44">
        <v>176.17975768124555</v>
      </c>
      <c r="G287" s="44">
        <v>136.41863201009551</v>
      </c>
      <c r="H287" s="44">
        <v>247.03485403592668</v>
      </c>
      <c r="I287" s="44">
        <v>169.72530618114399</v>
      </c>
      <c r="J287" s="44">
        <v>617132.64352344873</v>
      </c>
      <c r="K287" s="44">
        <v>122779.04086796696</v>
      </c>
      <c r="L287" s="44">
        <v>249344.45496150901</v>
      </c>
      <c r="M287" s="44">
        <v>66852.447693972761</v>
      </c>
      <c r="N287" s="44">
        <v>178156.70400000003</v>
      </c>
      <c r="O287" s="44">
        <v>797135.37699999998</v>
      </c>
      <c r="P287" s="44">
        <v>283890.07</v>
      </c>
      <c r="Q287" s="44">
        <v>260195.851</v>
      </c>
      <c r="R287" s="44">
        <v>253048.82899999997</v>
      </c>
      <c r="S287" s="98">
        <v>92.757893896957597</v>
      </c>
      <c r="T287" s="98">
        <v>85.72940712667554</v>
      </c>
      <c r="U287" s="44">
        <f t="shared" si="51"/>
        <v>665315.49779364956</v>
      </c>
      <c r="V287" s="44">
        <f t="shared" si="52"/>
        <v>132365.05887505284</v>
      </c>
      <c r="W287" s="44">
        <f t="shared" si="53"/>
        <v>268812.11343424791</v>
      </c>
      <c r="X287" s="44">
        <f t="shared" si="54"/>
        <v>72071.976718485501</v>
      </c>
      <c r="Y287" s="44">
        <f t="shared" si="55"/>
        <v>192066.35307816477</v>
      </c>
      <c r="Z287" s="44">
        <f t="shared" si="56"/>
        <v>929827.23632059677</v>
      </c>
      <c r="AA287" s="44">
        <f t="shared" si="57"/>
        <v>331146.66193890525</v>
      </c>
      <c r="AB287" s="44">
        <f t="shared" si="58"/>
        <v>303508.2823044947</v>
      </c>
      <c r="AC287" s="44">
        <f t="shared" si="59"/>
        <v>295171.56070622278</v>
      </c>
      <c r="AD287" s="44">
        <v>94.132817537072853</v>
      </c>
      <c r="AE287" s="44">
        <v>65537813</v>
      </c>
      <c r="AF287" s="48">
        <f t="shared" si="60"/>
        <v>69622704.084246576</v>
      </c>
      <c r="AG287" s="44">
        <v>64.656834126068446</v>
      </c>
      <c r="AH287" s="44">
        <v>22414539</v>
      </c>
      <c r="AI287" s="44">
        <v>37367690</v>
      </c>
      <c r="AJ287" s="48">
        <f t="shared" ref="AJ287:AJ291" si="69">AH287/$AD287*100</f>
        <v>23811609.581506848</v>
      </c>
      <c r="AK287" s="48">
        <f t="shared" ref="AK287:AK291" si="70">AI287/$AD287*100</f>
        <v>39696772.047945201</v>
      </c>
      <c r="AL287" s="44">
        <v>46889.58168073876</v>
      </c>
      <c r="AM287" s="121">
        <v>133.06</v>
      </c>
      <c r="AN287" s="121">
        <v>90.2</v>
      </c>
      <c r="BH287" s="21"/>
      <c r="BI287" s="21"/>
    </row>
    <row r="288" spans="1:72" x14ac:dyDescent="0.25">
      <c r="A288" s="66">
        <v>42675</v>
      </c>
      <c r="B288" s="11">
        <f t="shared" si="63"/>
        <v>2016</v>
      </c>
      <c r="C288" s="11">
        <f t="shared" si="64"/>
        <v>11</v>
      </c>
      <c r="D288" s="11">
        <v>288</v>
      </c>
      <c r="E288" s="44">
        <v>222.53596499213148</v>
      </c>
      <c r="F288" s="44">
        <v>187.7187924431403</v>
      </c>
      <c r="G288" s="44">
        <v>146.26146232915511</v>
      </c>
      <c r="H288" s="44">
        <v>230.44374039634806</v>
      </c>
      <c r="I288" s="44">
        <v>176.97380090635824</v>
      </c>
      <c r="J288" s="44">
        <v>578345.93520419847</v>
      </c>
      <c r="K288" s="44">
        <v>88693.902569344486</v>
      </c>
      <c r="L288" s="44">
        <v>238683.6656546992</v>
      </c>
      <c r="M288" s="44">
        <v>77303.922980154734</v>
      </c>
      <c r="N288" s="44">
        <v>173664.44</v>
      </c>
      <c r="O288" s="44">
        <v>888544.60100000002</v>
      </c>
      <c r="P288" s="44">
        <v>340600.53200000001</v>
      </c>
      <c r="Q288" s="44">
        <v>261028.307</v>
      </c>
      <c r="R288" s="44">
        <v>286916.10600000003</v>
      </c>
      <c r="S288" s="98">
        <v>93.256904366578368</v>
      </c>
      <c r="T288" s="98">
        <v>85.559175131290331</v>
      </c>
      <c r="U288" s="44">
        <f t="shared" si="51"/>
        <v>620164.20031573274</v>
      </c>
      <c r="V288" s="44">
        <f t="shared" si="52"/>
        <v>95107.062765779323</v>
      </c>
      <c r="W288" s="44">
        <f t="shared" si="53"/>
        <v>255942.08522778202</v>
      </c>
      <c r="X288" s="44">
        <f t="shared" si="54"/>
        <v>82893.511751457088</v>
      </c>
      <c r="Y288" s="44">
        <f t="shared" si="55"/>
        <v>186221.53628148767</v>
      </c>
      <c r="Z288" s="44">
        <f t="shared" si="56"/>
        <v>1038514.6883855888</v>
      </c>
      <c r="AA288" s="44">
        <f t="shared" si="57"/>
        <v>398087.6761344992</v>
      </c>
      <c r="AB288" s="44">
        <f t="shared" si="58"/>
        <v>305085.11401547847</v>
      </c>
      <c r="AC288" s="44">
        <f t="shared" si="59"/>
        <v>335342.30029652343</v>
      </c>
      <c r="AD288" s="44">
        <v>95.099935525467444</v>
      </c>
      <c r="AE288" s="44">
        <v>66784577</v>
      </c>
      <c r="AF288" s="48">
        <f t="shared" si="60"/>
        <v>70225680.628474563</v>
      </c>
      <c r="AG288" s="44">
        <v>64.612923911261348</v>
      </c>
      <c r="AH288" s="44">
        <v>22822584</v>
      </c>
      <c r="AI288" s="44">
        <v>37914234</v>
      </c>
      <c r="AJ288" s="48">
        <f t="shared" si="69"/>
        <v>23998527.31118644</v>
      </c>
      <c r="AK288" s="48">
        <f t="shared" si="70"/>
        <v>39867780.972203389</v>
      </c>
      <c r="AL288" s="44">
        <v>49159.600729645659</v>
      </c>
      <c r="AM288" s="121">
        <v>132.80000000000001</v>
      </c>
      <c r="AN288" s="121">
        <v>86.5</v>
      </c>
      <c r="BH288" s="21"/>
      <c r="BI288" s="21"/>
    </row>
    <row r="289" spans="1:72" x14ac:dyDescent="0.25">
      <c r="A289" s="66">
        <v>42705</v>
      </c>
      <c r="B289" s="11">
        <f t="shared" si="63"/>
        <v>2016</v>
      </c>
      <c r="C289" s="11">
        <f t="shared" si="64"/>
        <v>12</v>
      </c>
      <c r="D289" s="11">
        <v>289</v>
      </c>
      <c r="E289" s="44">
        <v>247.65015704627581</v>
      </c>
      <c r="F289" s="44">
        <v>201.47118274843558</v>
      </c>
      <c r="G289" s="44">
        <v>158.48014665399509</v>
      </c>
      <c r="H289" s="44">
        <v>282.84413776992716</v>
      </c>
      <c r="I289" s="44">
        <v>170.57959946700308</v>
      </c>
      <c r="J289" s="44">
        <v>485055.09015659848</v>
      </c>
      <c r="K289" s="44">
        <v>64883.57964426835</v>
      </c>
      <c r="L289" s="44">
        <v>176978.51203814818</v>
      </c>
      <c r="M289" s="44">
        <v>66250.43747418205</v>
      </c>
      <c r="N289" s="44">
        <v>176942.565</v>
      </c>
      <c r="O289" s="44">
        <v>937901.58</v>
      </c>
      <c r="P289" s="44">
        <v>344524.79999999999</v>
      </c>
      <c r="Q289" s="44">
        <v>296912.21799999999</v>
      </c>
      <c r="R289" s="44">
        <v>296464.67499999999</v>
      </c>
      <c r="S289" s="98">
        <v>93.379950932811695</v>
      </c>
      <c r="T289" s="98">
        <v>86.770972506962721</v>
      </c>
      <c r="U289" s="44">
        <f t="shared" si="51"/>
        <v>519442.43417476525</v>
      </c>
      <c r="V289" s="44">
        <f t="shared" si="52"/>
        <v>69483.415868308904</v>
      </c>
      <c r="W289" s="44">
        <f t="shared" si="53"/>
        <v>189525.17137804767</v>
      </c>
      <c r="X289" s="44">
        <f t="shared" si="54"/>
        <v>70947.175290175772</v>
      </c>
      <c r="Y289" s="44">
        <f t="shared" si="55"/>
        <v>189486.67592180776</v>
      </c>
      <c r="Z289" s="44">
        <f t="shared" si="56"/>
        <v>1080893.2444830446</v>
      </c>
      <c r="AA289" s="44">
        <f t="shared" si="57"/>
        <v>397050.7533177117</v>
      </c>
      <c r="AB289" s="44">
        <f t="shared" si="58"/>
        <v>342179.19820614555</v>
      </c>
      <c r="AC289" s="44">
        <f t="shared" si="59"/>
        <v>341663.42318706977</v>
      </c>
      <c r="AD289" s="44">
        <v>95.68020631850419</v>
      </c>
      <c r="AE289" s="44">
        <v>67281281</v>
      </c>
      <c r="AF289" s="48">
        <f t="shared" si="60"/>
        <v>70318912.958894879</v>
      </c>
      <c r="AG289" s="44">
        <v>63.953127527675782</v>
      </c>
      <c r="AH289" s="44">
        <v>24837187</v>
      </c>
      <c r="AI289" s="44">
        <v>40268709</v>
      </c>
      <c r="AJ289" s="48">
        <f t="shared" si="69"/>
        <v>25958542.477762803</v>
      </c>
      <c r="AK289" s="48">
        <f t="shared" si="70"/>
        <v>42086770.659703508</v>
      </c>
      <c r="AL289" s="44">
        <v>64356.909169853032</v>
      </c>
      <c r="AM289" s="121">
        <v>133.69</v>
      </c>
      <c r="AN289" s="121">
        <v>77.2</v>
      </c>
      <c r="BH289" s="21"/>
      <c r="BI289" s="21"/>
    </row>
    <row r="290" spans="1:72" x14ac:dyDescent="0.25">
      <c r="A290" s="67">
        <v>42736</v>
      </c>
      <c r="B290" s="68">
        <f t="shared" si="63"/>
        <v>2017</v>
      </c>
      <c r="C290" s="68">
        <f t="shared" si="64"/>
        <v>1</v>
      </c>
      <c r="D290" s="68">
        <v>290</v>
      </c>
      <c r="E290" s="69">
        <v>229.36823958033693</v>
      </c>
      <c r="F290" s="70">
        <v>183.77555122293947</v>
      </c>
      <c r="G290" s="70">
        <v>133.86398038690226</v>
      </c>
      <c r="H290" s="70">
        <v>229.18670400029563</v>
      </c>
      <c r="I290" s="70">
        <v>193.32105748948462</v>
      </c>
      <c r="J290" s="105">
        <v>591360.0137201075</v>
      </c>
      <c r="K290" s="106">
        <v>175714.26299999998</v>
      </c>
      <c r="L290" s="106">
        <v>187318.43</v>
      </c>
      <c r="M290" s="106">
        <v>59411.464666666659</v>
      </c>
      <c r="N290" s="106">
        <v>168915.429</v>
      </c>
      <c r="O290" s="106">
        <v>804731.58700000006</v>
      </c>
      <c r="P290" s="106">
        <v>271249.571</v>
      </c>
      <c r="Q290" s="106">
        <v>232925.77499999997</v>
      </c>
      <c r="R290" s="106">
        <v>300556.24100000004</v>
      </c>
      <c r="S290" s="107">
        <v>94.442823399041544</v>
      </c>
      <c r="T290" s="107">
        <v>87.378037781204554</v>
      </c>
      <c r="U290" s="107">
        <f t="shared" si="51"/>
        <v>626156.64423911006</v>
      </c>
      <c r="V290" s="107">
        <f t="shared" si="52"/>
        <v>186053.58954334611</v>
      </c>
      <c r="W290" s="107">
        <f t="shared" si="53"/>
        <v>198340.56549594959</v>
      </c>
      <c r="X290" s="107">
        <f t="shared" si="54"/>
        <v>62907.336448043541</v>
      </c>
      <c r="Y290" s="107">
        <f t="shared" si="55"/>
        <v>178854.70056977801</v>
      </c>
      <c r="Z290" s="107">
        <f t="shared" si="56"/>
        <v>920976.94962555193</v>
      </c>
      <c r="AA290" s="107">
        <f t="shared" si="57"/>
        <v>310432.20686554158</v>
      </c>
      <c r="AB290" s="107">
        <f t="shared" si="58"/>
        <v>266572.44876939023</v>
      </c>
      <c r="AC290" s="107">
        <f t="shared" si="59"/>
        <v>343972.29399062012</v>
      </c>
      <c r="AD290" s="71">
        <v>96.260477111540951</v>
      </c>
      <c r="AE290" s="72">
        <v>66954052</v>
      </c>
      <c r="AF290" s="72">
        <f t="shared" si="60"/>
        <v>69555080.141995981</v>
      </c>
      <c r="AG290" s="108">
        <v>63.948576420778672</v>
      </c>
      <c r="AH290" s="108">
        <v>24345636</v>
      </c>
      <c r="AI290" s="108">
        <v>39973175</v>
      </c>
      <c r="AJ290" s="108">
        <f t="shared" si="69"/>
        <v>25291414.223710649</v>
      </c>
      <c r="AK290" s="108">
        <f t="shared" si="70"/>
        <v>41526051.188881442</v>
      </c>
      <c r="AL290" s="73">
        <v>41527.880940076895</v>
      </c>
      <c r="AM290" s="70">
        <v>129.22999999999999</v>
      </c>
      <c r="AN290" s="70">
        <v>77.8</v>
      </c>
      <c r="AO290" s="24"/>
      <c r="AP290" s="24"/>
      <c r="AQ290" s="24"/>
      <c r="BG290" s="22"/>
      <c r="BH290" s="21"/>
      <c r="BI290" s="23"/>
      <c r="BJ290" s="23"/>
      <c r="BK290" s="22"/>
      <c r="BL290" s="22"/>
      <c r="BN290" s="25"/>
      <c r="BO290" s="25"/>
      <c r="BP290" s="25"/>
      <c r="BQ290" s="25"/>
      <c r="BT290" s="24"/>
    </row>
    <row r="291" spans="1:72" x14ac:dyDescent="0.25">
      <c r="A291" s="66">
        <v>42767</v>
      </c>
      <c r="B291" s="11">
        <f t="shared" si="63"/>
        <v>2017</v>
      </c>
      <c r="C291" s="11">
        <f t="shared" si="64"/>
        <v>2</v>
      </c>
      <c r="D291" s="11">
        <v>291</v>
      </c>
      <c r="E291" s="44">
        <v>224.59605560931217</v>
      </c>
      <c r="F291" s="44">
        <v>172.3541865343341</v>
      </c>
      <c r="G291" s="44">
        <v>132.91952231302653</v>
      </c>
      <c r="H291" s="44">
        <v>264.72446655620098</v>
      </c>
      <c r="I291" s="44">
        <v>175.23693905177296</v>
      </c>
      <c r="J291" s="44">
        <v>839947.67530828563</v>
      </c>
      <c r="K291" s="44">
        <v>427469.31400000007</v>
      </c>
      <c r="L291" s="44">
        <v>184592.05600000004</v>
      </c>
      <c r="M291" s="44">
        <v>59979.663999999997</v>
      </c>
      <c r="N291" s="44">
        <v>167906.74300000002</v>
      </c>
      <c r="O291" s="44">
        <v>742047.27099999995</v>
      </c>
      <c r="P291" s="44">
        <v>253115.22899999999</v>
      </c>
      <c r="Q291" s="44">
        <v>229257.12700000001</v>
      </c>
      <c r="R291" s="44">
        <v>259674.91500000001</v>
      </c>
      <c r="S291" s="98">
        <v>95.393765057497205</v>
      </c>
      <c r="T291" s="98">
        <v>87.477931993843868</v>
      </c>
      <c r="U291" s="44">
        <f t="shared" si="51"/>
        <v>880505.84312509256</v>
      </c>
      <c r="V291" s="44">
        <f t="shared" si="52"/>
        <v>448110.32853389235</v>
      </c>
      <c r="W291" s="44">
        <f t="shared" si="53"/>
        <v>193505.36787046812</v>
      </c>
      <c r="X291" s="44">
        <f t="shared" si="54"/>
        <v>62875.874501701583</v>
      </c>
      <c r="Y291" s="44">
        <f t="shared" si="55"/>
        <v>176014.37882108611</v>
      </c>
      <c r="Z291" s="44">
        <f t="shared" si="56"/>
        <v>848267.96208696428</v>
      </c>
      <c r="AA291" s="44">
        <f t="shared" si="57"/>
        <v>289347.5225475296</v>
      </c>
      <c r="AB291" s="44">
        <f t="shared" si="58"/>
        <v>262074.24178264028</v>
      </c>
      <c r="AC291" s="44">
        <f t="shared" si="59"/>
        <v>296846.19775679451</v>
      </c>
      <c r="AD291" s="44">
        <v>97.098646034816241</v>
      </c>
      <c r="AE291" s="44">
        <v>64791115</v>
      </c>
      <c r="AF291" s="48">
        <f t="shared" si="60"/>
        <v>66727104.492031872</v>
      </c>
      <c r="AG291" s="44">
        <v>62.876266033219551</v>
      </c>
      <c r="AH291" s="44">
        <v>23895473</v>
      </c>
      <c r="AI291" s="44">
        <v>39775895</v>
      </c>
      <c r="AJ291" s="48">
        <f t="shared" si="69"/>
        <v>24609481.157370519</v>
      </c>
      <c r="AK291" s="48">
        <f t="shared" si="70"/>
        <v>40964417.758964151</v>
      </c>
      <c r="AL291" s="44">
        <v>52729.399922637975</v>
      </c>
      <c r="AM291" s="121">
        <v>130.35</v>
      </c>
      <c r="AN291" s="121">
        <v>75.7</v>
      </c>
      <c r="BH291" s="21"/>
      <c r="BI291" s="21"/>
    </row>
    <row r="292" spans="1:72" x14ac:dyDescent="0.25">
      <c r="A292" s="66">
        <v>42795</v>
      </c>
      <c r="B292" s="11">
        <f t="shared" si="63"/>
        <v>2017</v>
      </c>
      <c r="C292" s="11">
        <f t="shared" si="64"/>
        <v>3</v>
      </c>
      <c r="D292" s="11">
        <v>292</v>
      </c>
      <c r="E292" s="44">
        <v>250.97719882025419</v>
      </c>
      <c r="F292" s="44">
        <v>189.32394466647594</v>
      </c>
      <c r="G292" s="44">
        <v>135.38012141209671</v>
      </c>
      <c r="H292" s="44">
        <v>263.64362868712749</v>
      </c>
      <c r="I292" s="44">
        <v>178.82639864186976</v>
      </c>
      <c r="J292" s="44">
        <v>1030898.171</v>
      </c>
      <c r="K292" s="44">
        <v>423967.56299999991</v>
      </c>
      <c r="L292" s="44">
        <v>299351.59999999986</v>
      </c>
      <c r="M292" s="44">
        <v>130074.42400000006</v>
      </c>
      <c r="N292" s="44">
        <v>177504.584</v>
      </c>
      <c r="O292" s="44">
        <v>908678.549</v>
      </c>
      <c r="P292" s="44">
        <v>329019.23200000002</v>
      </c>
      <c r="Q292" s="44">
        <v>245405.45599999998</v>
      </c>
      <c r="R292" s="44">
        <v>334253.86099999998</v>
      </c>
      <c r="S292" s="98">
        <v>94.091166454878305</v>
      </c>
      <c r="T292" s="98">
        <v>87.655198978180053</v>
      </c>
      <c r="U292" s="44">
        <f t="shared" si="51"/>
        <v>1095637.5713488155</v>
      </c>
      <c r="V292" s="44">
        <f t="shared" si="52"/>
        <v>450592.31272609934</v>
      </c>
      <c r="W292" s="44">
        <f t="shared" si="53"/>
        <v>318150.58870967955</v>
      </c>
      <c r="X292" s="44">
        <f t="shared" si="54"/>
        <v>138242.97104699793</v>
      </c>
      <c r="Y292" s="44">
        <f t="shared" si="55"/>
        <v>188651.69886603844</v>
      </c>
      <c r="Z292" s="44">
        <f t="shared" si="56"/>
        <v>1036651.0595979558</v>
      </c>
      <c r="AA292" s="44">
        <f t="shared" si="57"/>
        <v>375356.20914157364</v>
      </c>
      <c r="AB292" s="44">
        <f t="shared" si="58"/>
        <v>279966.80044168123</v>
      </c>
      <c r="AC292" s="44">
        <f t="shared" si="59"/>
        <v>381328.05001470086</v>
      </c>
      <c r="AD292" s="44">
        <v>97.098646034816241</v>
      </c>
      <c r="AE292" s="44">
        <v>65659428</v>
      </c>
      <c r="AF292" s="48">
        <f t="shared" si="60"/>
        <v>67621363.099601597</v>
      </c>
      <c r="AG292" s="44">
        <v>61.107055747837727</v>
      </c>
      <c r="AH292" s="44">
        <v>24602544</v>
      </c>
      <c r="AI292" s="44">
        <v>40460518</v>
      </c>
      <c r="AJ292" s="48">
        <f t="shared" ref="AJ292:AJ294" si="71">AH292/$AD292*100</f>
        <v>25337679.776892431</v>
      </c>
      <c r="AK292" s="48">
        <f t="shared" ref="AK292:AK294" si="72">AI292/$AD292*100</f>
        <v>41669497.621513948</v>
      </c>
      <c r="AL292" s="44">
        <v>55494.79726253316</v>
      </c>
      <c r="AM292" s="121">
        <v>143.19999999999999</v>
      </c>
      <c r="AN292" s="121">
        <v>85.3</v>
      </c>
      <c r="BH292" s="21"/>
      <c r="BI292" s="21"/>
    </row>
    <row r="293" spans="1:72" x14ac:dyDescent="0.25">
      <c r="A293" s="66">
        <v>42826</v>
      </c>
      <c r="B293" s="11">
        <f t="shared" si="63"/>
        <v>2017</v>
      </c>
      <c r="C293" s="11">
        <f t="shared" si="64"/>
        <v>4</v>
      </c>
      <c r="D293" s="11">
        <v>293</v>
      </c>
      <c r="E293" s="44">
        <v>213.78098746038262</v>
      </c>
      <c r="F293" s="44">
        <v>155.30101628983675</v>
      </c>
      <c r="G293" s="44">
        <v>134.87733701658706</v>
      </c>
      <c r="H293" s="44">
        <v>251.80933193516529</v>
      </c>
      <c r="I293" s="44">
        <v>136.99760573857674</v>
      </c>
      <c r="J293" s="44">
        <v>745500.33700000006</v>
      </c>
      <c r="K293" s="44">
        <v>273260.17399999994</v>
      </c>
      <c r="L293" s="44">
        <v>231877.69799999995</v>
      </c>
      <c r="M293" s="44">
        <v>62544.765182505093</v>
      </c>
      <c r="N293" s="44">
        <v>177817.70199999999</v>
      </c>
      <c r="O293" s="44">
        <v>794563.20200000005</v>
      </c>
      <c r="P293" s="44">
        <v>265764.71600000001</v>
      </c>
      <c r="Q293" s="44">
        <v>235502.946</v>
      </c>
      <c r="R293" s="44">
        <v>293295.54000000004</v>
      </c>
      <c r="S293" s="98">
        <v>93.191369796874881</v>
      </c>
      <c r="T293" s="98">
        <v>87.635663073826009</v>
      </c>
      <c r="U293" s="44">
        <f t="shared" si="51"/>
        <v>799967.14140476123</v>
      </c>
      <c r="V293" s="44">
        <f t="shared" si="52"/>
        <v>293224.76383340335</v>
      </c>
      <c r="W293" s="44">
        <f t="shared" si="53"/>
        <v>248818.85361854165</v>
      </c>
      <c r="X293" s="44">
        <f t="shared" si="54"/>
        <v>67114.331851577197</v>
      </c>
      <c r="Y293" s="44">
        <f t="shared" si="55"/>
        <v>190809.19444319941</v>
      </c>
      <c r="Z293" s="44">
        <f t="shared" si="56"/>
        <v>906666.50325980224</v>
      </c>
      <c r="AA293" s="44">
        <f t="shared" si="57"/>
        <v>303260.91761993582</v>
      </c>
      <c r="AB293" s="44">
        <f t="shared" si="58"/>
        <v>268729.57622470165</v>
      </c>
      <c r="AC293" s="44">
        <f t="shared" si="59"/>
        <v>334676.00941516482</v>
      </c>
      <c r="AD293" s="44">
        <v>97.549967762733729</v>
      </c>
      <c r="AE293" s="44">
        <v>65270022</v>
      </c>
      <c r="AF293" s="48">
        <f t="shared" si="60"/>
        <v>66909321.957699932</v>
      </c>
      <c r="AG293" s="44">
        <v>62.121691213681054</v>
      </c>
      <c r="AH293" s="44">
        <v>24602585</v>
      </c>
      <c r="AI293" s="44">
        <v>40687824</v>
      </c>
      <c r="AJ293" s="48">
        <f t="shared" si="71"/>
        <v>25220495.264375411</v>
      </c>
      <c r="AK293" s="48">
        <f t="shared" si="72"/>
        <v>41709725.726371445</v>
      </c>
      <c r="AL293" s="44">
        <v>45765.586084822062</v>
      </c>
      <c r="AM293" s="121">
        <v>134.44999999999999</v>
      </c>
      <c r="AN293" s="121">
        <v>79.400000000000006</v>
      </c>
      <c r="BH293" s="21"/>
      <c r="BI293" s="21"/>
    </row>
    <row r="294" spans="1:72" x14ac:dyDescent="0.25">
      <c r="A294" s="66">
        <v>42856</v>
      </c>
      <c r="B294" s="11">
        <f t="shared" si="63"/>
        <v>2017</v>
      </c>
      <c r="C294" s="11">
        <f t="shared" si="64"/>
        <v>5</v>
      </c>
      <c r="D294" s="11">
        <v>294</v>
      </c>
      <c r="E294" s="44">
        <v>229.08885897842379</v>
      </c>
      <c r="F294" s="44">
        <v>202.79587719082781</v>
      </c>
      <c r="G294" s="44">
        <v>138.38797094904663</v>
      </c>
      <c r="H294" s="44">
        <v>291.8722877009468</v>
      </c>
      <c r="I294" s="44">
        <v>177.04963477242248</v>
      </c>
      <c r="J294" s="44">
        <v>644724.78</v>
      </c>
      <c r="K294" s="44">
        <v>199767.47100000002</v>
      </c>
      <c r="L294" s="44">
        <v>192083.5450000001</v>
      </c>
      <c r="M294" s="44">
        <v>65352.668999999987</v>
      </c>
      <c r="N294" s="44">
        <v>187521.09399999998</v>
      </c>
      <c r="O294" s="44">
        <v>859779.99</v>
      </c>
      <c r="P294" s="44">
        <v>294625.82799999998</v>
      </c>
      <c r="Q294" s="44">
        <v>252819.07100000003</v>
      </c>
      <c r="R294" s="44">
        <v>312335.09100000001</v>
      </c>
      <c r="S294" s="98">
        <v>93.907493462153283</v>
      </c>
      <c r="T294" s="98">
        <v>87.262021785566404</v>
      </c>
      <c r="U294" s="44">
        <f t="shared" si="51"/>
        <v>686553.07071936468</v>
      </c>
      <c r="V294" s="44">
        <f t="shared" si="52"/>
        <v>212727.93430538167</v>
      </c>
      <c r="W294" s="44">
        <f t="shared" si="53"/>
        <v>204545.49250365613</v>
      </c>
      <c r="X294" s="44">
        <f t="shared" si="54"/>
        <v>69592.602880342572</v>
      </c>
      <c r="Y294" s="44">
        <f t="shared" si="55"/>
        <v>199687.0399651067</v>
      </c>
      <c r="Z294" s="44">
        <f t="shared" si="56"/>
        <v>985285.43392311363</v>
      </c>
      <c r="AA294" s="44">
        <f t="shared" si="57"/>
        <v>337633.51108687313</v>
      </c>
      <c r="AB294" s="44">
        <f t="shared" si="58"/>
        <v>289724.05844694469</v>
      </c>
      <c r="AC294" s="44">
        <f t="shared" si="59"/>
        <v>357927.86438929598</v>
      </c>
      <c r="AD294" s="44">
        <v>97.807865892972274</v>
      </c>
      <c r="AE294" s="44">
        <v>65185356</v>
      </c>
      <c r="AF294" s="48">
        <f t="shared" si="60"/>
        <v>66646332.99670402</v>
      </c>
      <c r="AG294" s="44">
        <v>62.394709130254377</v>
      </c>
      <c r="AH294" s="44">
        <v>24456658</v>
      </c>
      <c r="AI294" s="44">
        <v>40598371</v>
      </c>
      <c r="AJ294" s="48">
        <f t="shared" si="71"/>
        <v>25004796.676334873</v>
      </c>
      <c r="AK294" s="48">
        <f t="shared" si="72"/>
        <v>41508288.346077785</v>
      </c>
      <c r="AL294" s="44">
        <v>56706.80666797149</v>
      </c>
      <c r="AM294" s="121">
        <v>136.59</v>
      </c>
      <c r="AN294" s="121">
        <v>90.2</v>
      </c>
      <c r="BH294" s="21"/>
      <c r="BI294" s="21"/>
    </row>
    <row r="295" spans="1:72" x14ac:dyDescent="0.25">
      <c r="A295" s="66">
        <v>42887</v>
      </c>
      <c r="B295" s="11">
        <f t="shared" si="63"/>
        <v>2017</v>
      </c>
      <c r="C295" s="11">
        <f t="shared" si="64"/>
        <v>6</v>
      </c>
      <c r="D295" s="11">
        <v>295</v>
      </c>
      <c r="E295" s="44">
        <v>198.49142634918041</v>
      </c>
      <c r="F295" s="44">
        <v>194.29866583366649</v>
      </c>
      <c r="G295" s="44">
        <v>135.95130935441446</v>
      </c>
      <c r="H295" s="44">
        <v>256.03591056209905</v>
      </c>
      <c r="I295" s="44">
        <v>168.59568984960362</v>
      </c>
      <c r="J295" s="44">
        <v>468633.99800000002</v>
      </c>
      <c r="K295" s="44">
        <v>87986.07</v>
      </c>
      <c r="L295" s="44">
        <v>149772.46500000003</v>
      </c>
      <c r="M295" s="44">
        <v>46951.891999999993</v>
      </c>
      <c r="N295" s="44">
        <v>183923.571</v>
      </c>
      <c r="O295" s="44">
        <v>823252.06499999994</v>
      </c>
      <c r="P295" s="44">
        <v>281542.603</v>
      </c>
      <c r="Q295" s="44">
        <v>236862.71100000001</v>
      </c>
      <c r="R295" s="44">
        <v>304846.75099999999</v>
      </c>
      <c r="S295" s="98">
        <v>93.644298209789355</v>
      </c>
      <c r="T295" s="98">
        <v>86.955991200208203</v>
      </c>
      <c r="U295" s="44">
        <f t="shared" si="51"/>
        <v>500440.50407653133</v>
      </c>
      <c r="V295" s="44">
        <f t="shared" si="52"/>
        <v>93957.74401863385</v>
      </c>
      <c r="W295" s="44">
        <f t="shared" si="53"/>
        <v>159937.6233932235</v>
      </c>
      <c r="X295" s="44">
        <f t="shared" si="54"/>
        <v>50138.548633056816</v>
      </c>
      <c r="Y295" s="44">
        <f t="shared" si="55"/>
        <v>196406.58803161714</v>
      </c>
      <c r="Z295" s="44">
        <f t="shared" si="56"/>
        <v>946745.65103229927</v>
      </c>
      <c r="AA295" s="44">
        <f t="shared" si="57"/>
        <v>323775.96887116606</v>
      </c>
      <c r="AB295" s="44">
        <f t="shared" si="58"/>
        <v>272393.7795782758</v>
      </c>
      <c r="AC295" s="44">
        <f t="shared" si="59"/>
        <v>350575.90258285747</v>
      </c>
      <c r="AD295" s="44">
        <v>97.614442295293358</v>
      </c>
      <c r="AE295" s="44">
        <v>65526757</v>
      </c>
      <c r="AF295" s="48">
        <f t="shared" si="60"/>
        <v>67128137.455085859</v>
      </c>
      <c r="AG295" s="44">
        <v>62.711989447906028</v>
      </c>
      <c r="AH295" s="44">
        <v>24664162</v>
      </c>
      <c r="AI295" s="44">
        <v>41090466</v>
      </c>
      <c r="AJ295" s="48">
        <f t="shared" ref="AJ295:AJ296" si="73">AH295/$AD295*100</f>
        <v>25266918.931307796</v>
      </c>
      <c r="AK295" s="48">
        <f t="shared" ref="AK295:AK296" si="74">AI295/$AD295*100</f>
        <v>42094658.3659181</v>
      </c>
      <c r="AL295" s="44">
        <v>44841.632082077784</v>
      </c>
      <c r="AM295" s="121">
        <v>135.30000000000001</v>
      </c>
      <c r="AN295" s="121">
        <v>88.3</v>
      </c>
      <c r="BH295" s="21"/>
      <c r="BI295" s="21"/>
    </row>
    <row r="296" spans="1:72" x14ac:dyDescent="0.25">
      <c r="A296" s="66">
        <v>42917</v>
      </c>
      <c r="B296" s="11">
        <f t="shared" si="63"/>
        <v>2017</v>
      </c>
      <c r="C296" s="11">
        <f t="shared" si="64"/>
        <v>7</v>
      </c>
      <c r="D296" s="11">
        <v>296</v>
      </c>
      <c r="E296" s="44">
        <v>216.12816405231746</v>
      </c>
      <c r="F296" s="44">
        <v>186.93052628919008</v>
      </c>
      <c r="G296" s="44">
        <v>137.13696446791724</v>
      </c>
      <c r="H296" s="44">
        <v>293.63790317855506</v>
      </c>
      <c r="I296" s="44">
        <v>191.12851100124647</v>
      </c>
      <c r="J296" s="44">
        <v>927377.34299999999</v>
      </c>
      <c r="K296" s="44">
        <v>324575.81300000002</v>
      </c>
      <c r="L296" s="44">
        <v>331109.12800000008</v>
      </c>
      <c r="M296" s="44">
        <v>87239.677475875724</v>
      </c>
      <c r="N296" s="44">
        <v>184452.72500000001</v>
      </c>
      <c r="O296" s="44">
        <v>928569.10100000002</v>
      </c>
      <c r="P296" s="44">
        <v>323452.59399999998</v>
      </c>
      <c r="Q296" s="44">
        <v>266006.848</v>
      </c>
      <c r="R296" s="44">
        <v>339109.65900000004</v>
      </c>
      <c r="S296" s="98">
        <v>95.653670107156216</v>
      </c>
      <c r="T296" s="98">
        <v>86.872586057350361</v>
      </c>
      <c r="U296" s="44">
        <f t="shared" si="51"/>
        <v>969515.69339796749</v>
      </c>
      <c r="V296" s="44">
        <f t="shared" si="52"/>
        <v>339323.95133024518</v>
      </c>
      <c r="W296" s="44">
        <f t="shared" si="53"/>
        <v>346154.12835605204</v>
      </c>
      <c r="X296" s="44">
        <f t="shared" si="54"/>
        <v>91203.69075033431</v>
      </c>
      <c r="Y296" s="44">
        <f t="shared" si="55"/>
        <v>192833.92345883485</v>
      </c>
      <c r="Z296" s="44">
        <f t="shared" si="56"/>
        <v>1068886.2196262812</v>
      </c>
      <c r="AA296" s="44">
        <f t="shared" si="57"/>
        <v>372329.87836515822</v>
      </c>
      <c r="AB296" s="44">
        <f t="shared" si="58"/>
        <v>306203.44123794266</v>
      </c>
      <c r="AC296" s="44">
        <f t="shared" si="59"/>
        <v>390352.90002318018</v>
      </c>
      <c r="AD296" s="44">
        <v>97.678916827853001</v>
      </c>
      <c r="AE296" s="44">
        <v>65799288</v>
      </c>
      <c r="AF296" s="48">
        <f t="shared" si="60"/>
        <v>67362835.437623754</v>
      </c>
      <c r="AG296" s="44">
        <v>62.724510175613361</v>
      </c>
      <c r="AH296" s="44">
        <v>25111058</v>
      </c>
      <c r="AI296" s="44">
        <v>41568806</v>
      </c>
      <c r="AJ296" s="48">
        <f t="shared" si="73"/>
        <v>25707756.407920793</v>
      </c>
      <c r="AK296" s="48">
        <f t="shared" si="74"/>
        <v>42556579.607920788</v>
      </c>
      <c r="AL296" s="44">
        <v>43567.693276185426</v>
      </c>
      <c r="AM296" s="121">
        <v>138.43</v>
      </c>
      <c r="AN296" s="121">
        <v>92.2</v>
      </c>
      <c r="BH296" s="21"/>
      <c r="BI296" s="21"/>
    </row>
    <row r="297" spans="1:72" x14ac:dyDescent="0.25">
      <c r="A297" s="66">
        <v>42948</v>
      </c>
      <c r="B297" s="11">
        <f t="shared" si="63"/>
        <v>2017</v>
      </c>
      <c r="C297" s="11">
        <f t="shared" si="64"/>
        <v>8</v>
      </c>
      <c r="D297" s="11">
        <v>297</v>
      </c>
      <c r="E297" s="44">
        <v>225.09453277490263</v>
      </c>
      <c r="F297" s="44">
        <v>209.17776816587048</v>
      </c>
      <c r="G297" s="44">
        <v>132.58924768330692</v>
      </c>
      <c r="H297" s="44">
        <v>277.87376709580184</v>
      </c>
      <c r="I297" s="44">
        <v>208.80127567298754</v>
      </c>
      <c r="J297" s="44">
        <v>745267.39199999999</v>
      </c>
      <c r="K297" s="44">
        <v>199161.72</v>
      </c>
      <c r="L297" s="44">
        <v>288123.88799999998</v>
      </c>
      <c r="M297" s="44">
        <v>78796.48599999999</v>
      </c>
      <c r="N297" s="44">
        <v>179185.29800000001</v>
      </c>
      <c r="O297" s="44">
        <v>1069311.5490000001</v>
      </c>
      <c r="P297" s="44">
        <v>362236.70399999997</v>
      </c>
      <c r="Q297" s="44">
        <v>340766.63</v>
      </c>
      <c r="R297" s="44">
        <v>366308.21500000003</v>
      </c>
      <c r="S297" s="98">
        <v>92.661980726108453</v>
      </c>
      <c r="T297" s="98">
        <v>87.735302874645043</v>
      </c>
      <c r="U297" s="44">
        <f t="shared" si="51"/>
        <v>804286.05794956139</v>
      </c>
      <c r="V297" s="44">
        <f t="shared" si="52"/>
        <v>214933.58812249539</v>
      </c>
      <c r="W297" s="44">
        <f t="shared" si="53"/>
        <v>310940.78255421767</v>
      </c>
      <c r="X297" s="44">
        <f t="shared" si="54"/>
        <v>85036.479236190426</v>
      </c>
      <c r="Y297" s="44">
        <f t="shared" si="55"/>
        <v>193375.20803665783</v>
      </c>
      <c r="Z297" s="44">
        <f t="shared" si="56"/>
        <v>1218792.7937375645</v>
      </c>
      <c r="AA297" s="44">
        <f t="shared" si="57"/>
        <v>412874.51246114535</v>
      </c>
      <c r="AB297" s="44">
        <f t="shared" si="58"/>
        <v>388403.09297943901</v>
      </c>
      <c r="AC297" s="44">
        <f t="shared" si="59"/>
        <v>417515.18829698005</v>
      </c>
      <c r="AD297" s="44">
        <v>97.93681495809156</v>
      </c>
      <c r="AE297" s="44">
        <v>67088188</v>
      </c>
      <c r="AF297" s="48">
        <f t="shared" si="60"/>
        <v>68501500.716260687</v>
      </c>
      <c r="AG297" s="44">
        <v>63.877392945870348</v>
      </c>
      <c r="AH297" s="44">
        <v>25583552</v>
      </c>
      <c r="AI297" s="44">
        <v>42168168</v>
      </c>
      <c r="AJ297" s="48">
        <f t="shared" ref="AJ297:AJ298" si="75">AH297/$AD297*100</f>
        <v>26122507.670836076</v>
      </c>
      <c r="AK297" s="48">
        <f t="shared" ref="AK297:AK298" si="76">AI297/$AD297*100</f>
        <v>43056503.336405531</v>
      </c>
      <c r="AL297" s="44">
        <v>49996.292366501744</v>
      </c>
      <c r="AM297" s="121">
        <v>140.49</v>
      </c>
      <c r="AN297" s="121">
        <v>96.7</v>
      </c>
      <c r="BH297" s="21"/>
      <c r="BI297" s="21"/>
    </row>
    <row r="298" spans="1:72" x14ac:dyDescent="0.25">
      <c r="A298" s="66">
        <v>42979</v>
      </c>
      <c r="B298" s="11">
        <f t="shared" si="63"/>
        <v>2017</v>
      </c>
      <c r="C298" s="11">
        <f t="shared" si="64"/>
        <v>9</v>
      </c>
      <c r="D298" s="11">
        <v>298</v>
      </c>
      <c r="E298" s="44">
        <v>220.20842442378506</v>
      </c>
      <c r="F298" s="44">
        <v>200.51985895435979</v>
      </c>
      <c r="G298" s="44">
        <v>140.68855479091727</v>
      </c>
      <c r="H298" s="44">
        <v>240.92133721840591</v>
      </c>
      <c r="I298" s="44">
        <v>183.23354117236676</v>
      </c>
      <c r="J298" s="44">
        <v>672119.10699999996</v>
      </c>
      <c r="K298" s="44">
        <v>182336.11299999995</v>
      </c>
      <c r="L298" s="44">
        <v>247245.785</v>
      </c>
      <c r="M298" s="44">
        <v>70757.550999999992</v>
      </c>
      <c r="N298" s="44">
        <v>171779.17199999999</v>
      </c>
      <c r="O298" s="44">
        <v>950223.58499999996</v>
      </c>
      <c r="P298" s="44">
        <v>336134.00599999999</v>
      </c>
      <c r="Q298" s="44">
        <v>294384.39799999999</v>
      </c>
      <c r="R298" s="44">
        <v>319705.18100000004</v>
      </c>
      <c r="S298" s="98">
        <v>93.346157221917224</v>
      </c>
      <c r="T298" s="98">
        <v>88.614676662913467</v>
      </c>
      <c r="U298" s="44">
        <f t="shared" si="51"/>
        <v>720028.6835612657</v>
      </c>
      <c r="V298" s="44">
        <f t="shared" si="52"/>
        <v>195333.28251158938</v>
      </c>
      <c r="W298" s="44">
        <f t="shared" si="53"/>
        <v>264869.8054192079</v>
      </c>
      <c r="X298" s="44">
        <f t="shared" si="54"/>
        <v>75801.246784893316</v>
      </c>
      <c r="Y298" s="44">
        <f t="shared" si="55"/>
        <v>184023.82820282513</v>
      </c>
      <c r="Z298" s="44">
        <f t="shared" si="56"/>
        <v>1072309.4873037916</v>
      </c>
      <c r="AA298" s="44">
        <f t="shared" si="57"/>
        <v>379320.91912792251</v>
      </c>
      <c r="AB298" s="44">
        <f t="shared" si="58"/>
        <v>332207.26981809788</v>
      </c>
      <c r="AC298" s="44">
        <f t="shared" si="59"/>
        <v>360781.29835777113</v>
      </c>
      <c r="AD298" s="44">
        <v>98.259187620889747</v>
      </c>
      <c r="AE298" s="44">
        <v>67782678</v>
      </c>
      <c r="AF298" s="48">
        <f t="shared" si="60"/>
        <v>68983552.216535434</v>
      </c>
      <c r="AG298" s="44">
        <v>65.310865314410421</v>
      </c>
      <c r="AH298" s="44">
        <v>25604075</v>
      </c>
      <c r="AI298" s="44">
        <v>42412628</v>
      </c>
      <c r="AJ298" s="48">
        <f t="shared" si="75"/>
        <v>26057690.501968503</v>
      </c>
      <c r="AK298" s="48">
        <f t="shared" si="76"/>
        <v>43164032.826771654</v>
      </c>
      <c r="AL298" s="44">
        <v>40627.619424182143</v>
      </c>
      <c r="AM298" s="121">
        <v>135.46</v>
      </c>
      <c r="AN298" s="121">
        <v>93</v>
      </c>
      <c r="BH298" s="21"/>
      <c r="BI298" s="21"/>
    </row>
    <row r="299" spans="1:72" x14ac:dyDescent="0.25">
      <c r="A299" s="66">
        <v>43009</v>
      </c>
      <c r="B299" s="11">
        <f t="shared" si="63"/>
        <v>2017</v>
      </c>
      <c r="C299" s="11">
        <f t="shared" si="64"/>
        <v>10</v>
      </c>
      <c r="D299" s="11">
        <v>299</v>
      </c>
      <c r="E299" s="44">
        <v>238.82404948889859</v>
      </c>
      <c r="F299" s="44">
        <v>191.03089775131917</v>
      </c>
      <c r="G299" s="44">
        <v>131.6126142279785</v>
      </c>
      <c r="H299" s="44">
        <v>230.36077931092609</v>
      </c>
      <c r="I299" s="44">
        <v>184.79762979579451</v>
      </c>
      <c r="J299" s="44">
        <v>702746.31299999997</v>
      </c>
      <c r="K299" s="44">
        <v>211792.72200000001</v>
      </c>
      <c r="L299" s="44">
        <v>227737.83400000003</v>
      </c>
      <c r="M299" s="44">
        <v>79019.794000000009</v>
      </c>
      <c r="N299" s="44">
        <v>184195.736</v>
      </c>
      <c r="O299" s="44">
        <v>1036310.2610000001</v>
      </c>
      <c r="P299" s="44">
        <v>331608.72899999999</v>
      </c>
      <c r="Q299" s="44">
        <v>316979.79800000001</v>
      </c>
      <c r="R299" s="44">
        <v>387721.63400000002</v>
      </c>
      <c r="S299" s="98">
        <v>93.792367276522043</v>
      </c>
      <c r="T299" s="98">
        <v>88.440708918618299</v>
      </c>
      <c r="U299" s="44">
        <f t="shared" si="51"/>
        <v>749257.46455267293</v>
      </c>
      <c r="V299" s="44">
        <f t="shared" si="52"/>
        <v>225810.18919757626</v>
      </c>
      <c r="W299" s="44">
        <f t="shared" si="53"/>
        <v>242810.62586742814</v>
      </c>
      <c r="X299" s="44">
        <f t="shared" si="54"/>
        <v>84249.706340208897</v>
      </c>
      <c r="Y299" s="44">
        <f t="shared" si="55"/>
        <v>196386.70112350132</v>
      </c>
      <c r="Z299" s="44">
        <f t="shared" si="56"/>
        <v>1171757.0716824487</v>
      </c>
      <c r="AA299" s="44">
        <f t="shared" si="57"/>
        <v>374950.32893182815</v>
      </c>
      <c r="AB299" s="44">
        <f t="shared" si="58"/>
        <v>358409.38169285783</v>
      </c>
      <c r="AC299" s="44">
        <f t="shared" si="59"/>
        <v>438397.24798766046</v>
      </c>
      <c r="AD299" s="44">
        <v>98.77498388136685</v>
      </c>
      <c r="AE299" s="44">
        <v>68166604</v>
      </c>
      <c r="AF299" s="48">
        <f t="shared" si="60"/>
        <v>69012012.274151444</v>
      </c>
      <c r="AG299" s="44">
        <v>64.638827537273841</v>
      </c>
      <c r="AH299" s="44">
        <v>25786374</v>
      </c>
      <c r="AI299" s="44">
        <v>42590040</v>
      </c>
      <c r="AJ299" s="48">
        <f t="shared" ref="AJ299:AJ303" si="77">AH299/$AD299*100</f>
        <v>26106178.89947781</v>
      </c>
      <c r="AK299" s="48">
        <f t="shared" ref="AK299:AK303" si="78">AI299/$AD299*100</f>
        <v>43118245.456919059</v>
      </c>
      <c r="AL299" s="44">
        <v>45945.580612205173</v>
      </c>
      <c r="AM299" s="121">
        <v>136.71</v>
      </c>
      <c r="AN299" s="121">
        <v>95.1</v>
      </c>
      <c r="BH299" s="21"/>
      <c r="BI299" s="21"/>
    </row>
    <row r="300" spans="1:72" x14ac:dyDescent="0.25">
      <c r="A300" s="66">
        <v>43040</v>
      </c>
      <c r="B300" s="11">
        <f t="shared" si="63"/>
        <v>2017</v>
      </c>
      <c r="C300" s="11">
        <f t="shared" si="64"/>
        <v>11</v>
      </c>
      <c r="D300" s="11">
        <v>300</v>
      </c>
      <c r="E300" s="44">
        <v>236.19414155705192</v>
      </c>
      <c r="F300" s="44">
        <v>209.05957065985979</v>
      </c>
      <c r="G300" s="44">
        <v>143.72602669424819</v>
      </c>
      <c r="H300" s="44">
        <v>268.59162281618825</v>
      </c>
      <c r="I300" s="44">
        <v>200.41303771439291</v>
      </c>
      <c r="J300" s="44">
        <v>712441.201</v>
      </c>
      <c r="K300" s="44">
        <v>178790.11499999999</v>
      </c>
      <c r="L300" s="44">
        <v>268470.73600000009</v>
      </c>
      <c r="M300" s="44">
        <v>82941.635043988237</v>
      </c>
      <c r="N300" s="44">
        <v>182238.71299999999</v>
      </c>
      <c r="O300" s="44">
        <v>1033611.6040000001</v>
      </c>
      <c r="P300" s="44">
        <v>361349.51500000001</v>
      </c>
      <c r="Q300" s="44">
        <v>311522.01199999999</v>
      </c>
      <c r="R300" s="44">
        <v>360740.15899999999</v>
      </c>
      <c r="S300" s="98">
        <v>94.340801773854551</v>
      </c>
      <c r="T300" s="98">
        <v>89.694024550026583</v>
      </c>
      <c r="U300" s="44">
        <f t="shared" ref="U300:U303" si="79">J300/$S300*100</f>
        <v>755178.23423612746</v>
      </c>
      <c r="V300" s="44">
        <f t="shared" ref="V300:V303" si="80">K300/$S300*100</f>
        <v>189515.15318746163</v>
      </c>
      <c r="W300" s="44">
        <f t="shared" ref="W300:W303" si="81">L300/$S300*100</f>
        <v>284575.42330788588</v>
      </c>
      <c r="X300" s="44">
        <f t="shared" ref="X300:X303" si="82">M300/$S300*100</f>
        <v>87917.034288948067</v>
      </c>
      <c r="Y300" s="44">
        <f t="shared" ref="Y300:Y303" si="83">N300/$S300*100</f>
        <v>193170.62137848538</v>
      </c>
      <c r="Z300" s="44">
        <f t="shared" ref="Z300:Z303" si="84">O300/$T300*100</f>
        <v>1152375.09877094</v>
      </c>
      <c r="AA300" s="44">
        <f t="shared" ref="AA300:AA303" si="85">P300/$T300*100</f>
        <v>402869.10617825872</v>
      </c>
      <c r="AB300" s="44">
        <f t="shared" ref="AB300:AB303" si="86">Q300/$T300*100</f>
        <v>347316.34973771241</v>
      </c>
      <c r="AC300" s="44">
        <f t="shared" ref="AC300:AC303" si="87">R300/$T300*100</f>
        <v>402189.73427688953</v>
      </c>
      <c r="AD300" s="44">
        <v>99.484203739522897</v>
      </c>
      <c r="AE300" s="44">
        <v>69665299</v>
      </c>
      <c r="AF300" s="48">
        <f t="shared" si="60"/>
        <v>70026493.032404393</v>
      </c>
      <c r="AG300" s="44">
        <v>64.23538839138449</v>
      </c>
      <c r="AH300" s="44">
        <v>26345389</v>
      </c>
      <c r="AI300" s="44">
        <v>43356180</v>
      </c>
      <c r="AJ300" s="48">
        <f t="shared" si="77"/>
        <v>26481982.073233958</v>
      </c>
      <c r="AK300" s="48">
        <f t="shared" si="78"/>
        <v>43580969.008425139</v>
      </c>
      <c r="AL300" s="44">
        <v>47667.729560144733</v>
      </c>
      <c r="AM300" s="121">
        <v>136.07</v>
      </c>
      <c r="AN300" s="121">
        <v>90.5</v>
      </c>
    </row>
    <row r="301" spans="1:72" x14ac:dyDescent="0.25">
      <c r="A301" s="66">
        <v>43070</v>
      </c>
      <c r="B301" s="11">
        <f t="shared" si="63"/>
        <v>2017</v>
      </c>
      <c r="C301" s="11">
        <f t="shared" si="64"/>
        <v>12</v>
      </c>
      <c r="D301" s="11">
        <v>301</v>
      </c>
      <c r="E301" s="44">
        <v>252.11999077118571</v>
      </c>
      <c r="F301" s="44">
        <v>212.5021195431018</v>
      </c>
      <c r="G301" s="44">
        <v>156.00305563502624</v>
      </c>
      <c r="H301" s="44">
        <v>305.79726200085838</v>
      </c>
      <c r="I301" s="44">
        <v>163.35790354070986</v>
      </c>
      <c r="J301" s="44">
        <v>598970.83900000004</v>
      </c>
      <c r="K301" s="44">
        <v>89049.926999999967</v>
      </c>
      <c r="L301" s="44">
        <v>255132.5879999999</v>
      </c>
      <c r="M301" s="44">
        <v>69865.051999999996</v>
      </c>
      <c r="N301" s="44">
        <v>184922.98</v>
      </c>
      <c r="O301" s="44">
        <v>1076299.7549999999</v>
      </c>
      <c r="P301" s="44">
        <v>358426.28100000002</v>
      </c>
      <c r="Q301" s="44">
        <v>354448.897</v>
      </c>
      <c r="R301" s="44">
        <v>363424.69399999996</v>
      </c>
      <c r="S301" s="98">
        <v>94.378730419962963</v>
      </c>
      <c r="T301" s="98">
        <v>90.065065279433099</v>
      </c>
      <c r="U301" s="44">
        <f t="shared" si="79"/>
        <v>634646.00163058122</v>
      </c>
      <c r="V301" s="44">
        <f t="shared" si="80"/>
        <v>94353.808960714887</v>
      </c>
      <c r="W301" s="44">
        <f t="shared" si="81"/>
        <v>270328.48064889241</v>
      </c>
      <c r="X301" s="44">
        <f t="shared" si="82"/>
        <v>74026.268089342891</v>
      </c>
      <c r="Y301" s="44">
        <f t="shared" si="83"/>
        <v>195937.1345398869</v>
      </c>
      <c r="Z301" s="44">
        <f t="shared" si="84"/>
        <v>1195024.6765054858</v>
      </c>
      <c r="AA301" s="44">
        <f t="shared" si="85"/>
        <v>397963.71643984009</v>
      </c>
      <c r="AB301" s="44">
        <f t="shared" si="86"/>
        <v>393547.5935095342</v>
      </c>
      <c r="AC301" s="44">
        <f t="shared" si="87"/>
        <v>403513.49646219617</v>
      </c>
      <c r="AD301" s="44">
        <v>100</v>
      </c>
      <c r="AE301" s="44">
        <v>70156566</v>
      </c>
      <c r="AF301" s="48">
        <f t="shared" si="60"/>
        <v>70156566</v>
      </c>
      <c r="AG301" s="44"/>
      <c r="AH301" s="44">
        <v>29017586</v>
      </c>
      <c r="AI301" s="44">
        <v>46864297</v>
      </c>
      <c r="AJ301" s="48">
        <f t="shared" si="77"/>
        <v>29017586</v>
      </c>
      <c r="AK301" s="48">
        <f t="shared" si="78"/>
        <v>46864297</v>
      </c>
      <c r="AL301" s="44">
        <v>61856.583343883096</v>
      </c>
      <c r="AM301" s="121">
        <v>136.53</v>
      </c>
      <c r="AN301" s="121">
        <v>80.7</v>
      </c>
    </row>
    <row r="302" spans="1:72" x14ac:dyDescent="0.25">
      <c r="A302" s="67">
        <v>43101</v>
      </c>
      <c r="B302" s="68">
        <v>2018</v>
      </c>
      <c r="C302" s="68">
        <f t="shared" si="64"/>
        <v>1</v>
      </c>
      <c r="D302" s="68">
        <v>302</v>
      </c>
      <c r="E302" s="69">
        <v>237.24645808923793</v>
      </c>
      <c r="F302" s="70">
        <v>189.37767524529406</v>
      </c>
      <c r="G302" s="70">
        <v>132.2304284129961</v>
      </c>
      <c r="H302" s="70">
        <v>218.2588689188342</v>
      </c>
      <c r="I302" s="70">
        <v>163.54819926404591</v>
      </c>
      <c r="J302" s="105">
        <v>559937.87200395588</v>
      </c>
      <c r="K302" s="106">
        <v>82267.308196986007</v>
      </c>
      <c r="L302" s="106">
        <v>225339.43980973461</v>
      </c>
      <c r="M302" s="106">
        <v>75869.738997235152</v>
      </c>
      <c r="N302" s="106">
        <v>176461.427</v>
      </c>
      <c r="O302" s="106">
        <v>1034747.5429999999</v>
      </c>
      <c r="P302" s="106">
        <v>329159.89899999998</v>
      </c>
      <c r="Q302" s="106">
        <v>306931.14600000001</v>
      </c>
      <c r="R302" s="106">
        <v>398656.49800000002</v>
      </c>
      <c r="S302" s="107">
        <v>95.427264314486109</v>
      </c>
      <c r="T302" s="107">
        <v>90.442130628402282</v>
      </c>
      <c r="U302" s="107">
        <f t="shared" si="79"/>
        <v>586769.28027471062</v>
      </c>
      <c r="V302" s="107">
        <f t="shared" si="80"/>
        <v>86209.43792946772</v>
      </c>
      <c r="W302" s="107">
        <f t="shared" si="81"/>
        <v>236137.37795847878</v>
      </c>
      <c r="X302" s="107">
        <f t="shared" si="82"/>
        <v>79505.306520369282</v>
      </c>
      <c r="Y302" s="107">
        <f t="shared" si="83"/>
        <v>184917.20187897357</v>
      </c>
      <c r="Z302" s="107">
        <f t="shared" si="84"/>
        <v>1144099.0341674346</v>
      </c>
      <c r="AA302" s="107">
        <f t="shared" si="85"/>
        <v>363945.31698110088</v>
      </c>
      <c r="AB302" s="107">
        <f t="shared" si="86"/>
        <v>339367.44288022321</v>
      </c>
      <c r="AC302" s="107">
        <f t="shared" si="87"/>
        <v>440786.27430611051</v>
      </c>
      <c r="AD302" s="71">
        <v>100.8</v>
      </c>
      <c r="AE302" s="72">
        <v>70067749</v>
      </c>
      <c r="AF302" s="72">
        <f t="shared" si="60"/>
        <v>69511655.753968254</v>
      </c>
      <c r="AG302" s="108"/>
      <c r="AH302" s="108">
        <v>27576061</v>
      </c>
      <c r="AI302" s="108">
        <v>45457221</v>
      </c>
      <c r="AJ302" s="108">
        <f t="shared" si="77"/>
        <v>27357203.373015877</v>
      </c>
      <c r="AK302" s="108">
        <f t="shared" si="78"/>
        <v>45096449.404761903</v>
      </c>
      <c r="AL302" s="73">
        <v>49693.531285325298</v>
      </c>
      <c r="AM302" s="70">
        <v>133.07</v>
      </c>
      <c r="AN302" s="70">
        <v>82.2</v>
      </c>
      <c r="AO302" s="24"/>
      <c r="AP302" s="24"/>
      <c r="AQ302" s="24"/>
      <c r="BG302" s="22"/>
      <c r="BH302" s="21"/>
      <c r="BI302" s="23"/>
      <c r="BJ302" s="23"/>
      <c r="BK302" s="22"/>
      <c r="BL302" s="22"/>
      <c r="BN302" s="25"/>
      <c r="BO302" s="25"/>
      <c r="BP302" s="25"/>
      <c r="BQ302" s="25"/>
      <c r="BT302" s="24"/>
    </row>
    <row r="303" spans="1:72" x14ac:dyDescent="0.25">
      <c r="A303" s="66">
        <v>43132</v>
      </c>
      <c r="B303" s="11">
        <v>2018</v>
      </c>
      <c r="C303" s="11">
        <f t="shared" si="64"/>
        <v>2</v>
      </c>
      <c r="D303" s="11">
        <v>303</v>
      </c>
      <c r="E303" s="44"/>
      <c r="F303" s="44"/>
      <c r="G303" s="44"/>
      <c r="H303" s="44"/>
      <c r="I303" s="44"/>
      <c r="J303" s="44">
        <v>741022.47311398201</v>
      </c>
      <c r="K303" s="44">
        <v>291239.13841943</v>
      </c>
      <c r="L303" s="44">
        <v>192228.4425945472</v>
      </c>
      <c r="M303" s="44">
        <v>76347.216100004778</v>
      </c>
      <c r="N303" s="44">
        <v>181207.70600000001</v>
      </c>
      <c r="O303" s="44">
        <v>923677.60100000002</v>
      </c>
      <c r="P303" s="44">
        <v>316557.97700000001</v>
      </c>
      <c r="Q303" s="44">
        <v>251371.23199999999</v>
      </c>
      <c r="R303" s="44">
        <v>355748.39199999999</v>
      </c>
      <c r="S303" s="98">
        <v>96.823106572794558</v>
      </c>
      <c r="T303" s="98">
        <v>90.096415497630531</v>
      </c>
      <c r="U303" s="44">
        <f t="shared" si="79"/>
        <v>765336.39473430731</v>
      </c>
      <c r="V303" s="44">
        <f t="shared" si="80"/>
        <v>300795.07746476564</v>
      </c>
      <c r="W303" s="44">
        <f t="shared" si="81"/>
        <v>198535.71053312984</v>
      </c>
      <c r="X303" s="44">
        <f t="shared" si="82"/>
        <v>78852.268639619215</v>
      </c>
      <c r="Y303" s="44">
        <f t="shared" si="83"/>
        <v>187153.36908113206</v>
      </c>
      <c r="Z303" s="44">
        <f t="shared" si="84"/>
        <v>1025210.1550302986</v>
      </c>
      <c r="AA303" s="44">
        <f t="shared" si="85"/>
        <v>351354.6851465198</v>
      </c>
      <c r="AB303" s="44">
        <f t="shared" si="86"/>
        <v>279002.47819138918</v>
      </c>
      <c r="AC303" s="44">
        <f t="shared" si="87"/>
        <v>394852.99169238971</v>
      </c>
      <c r="AD303" s="44">
        <v>101.1</v>
      </c>
      <c r="AE303" s="44">
        <v>70326370</v>
      </c>
      <c r="AF303" s="48">
        <f t="shared" si="60"/>
        <v>69561196.834817022</v>
      </c>
      <c r="AG303" s="44"/>
      <c r="AH303" s="44">
        <v>27418473</v>
      </c>
      <c r="AI303" s="44">
        <v>45527001</v>
      </c>
      <c r="AJ303" s="48">
        <f t="shared" si="77"/>
        <v>27120151.335311577</v>
      </c>
      <c r="AK303" s="48">
        <f t="shared" si="78"/>
        <v>45031652.818991095</v>
      </c>
      <c r="AL303" s="44"/>
      <c r="AM303" s="121"/>
      <c r="AN303" s="121"/>
    </row>
    <row r="304" spans="1:72" x14ac:dyDescent="0.25">
      <c r="A304" s="66">
        <v>43160</v>
      </c>
      <c r="B304" s="11">
        <v>2018</v>
      </c>
      <c r="C304" s="11">
        <f t="shared" si="64"/>
        <v>3</v>
      </c>
      <c r="D304" s="11">
        <v>304</v>
      </c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98"/>
      <c r="T304" s="98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121"/>
      <c r="AN304" s="121"/>
    </row>
    <row r="305" spans="1:40" x14ac:dyDescent="0.25">
      <c r="A305" s="66">
        <v>43191</v>
      </c>
      <c r="B305" s="11">
        <v>2018</v>
      </c>
      <c r="C305" s="11">
        <f t="shared" si="64"/>
        <v>4</v>
      </c>
      <c r="D305" s="11">
        <v>305</v>
      </c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98"/>
      <c r="T305" s="98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121"/>
      <c r="AN305" s="121"/>
    </row>
    <row r="306" spans="1:40" x14ac:dyDescent="0.25">
      <c r="A306" s="66">
        <v>43221</v>
      </c>
      <c r="B306" s="11">
        <v>2018</v>
      </c>
      <c r="C306" s="11">
        <f t="shared" si="64"/>
        <v>5</v>
      </c>
      <c r="D306" s="11">
        <v>306</v>
      </c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98"/>
      <c r="T306" s="98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121"/>
      <c r="AN306" s="121"/>
    </row>
    <row r="307" spans="1:40" x14ac:dyDescent="0.25">
      <c r="A307" s="66">
        <v>43252</v>
      </c>
      <c r="B307" s="11">
        <v>2018</v>
      </c>
      <c r="C307" s="11">
        <f t="shared" si="64"/>
        <v>6</v>
      </c>
      <c r="D307" s="11">
        <v>307</v>
      </c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98"/>
      <c r="T307" s="98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121"/>
      <c r="AN307" s="121"/>
    </row>
    <row r="308" spans="1:40" x14ac:dyDescent="0.25">
      <c r="A308" s="66">
        <v>43282</v>
      </c>
      <c r="B308" s="11">
        <v>2018</v>
      </c>
      <c r="C308" s="11">
        <f t="shared" si="64"/>
        <v>7</v>
      </c>
      <c r="D308" s="11">
        <v>308</v>
      </c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98"/>
      <c r="T308" s="98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121"/>
      <c r="AN308" s="121"/>
    </row>
    <row r="309" spans="1:40" x14ac:dyDescent="0.25">
      <c r="A309" s="66">
        <v>43313</v>
      </c>
      <c r="B309" s="11">
        <v>2018</v>
      </c>
      <c r="C309" s="11">
        <f t="shared" si="64"/>
        <v>8</v>
      </c>
      <c r="D309" s="11">
        <v>309</v>
      </c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98"/>
      <c r="T309" s="98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121"/>
      <c r="AN309" s="121"/>
    </row>
    <row r="310" spans="1:40" x14ac:dyDescent="0.25">
      <c r="A310" s="66">
        <v>43344</v>
      </c>
      <c r="B310" s="11">
        <v>2018</v>
      </c>
      <c r="C310" s="11">
        <f t="shared" si="64"/>
        <v>9</v>
      </c>
      <c r="D310" s="11">
        <v>310</v>
      </c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98"/>
      <c r="T310" s="98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121"/>
      <c r="AN310" s="121"/>
    </row>
    <row r="311" spans="1:40" hidden="1" x14ac:dyDescent="0.25">
      <c r="A311" s="66">
        <v>43374</v>
      </c>
      <c r="B311" s="11">
        <v>2018</v>
      </c>
      <c r="C311" s="11">
        <f t="shared" si="64"/>
        <v>10</v>
      </c>
      <c r="D311" s="11">
        <v>311</v>
      </c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98"/>
      <c r="T311" s="98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121"/>
      <c r="AN311" s="121"/>
    </row>
    <row r="312" spans="1:40" hidden="1" x14ac:dyDescent="0.25">
      <c r="A312" s="66">
        <v>43405</v>
      </c>
      <c r="B312" s="11">
        <v>2018</v>
      </c>
      <c r="C312" s="11">
        <f t="shared" si="64"/>
        <v>11</v>
      </c>
      <c r="D312" s="11">
        <v>312</v>
      </c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98"/>
      <c r="T312" s="98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121"/>
      <c r="AN312" s="121"/>
    </row>
    <row r="313" spans="1:40" hidden="1" x14ac:dyDescent="0.25">
      <c r="A313" s="66">
        <v>43435</v>
      </c>
      <c r="B313" s="11">
        <v>2018</v>
      </c>
      <c r="C313" s="11">
        <f t="shared" si="64"/>
        <v>12</v>
      </c>
      <c r="D313" s="11">
        <v>313</v>
      </c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98"/>
      <c r="T313" s="98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121"/>
      <c r="AN313" s="121"/>
    </row>
    <row r="314" spans="1:40" hidden="1" x14ac:dyDescent="0.25">
      <c r="A314" s="66">
        <v>43466</v>
      </c>
      <c r="B314" s="11">
        <f t="shared" ref="B314:B325" si="88">B302+1</f>
        <v>2019</v>
      </c>
      <c r="C314" s="11">
        <f t="shared" si="64"/>
        <v>1</v>
      </c>
      <c r="D314" s="11">
        <v>314</v>
      </c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98"/>
      <c r="T314" s="98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121"/>
      <c r="AN314" s="121"/>
    </row>
    <row r="315" spans="1:40" hidden="1" x14ac:dyDescent="0.25">
      <c r="A315" s="66">
        <v>43497</v>
      </c>
      <c r="B315" s="11">
        <f t="shared" si="88"/>
        <v>2019</v>
      </c>
      <c r="C315" s="11">
        <f t="shared" si="64"/>
        <v>2</v>
      </c>
      <c r="D315" s="11">
        <v>315</v>
      </c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98"/>
      <c r="T315" s="98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121"/>
      <c r="AN315" s="121"/>
    </row>
    <row r="316" spans="1:40" hidden="1" x14ac:dyDescent="0.25">
      <c r="A316" s="66">
        <v>43525</v>
      </c>
      <c r="B316" s="11">
        <f t="shared" si="88"/>
        <v>2019</v>
      </c>
      <c r="C316" s="11">
        <f t="shared" si="64"/>
        <v>3</v>
      </c>
      <c r="D316" s="11">
        <v>316</v>
      </c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98"/>
      <c r="T316" s="98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121"/>
      <c r="AN316" s="121"/>
    </row>
    <row r="317" spans="1:40" hidden="1" x14ac:dyDescent="0.25">
      <c r="A317" s="66">
        <v>43556</v>
      </c>
      <c r="B317" s="11">
        <f t="shared" si="88"/>
        <v>2019</v>
      </c>
      <c r="C317" s="11">
        <f t="shared" si="64"/>
        <v>4</v>
      </c>
      <c r="D317" s="11">
        <v>317</v>
      </c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98"/>
      <c r="T317" s="98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121"/>
      <c r="AN317" s="121"/>
    </row>
    <row r="318" spans="1:40" hidden="1" x14ac:dyDescent="0.25">
      <c r="A318" s="66">
        <v>43586</v>
      </c>
      <c r="B318" s="11">
        <f t="shared" si="88"/>
        <v>2019</v>
      </c>
      <c r="C318" s="11">
        <f t="shared" si="64"/>
        <v>5</v>
      </c>
      <c r="D318" s="11">
        <v>318</v>
      </c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98"/>
      <c r="T318" s="98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121"/>
      <c r="AN318" s="121"/>
    </row>
    <row r="319" spans="1:40" hidden="1" x14ac:dyDescent="0.25">
      <c r="A319" s="66">
        <v>43617</v>
      </c>
      <c r="B319" s="11">
        <f t="shared" si="88"/>
        <v>2019</v>
      </c>
      <c r="C319" s="11">
        <f t="shared" si="64"/>
        <v>6</v>
      </c>
      <c r="D319" s="11">
        <v>319</v>
      </c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98"/>
      <c r="T319" s="98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121"/>
      <c r="AN319" s="121"/>
    </row>
    <row r="320" spans="1:40" hidden="1" x14ac:dyDescent="0.25">
      <c r="A320" s="66">
        <v>43647</v>
      </c>
      <c r="B320" s="11">
        <f t="shared" si="88"/>
        <v>2019</v>
      </c>
      <c r="C320" s="11">
        <f t="shared" si="64"/>
        <v>7</v>
      </c>
      <c r="D320" s="11">
        <v>320</v>
      </c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98"/>
      <c r="T320" s="98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121"/>
      <c r="AN320" s="121"/>
    </row>
    <row r="321" spans="1:69" hidden="1" x14ac:dyDescent="0.25">
      <c r="A321" s="66">
        <v>43678</v>
      </c>
      <c r="B321" s="11">
        <f t="shared" si="88"/>
        <v>2019</v>
      </c>
      <c r="C321" s="11">
        <f t="shared" si="64"/>
        <v>8</v>
      </c>
      <c r="D321" s="11">
        <v>321</v>
      </c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98"/>
      <c r="T321" s="98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121"/>
      <c r="AN321" s="121"/>
    </row>
    <row r="322" spans="1:69" hidden="1" x14ac:dyDescent="0.25">
      <c r="A322" s="66">
        <v>43709</v>
      </c>
      <c r="B322" s="11">
        <f t="shared" si="88"/>
        <v>2019</v>
      </c>
      <c r="C322" s="11">
        <f t="shared" si="64"/>
        <v>9</v>
      </c>
      <c r="D322" s="11">
        <v>322</v>
      </c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98"/>
      <c r="T322" s="98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121"/>
      <c r="AN322" s="121"/>
    </row>
    <row r="323" spans="1:69" hidden="1" x14ac:dyDescent="0.25">
      <c r="A323" s="66">
        <v>43739</v>
      </c>
      <c r="B323" s="11">
        <f t="shared" si="88"/>
        <v>2019</v>
      </c>
      <c r="C323" s="11">
        <f t="shared" si="64"/>
        <v>10</v>
      </c>
      <c r="D323" s="11">
        <v>323</v>
      </c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98"/>
      <c r="T323" s="98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121"/>
      <c r="AN323" s="121"/>
    </row>
    <row r="324" spans="1:69" hidden="1" x14ac:dyDescent="0.25">
      <c r="A324" s="66">
        <v>43770</v>
      </c>
      <c r="B324" s="11">
        <f t="shared" si="88"/>
        <v>2019</v>
      </c>
      <c r="C324" s="11">
        <f t="shared" si="64"/>
        <v>11</v>
      </c>
      <c r="D324" s="11">
        <v>324</v>
      </c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98"/>
      <c r="T324" s="98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121"/>
      <c r="AN324" s="121"/>
    </row>
    <row r="325" spans="1:69" hidden="1" x14ac:dyDescent="0.25">
      <c r="A325" s="66">
        <v>43800</v>
      </c>
      <c r="B325" s="11">
        <f t="shared" si="88"/>
        <v>2019</v>
      </c>
      <c r="C325" s="11">
        <f t="shared" si="64"/>
        <v>12</v>
      </c>
      <c r="D325" s="11">
        <v>325</v>
      </c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98"/>
      <c r="T325" s="98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121"/>
      <c r="AN325" s="121"/>
    </row>
    <row r="326" spans="1:69" hidden="1" x14ac:dyDescent="0.25">
      <c r="A326" s="66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98"/>
      <c r="T326" s="98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121"/>
      <c r="AN326" s="121"/>
    </row>
    <row r="327" spans="1:69" hidden="1" x14ac:dyDescent="0.25">
      <c r="A327" s="66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98"/>
      <c r="T327" s="98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121"/>
      <c r="AN327" s="121"/>
    </row>
    <row r="328" spans="1:69" hidden="1" x14ac:dyDescent="0.25">
      <c r="A328" s="66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98"/>
      <c r="T328" s="98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121"/>
      <c r="AN328" s="121"/>
    </row>
    <row r="329" spans="1:69" x14ac:dyDescent="0.25">
      <c r="S329" s="21"/>
      <c r="T329" s="21"/>
    </row>
    <row r="330" spans="1:69" s="42" customFormat="1" ht="77.25" customHeight="1" x14ac:dyDescent="0.25">
      <c r="A330" s="43" t="s">
        <v>20</v>
      </c>
      <c r="B330" s="43"/>
      <c r="C330" s="43"/>
      <c r="D330" s="43"/>
      <c r="E330" s="42" t="s">
        <v>21</v>
      </c>
      <c r="F330" s="42" t="s">
        <v>25</v>
      </c>
      <c r="J330" s="42" t="s">
        <v>75</v>
      </c>
      <c r="K330" s="42" t="s">
        <v>27</v>
      </c>
      <c r="L330" s="42" t="s">
        <v>30</v>
      </c>
      <c r="M330" s="42" t="s">
        <v>31</v>
      </c>
      <c r="N330" s="42" t="s">
        <v>33</v>
      </c>
      <c r="O330" s="42" t="s">
        <v>35</v>
      </c>
      <c r="P330" s="42" t="s">
        <v>37</v>
      </c>
      <c r="Q330" s="42" t="s">
        <v>39</v>
      </c>
      <c r="R330" s="42" t="s">
        <v>41</v>
      </c>
      <c r="S330" s="111" t="s">
        <v>164</v>
      </c>
      <c r="T330" s="111" t="s">
        <v>165</v>
      </c>
      <c r="U330" s="42" t="s">
        <v>76</v>
      </c>
      <c r="Z330" s="42" t="s">
        <v>77</v>
      </c>
      <c r="AA330" s="42" t="s">
        <v>78</v>
      </c>
      <c r="AB330" s="42" t="s">
        <v>79</v>
      </c>
      <c r="AC330" s="42" t="s">
        <v>80</v>
      </c>
      <c r="AD330" s="42" t="s">
        <v>43</v>
      </c>
      <c r="AE330" s="42" t="s">
        <v>141</v>
      </c>
      <c r="AF330" s="42" t="s">
        <v>84</v>
      </c>
      <c r="AG330" s="10" t="s">
        <v>44</v>
      </c>
      <c r="AH330" s="10" t="s">
        <v>45</v>
      </c>
      <c r="AI330" s="10" t="s">
        <v>46</v>
      </c>
      <c r="AJ330" s="10" t="s">
        <v>86</v>
      </c>
      <c r="AK330" s="10" t="s">
        <v>87</v>
      </c>
      <c r="AL330" s="10" t="s">
        <v>88</v>
      </c>
      <c r="AM330" s="112" t="s">
        <v>143</v>
      </c>
      <c r="AN330" s="111" t="s">
        <v>144</v>
      </c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</row>
    <row r="331" spans="1:69" s="27" customFormat="1" ht="135" customHeight="1" x14ac:dyDescent="0.25">
      <c r="A331" s="27" t="s">
        <v>5</v>
      </c>
      <c r="E331" s="15" t="s">
        <v>24</v>
      </c>
      <c r="F331" s="120" t="s">
        <v>52</v>
      </c>
      <c r="G331" s="27" t="s">
        <v>154</v>
      </c>
      <c r="H331" s="27" t="s">
        <v>154</v>
      </c>
      <c r="I331" s="27" t="s">
        <v>154</v>
      </c>
      <c r="J331" s="27" t="s">
        <v>26</v>
      </c>
      <c r="K331" s="27" t="s">
        <v>28</v>
      </c>
      <c r="L331" s="27" t="s">
        <v>29</v>
      </c>
      <c r="M331" s="15" t="s">
        <v>32</v>
      </c>
      <c r="N331" s="27" t="s">
        <v>34</v>
      </c>
      <c r="O331" s="27" t="s">
        <v>36</v>
      </c>
      <c r="P331" s="27" t="s">
        <v>38</v>
      </c>
      <c r="Q331" s="27" t="s">
        <v>40</v>
      </c>
      <c r="R331" s="27" t="s">
        <v>42</v>
      </c>
      <c r="S331" s="124" t="s">
        <v>166</v>
      </c>
      <c r="T331" s="124" t="s">
        <v>166</v>
      </c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 t="s">
        <v>150</v>
      </c>
      <c r="AE331" s="120" t="s">
        <v>142</v>
      </c>
      <c r="AG331" s="118" t="s">
        <v>136</v>
      </c>
      <c r="AH331" s="118" t="s">
        <v>136</v>
      </c>
      <c r="AI331" s="117" t="s">
        <v>136</v>
      </c>
      <c r="AJ331" s="20"/>
      <c r="AK331" s="20"/>
      <c r="AL331" s="26" t="s">
        <v>47</v>
      </c>
      <c r="AM331" s="112" t="s">
        <v>145</v>
      </c>
      <c r="AN331" s="112" t="s">
        <v>145</v>
      </c>
      <c r="AO331" s="16"/>
      <c r="AP331" s="16"/>
      <c r="AQ331" s="16"/>
      <c r="AR331" s="18"/>
      <c r="AS331" s="16"/>
      <c r="AT331" s="18"/>
      <c r="AU331" s="18"/>
      <c r="AV331" s="16"/>
      <c r="AW331" s="18"/>
      <c r="AX331" s="18"/>
      <c r="AY331" s="18"/>
      <c r="AZ331" s="18"/>
      <c r="BA331" s="18"/>
      <c r="BB331" s="18"/>
      <c r="BD331" s="18"/>
      <c r="BE331" s="18"/>
      <c r="BF331" s="18"/>
      <c r="BG331" s="16"/>
      <c r="BH331" s="28"/>
      <c r="BI331" s="28"/>
      <c r="BJ331" s="16"/>
      <c r="BK331" s="16"/>
      <c r="BL331" s="16"/>
      <c r="BM331" s="15"/>
      <c r="BN331" s="15"/>
      <c r="BO331" s="15"/>
      <c r="BP331" s="15"/>
      <c r="BQ331" s="15"/>
    </row>
    <row r="332" spans="1:69" s="27" customFormat="1" ht="45" x14ac:dyDescent="0.25">
      <c r="A332" s="27" t="s">
        <v>6</v>
      </c>
      <c r="E332" s="30" t="s">
        <v>22</v>
      </c>
      <c r="F332" s="30"/>
      <c r="G332" s="30" t="s">
        <v>178</v>
      </c>
      <c r="H332" s="30" t="s">
        <v>155</v>
      </c>
      <c r="I332" s="30" t="s">
        <v>156</v>
      </c>
      <c r="S332" s="124"/>
      <c r="T332" s="124"/>
      <c r="U332" s="41"/>
      <c r="V332" s="41"/>
      <c r="W332" s="41"/>
      <c r="X332" s="41"/>
      <c r="Y332" s="41"/>
      <c r="Z332" s="41"/>
      <c r="AA332" s="41"/>
      <c r="AB332" s="41"/>
      <c r="AC332" s="41"/>
      <c r="AD332" s="41" t="s">
        <v>182</v>
      </c>
      <c r="AE332" s="11"/>
      <c r="AF332" s="11"/>
      <c r="AG332" s="118" t="s">
        <v>173</v>
      </c>
      <c r="AH332" s="16"/>
      <c r="AI332" s="20"/>
      <c r="AJ332" s="20"/>
      <c r="AK332" s="20"/>
      <c r="AL332" s="20"/>
      <c r="AM332" s="113"/>
      <c r="AN332" s="113"/>
      <c r="AO332" s="16"/>
      <c r="AP332" s="16"/>
      <c r="AQ332" s="16"/>
      <c r="AR332" s="18"/>
      <c r="AS332" s="16"/>
      <c r="AT332" s="18"/>
      <c r="AU332" s="18"/>
      <c r="AV332" s="16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6"/>
      <c r="BH332" s="28"/>
      <c r="BI332" s="28"/>
      <c r="BJ332" s="16"/>
      <c r="BK332" s="16"/>
      <c r="BL332" s="16"/>
      <c r="BM332" s="15"/>
      <c r="BN332" s="15"/>
      <c r="BO332" s="15"/>
      <c r="BP332" s="15"/>
      <c r="BQ332" s="15"/>
    </row>
    <row r="333" spans="1:69" s="27" customFormat="1" ht="45" x14ac:dyDescent="0.25">
      <c r="A333" s="27" t="s">
        <v>7</v>
      </c>
      <c r="E333" s="31" t="s">
        <v>23</v>
      </c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114"/>
      <c r="T333" s="113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11"/>
      <c r="AF333" s="11"/>
      <c r="AG333" s="16"/>
      <c r="AH333" s="16"/>
      <c r="AI333" s="20"/>
      <c r="AJ333" s="20"/>
      <c r="AK333" s="20"/>
      <c r="AL333" s="20"/>
      <c r="AM333" s="15" t="s">
        <v>146</v>
      </c>
      <c r="AN333" s="15" t="s">
        <v>146</v>
      </c>
      <c r="AO333" s="16"/>
      <c r="AP333" s="16"/>
      <c r="AQ333" s="16"/>
      <c r="AR333" s="18"/>
      <c r="AS333" s="16"/>
      <c r="AT333" s="18"/>
      <c r="AU333" s="18"/>
      <c r="AV333" s="16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6"/>
      <c r="BH333" s="28"/>
      <c r="BI333" s="28"/>
      <c r="BJ333" s="16"/>
      <c r="BK333" s="16"/>
      <c r="BL333" s="16"/>
      <c r="BM333" s="15"/>
      <c r="BN333" s="31"/>
      <c r="BO333" s="31"/>
      <c r="BP333" s="31"/>
      <c r="BQ333" s="31"/>
    </row>
    <row r="334" spans="1:69" s="27" customFormat="1" ht="60.75" customHeight="1" x14ac:dyDescent="0.25">
      <c r="A334" s="27" t="s">
        <v>8</v>
      </c>
      <c r="E334" s="15" t="s">
        <v>90</v>
      </c>
      <c r="F334" s="15" t="s">
        <v>91</v>
      </c>
      <c r="G334" s="8" t="s">
        <v>157</v>
      </c>
      <c r="H334" s="8" t="s">
        <v>157</v>
      </c>
      <c r="I334" s="8" t="s">
        <v>157</v>
      </c>
      <c r="J334" s="15" t="s">
        <v>95</v>
      </c>
      <c r="K334" s="15" t="s">
        <v>181</v>
      </c>
      <c r="L334" s="15" t="s">
        <v>181</v>
      </c>
      <c r="M334" s="15" t="s">
        <v>181</v>
      </c>
      <c r="N334" s="15" t="s">
        <v>181</v>
      </c>
      <c r="O334" s="15" t="s">
        <v>92</v>
      </c>
      <c r="P334" s="15" t="s">
        <v>93</v>
      </c>
      <c r="Q334" s="15" t="s">
        <v>93</v>
      </c>
      <c r="R334" s="15" t="s">
        <v>93</v>
      </c>
      <c r="S334" s="15"/>
      <c r="T334" s="15"/>
      <c r="U334" s="39"/>
      <c r="V334" s="39"/>
      <c r="W334" s="39"/>
      <c r="X334" s="39"/>
      <c r="Y334" s="39"/>
      <c r="Z334" s="39"/>
      <c r="AA334" s="39"/>
      <c r="AB334" s="39"/>
      <c r="AC334" s="39"/>
      <c r="AD334" s="123" t="s">
        <v>151</v>
      </c>
      <c r="AE334" s="15" t="s">
        <v>96</v>
      </c>
      <c r="AF334" s="11"/>
      <c r="AG334" s="15"/>
      <c r="AH334" s="15" t="s">
        <v>94</v>
      </c>
      <c r="AI334" s="15" t="s">
        <v>94</v>
      </c>
      <c r="AJ334" s="20"/>
      <c r="AK334" s="20"/>
      <c r="AL334" s="20" t="s">
        <v>97</v>
      </c>
      <c r="AM334" s="15"/>
      <c r="AN334" s="113"/>
      <c r="AO334" s="16"/>
      <c r="AP334" s="16"/>
      <c r="AQ334" s="16"/>
      <c r="AR334" s="18"/>
      <c r="AS334" s="18"/>
      <c r="AT334" s="18"/>
      <c r="AU334" s="18"/>
      <c r="AV334" s="16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6"/>
      <c r="BH334" s="28"/>
      <c r="BI334" s="28"/>
      <c r="BJ334" s="16"/>
      <c r="BK334" s="16"/>
      <c r="BL334" s="16"/>
      <c r="BM334" s="15"/>
      <c r="BN334" s="15"/>
      <c r="BO334" s="15"/>
      <c r="BP334" s="15"/>
      <c r="BQ334" s="15"/>
    </row>
    <row r="335" spans="1:69" s="27" customFormat="1" ht="30" customHeight="1" x14ac:dyDescent="0.25">
      <c r="A335" s="27" t="s">
        <v>18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3"/>
      <c r="T335" s="113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11"/>
      <c r="AF335" s="11"/>
      <c r="AG335" s="16"/>
      <c r="AH335" s="16"/>
      <c r="AI335" s="20"/>
      <c r="AJ335" s="20"/>
      <c r="AK335" s="20"/>
      <c r="AL335" s="20"/>
      <c r="AM335" s="113"/>
      <c r="AN335" s="113"/>
      <c r="AO335" s="16"/>
      <c r="AP335" s="16"/>
      <c r="AQ335" s="16"/>
      <c r="AR335" s="18"/>
      <c r="AS335" s="16"/>
      <c r="AT335" s="18"/>
      <c r="AU335" s="18"/>
      <c r="AV335" s="16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6"/>
      <c r="BH335" s="28"/>
      <c r="BI335" s="28"/>
      <c r="BJ335" s="16"/>
      <c r="BK335" s="16"/>
      <c r="BL335" s="16"/>
      <c r="BM335" s="15"/>
      <c r="BN335" s="15"/>
      <c r="BO335" s="15"/>
      <c r="BP335" s="15"/>
      <c r="BQ335" s="15"/>
    </row>
    <row r="336" spans="1:69" ht="15" customHeight="1" x14ac:dyDescent="0.25">
      <c r="S336" s="21"/>
      <c r="T336" s="21"/>
    </row>
    <row r="337" spans="19:20" ht="15" customHeight="1" x14ac:dyDescent="0.25">
      <c r="S337" s="21"/>
      <c r="T337" s="21"/>
    </row>
    <row r="338" spans="19:20" x14ac:dyDescent="0.25">
      <c r="S338" s="21"/>
      <c r="T338" s="21"/>
    </row>
    <row r="339" spans="19:20" ht="30" customHeight="1" x14ac:dyDescent="0.25">
      <c r="S339" s="21"/>
      <c r="T339" s="21"/>
    </row>
    <row r="340" spans="19:20" ht="30" customHeight="1" x14ac:dyDescent="0.25">
      <c r="S340" s="21"/>
      <c r="T340" s="21"/>
    </row>
    <row r="341" spans="19:20" ht="30" customHeight="1" x14ac:dyDescent="0.25">
      <c r="S341" s="21"/>
      <c r="T341" s="21"/>
    </row>
    <row r="342" spans="19:20" x14ac:dyDescent="0.25">
      <c r="S342" s="21"/>
      <c r="T342" s="21"/>
    </row>
    <row r="343" spans="19:20" x14ac:dyDescent="0.25">
      <c r="S343" s="21"/>
      <c r="T343" s="21"/>
    </row>
    <row r="344" spans="19:20" x14ac:dyDescent="0.25">
      <c r="S344" s="21"/>
      <c r="T344" s="21"/>
    </row>
    <row r="345" spans="19:20" x14ac:dyDescent="0.25">
      <c r="S345" s="21"/>
      <c r="T345" s="21"/>
    </row>
    <row r="346" spans="19:20" x14ac:dyDescent="0.25">
      <c r="S346" s="21"/>
      <c r="T346" s="21"/>
    </row>
    <row r="347" spans="19:20" x14ac:dyDescent="0.25">
      <c r="S347" s="21"/>
      <c r="T347" s="21"/>
    </row>
    <row r="348" spans="19:20" x14ac:dyDescent="0.25">
      <c r="S348" s="21"/>
      <c r="T348" s="21"/>
    </row>
    <row r="349" spans="19:20" x14ac:dyDescent="0.25">
      <c r="S349" s="21"/>
      <c r="T349" s="21"/>
    </row>
    <row r="350" spans="19:20" x14ac:dyDescent="0.25">
      <c r="S350" s="21"/>
      <c r="T350" s="21"/>
    </row>
    <row r="351" spans="19:20" x14ac:dyDescent="0.25">
      <c r="S351" s="21"/>
      <c r="T351" s="21"/>
    </row>
  </sheetData>
  <hyperlinks>
    <hyperlink ref="E332" r:id="rId1" display="https://www.bcp.gov.py/estadisticas-economicas-i364 , Anexo Estadístico del Informe Económico"/>
    <hyperlink ref="E333" r:id="rId2"/>
    <hyperlink ref="L263" r:id="rId3" display="https://www.bcp.gov.py/estadisticas-economicas-i364 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zoomScale="90" zoomScaleNormal="90" workbookViewId="0"/>
  </sheetViews>
  <sheetFormatPr defaultColWidth="9.140625" defaultRowHeight="15" x14ac:dyDescent="0.25"/>
  <cols>
    <col min="1" max="1" width="30.28515625" style="14" customWidth="1"/>
    <col min="2" max="16384" width="9.140625" style="14"/>
  </cols>
  <sheetData>
    <row r="1" spans="1:14" x14ac:dyDescent="0.25"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  <c r="G1" s="14" t="s">
        <v>66</v>
      </c>
      <c r="H1" s="14" t="s">
        <v>65</v>
      </c>
      <c r="I1" s="14" t="s">
        <v>64</v>
      </c>
      <c r="J1" s="14" t="s">
        <v>63</v>
      </c>
      <c r="K1" s="14" t="s">
        <v>62</v>
      </c>
      <c r="L1" s="14" t="s">
        <v>61</v>
      </c>
      <c r="M1" s="14" t="s">
        <v>60</v>
      </c>
      <c r="N1" s="14" t="s">
        <v>59</v>
      </c>
    </row>
    <row r="2" spans="1:14" x14ac:dyDescent="0.25">
      <c r="A2" s="6" t="s">
        <v>114</v>
      </c>
      <c r="B2" s="14">
        <v>96</v>
      </c>
      <c r="C2" s="34">
        <v>1</v>
      </c>
      <c r="D2" s="34">
        <v>1</v>
      </c>
      <c r="E2" s="34">
        <v>1</v>
      </c>
      <c r="F2" s="34">
        <v>1</v>
      </c>
      <c r="G2" s="34">
        <v>0</v>
      </c>
      <c r="H2" s="34">
        <v>0</v>
      </c>
      <c r="I2" s="34">
        <v>0</v>
      </c>
      <c r="J2" s="34">
        <v>1</v>
      </c>
      <c r="K2" s="34">
        <v>1</v>
      </c>
      <c r="L2" s="35">
        <v>-6.7707662099999997</v>
      </c>
      <c r="M2" s="35">
        <v>3.1384003000000001E-2</v>
      </c>
      <c r="N2" s="35">
        <v>11.097016</v>
      </c>
    </row>
    <row r="3" spans="1:14" x14ac:dyDescent="0.25">
      <c r="A3" s="6" t="s">
        <v>115</v>
      </c>
      <c r="B3" s="14">
        <v>288</v>
      </c>
      <c r="C3" s="34">
        <v>1</v>
      </c>
      <c r="D3" s="34">
        <v>1</v>
      </c>
      <c r="E3" s="34">
        <v>0</v>
      </c>
      <c r="F3" s="34">
        <v>2</v>
      </c>
      <c r="G3" s="34">
        <v>1</v>
      </c>
      <c r="H3" s="34">
        <v>1</v>
      </c>
      <c r="I3" s="34">
        <v>0</v>
      </c>
      <c r="J3" s="34">
        <v>1</v>
      </c>
      <c r="K3" s="34">
        <v>1</v>
      </c>
      <c r="L3" s="35">
        <v>-6.7211122059999999</v>
      </c>
      <c r="M3" s="35">
        <v>3.2740245000000001E-2</v>
      </c>
      <c r="N3" s="35">
        <v>48.392046000000001</v>
      </c>
    </row>
    <row r="4" spans="1:14" x14ac:dyDescent="0.25">
      <c r="A4" s="6" t="s">
        <v>179</v>
      </c>
      <c r="B4" s="14">
        <v>204</v>
      </c>
      <c r="C4" s="34">
        <v>1</v>
      </c>
      <c r="D4" s="34">
        <v>1</v>
      </c>
      <c r="E4" s="34">
        <v>0</v>
      </c>
      <c r="F4" s="34">
        <v>3</v>
      </c>
      <c r="G4" s="34">
        <v>1</v>
      </c>
      <c r="H4" s="34">
        <v>1</v>
      </c>
      <c r="I4" s="34">
        <v>0</v>
      </c>
      <c r="J4" s="34">
        <v>1</v>
      </c>
      <c r="K4" s="34">
        <v>1</v>
      </c>
      <c r="L4" s="35">
        <v>-6.1263450730000004</v>
      </c>
      <c r="M4" s="35">
        <v>4.373047E-2</v>
      </c>
      <c r="N4" s="35">
        <v>36.663283999999997</v>
      </c>
    </row>
    <row r="5" spans="1:14" x14ac:dyDescent="0.25">
      <c r="A5" s="6" t="s">
        <v>158</v>
      </c>
      <c r="B5" s="14">
        <v>204</v>
      </c>
      <c r="C5" s="34">
        <v>1</v>
      </c>
      <c r="D5" s="34">
        <v>0</v>
      </c>
      <c r="E5" s="34">
        <v>0</v>
      </c>
      <c r="F5" s="34">
        <v>0</v>
      </c>
      <c r="G5" s="34">
        <v>1</v>
      </c>
      <c r="H5" s="34">
        <v>1</v>
      </c>
      <c r="I5" s="34">
        <v>0</v>
      </c>
      <c r="J5" s="34">
        <v>1</v>
      </c>
      <c r="K5" s="34">
        <v>1</v>
      </c>
      <c r="L5" s="35">
        <v>2.8953369690000001</v>
      </c>
      <c r="M5" s="35">
        <v>4.1137540110000002</v>
      </c>
      <c r="N5" s="35">
        <v>15.995691000000001</v>
      </c>
    </row>
    <row r="6" spans="1:14" x14ac:dyDescent="0.25">
      <c r="A6" s="6" t="s">
        <v>159</v>
      </c>
      <c r="B6" s="14">
        <v>204</v>
      </c>
      <c r="C6" s="34">
        <v>1</v>
      </c>
      <c r="D6" s="34">
        <v>1</v>
      </c>
      <c r="E6" s="34">
        <v>0</v>
      </c>
      <c r="F6" s="34">
        <v>0</v>
      </c>
      <c r="G6" s="34">
        <v>1</v>
      </c>
      <c r="H6" s="34">
        <v>1</v>
      </c>
      <c r="I6" s="34">
        <v>0</v>
      </c>
      <c r="J6" s="34">
        <v>1</v>
      </c>
      <c r="K6" s="34">
        <v>1</v>
      </c>
      <c r="L6" s="35">
        <v>-4.6219067989999996</v>
      </c>
      <c r="M6" s="35">
        <v>9.6985964999999993E-2</v>
      </c>
      <c r="N6" s="35">
        <v>16.444754</v>
      </c>
    </row>
    <row r="7" spans="1:14" x14ac:dyDescent="0.25">
      <c r="A7" s="6" t="s">
        <v>161</v>
      </c>
      <c r="B7" s="14">
        <v>204</v>
      </c>
      <c r="C7" s="34">
        <v>1</v>
      </c>
      <c r="D7" s="34">
        <v>0</v>
      </c>
      <c r="E7" s="34">
        <v>0</v>
      </c>
      <c r="F7" s="34">
        <v>0</v>
      </c>
      <c r="G7" s="34">
        <v>1</v>
      </c>
      <c r="H7" s="34">
        <v>1</v>
      </c>
      <c r="I7" s="34">
        <v>0</v>
      </c>
      <c r="J7" s="34">
        <v>1</v>
      </c>
      <c r="K7" s="34">
        <v>1</v>
      </c>
      <c r="L7" s="35">
        <v>5.286913352</v>
      </c>
      <c r="M7" s="35">
        <v>13.600739792000001</v>
      </c>
      <c r="N7" s="35">
        <v>38.955703999999997</v>
      </c>
    </row>
    <row r="8" spans="1:14" x14ac:dyDescent="0.25">
      <c r="A8" s="6" t="s">
        <v>116</v>
      </c>
      <c r="B8" s="14">
        <v>288</v>
      </c>
      <c r="C8" s="34">
        <v>1</v>
      </c>
      <c r="D8" s="34">
        <v>1</v>
      </c>
      <c r="E8" s="34">
        <v>0</v>
      </c>
      <c r="F8" s="34">
        <v>0</v>
      </c>
      <c r="G8" s="34">
        <v>1</v>
      </c>
      <c r="H8" s="34">
        <v>2</v>
      </c>
      <c r="I8" s="34">
        <v>0</v>
      </c>
      <c r="J8" s="34">
        <v>1</v>
      </c>
      <c r="K8" s="34">
        <v>1</v>
      </c>
      <c r="L8" s="35">
        <v>-4.4620852150000001</v>
      </c>
      <c r="M8" s="35">
        <v>0.10387513600000001</v>
      </c>
      <c r="N8" s="35">
        <v>24.021063999999999</v>
      </c>
    </row>
    <row r="9" spans="1:14" x14ac:dyDescent="0.25">
      <c r="A9" s="6" t="s">
        <v>174</v>
      </c>
      <c r="B9" s="14">
        <v>288</v>
      </c>
      <c r="C9" s="34">
        <v>1</v>
      </c>
      <c r="D9" s="34">
        <v>1</v>
      </c>
      <c r="E9" s="34">
        <v>1</v>
      </c>
      <c r="F9" s="34">
        <v>1</v>
      </c>
      <c r="G9" s="34">
        <v>0</v>
      </c>
      <c r="H9" s="34">
        <v>0</v>
      </c>
      <c r="I9" s="34">
        <v>1</v>
      </c>
      <c r="J9" s="34">
        <v>0</v>
      </c>
      <c r="K9" s="34">
        <v>1</v>
      </c>
      <c r="L9" s="35">
        <v>-2.206831958</v>
      </c>
      <c r="M9" s="35">
        <v>0.31350694299999998</v>
      </c>
      <c r="N9" s="35">
        <v>32.955125000000002</v>
      </c>
    </row>
    <row r="10" spans="1:14" x14ac:dyDescent="0.25">
      <c r="A10" s="6" t="s">
        <v>175</v>
      </c>
      <c r="B10" s="14">
        <v>288</v>
      </c>
      <c r="C10" s="34">
        <v>1</v>
      </c>
      <c r="D10" s="34">
        <v>1</v>
      </c>
      <c r="E10" s="34">
        <v>0</v>
      </c>
      <c r="F10" s="34">
        <v>2</v>
      </c>
      <c r="G10" s="34">
        <v>1</v>
      </c>
      <c r="H10" s="34">
        <v>0</v>
      </c>
      <c r="I10" s="34">
        <v>0</v>
      </c>
      <c r="J10" s="34">
        <v>1</v>
      </c>
      <c r="K10" s="34">
        <v>1</v>
      </c>
      <c r="L10" s="35">
        <v>-3.1826044169999999</v>
      </c>
      <c r="M10" s="35">
        <v>0.19530571199999999</v>
      </c>
      <c r="N10" s="35">
        <v>17.470427000000001</v>
      </c>
    </row>
    <row r="11" spans="1:14" x14ac:dyDescent="0.25">
      <c r="A11" s="6" t="s">
        <v>176</v>
      </c>
      <c r="B11" s="14">
        <v>288</v>
      </c>
      <c r="C11" s="34">
        <v>1</v>
      </c>
      <c r="D11" s="34">
        <v>1</v>
      </c>
      <c r="E11" s="34">
        <v>0</v>
      </c>
      <c r="F11" s="34">
        <v>2</v>
      </c>
      <c r="G11" s="34">
        <v>1</v>
      </c>
      <c r="H11" s="34">
        <v>1</v>
      </c>
      <c r="I11" s="34">
        <v>0</v>
      </c>
      <c r="J11" s="34">
        <v>1</v>
      </c>
      <c r="K11" s="34">
        <v>1</v>
      </c>
      <c r="L11" s="35">
        <v>-3.9552998869999998</v>
      </c>
      <c r="M11" s="35">
        <v>0.13051800899999999</v>
      </c>
      <c r="N11" s="35">
        <v>32.467852000000001</v>
      </c>
    </row>
    <row r="12" spans="1:14" x14ac:dyDescent="0.25">
      <c r="A12" s="6" t="s">
        <v>177</v>
      </c>
      <c r="B12" s="14">
        <v>288</v>
      </c>
      <c r="C12" s="34">
        <v>1</v>
      </c>
      <c r="D12" s="34">
        <v>1</v>
      </c>
      <c r="E12" s="34">
        <v>0</v>
      </c>
      <c r="F12" s="34">
        <v>0</v>
      </c>
      <c r="G12" s="34">
        <v>1</v>
      </c>
      <c r="H12" s="34">
        <v>0</v>
      </c>
      <c r="I12" s="34">
        <v>0</v>
      </c>
      <c r="J12" s="34">
        <v>1</v>
      </c>
      <c r="K12" s="34">
        <v>1</v>
      </c>
      <c r="L12" s="35">
        <v>-6.7139461379999998</v>
      </c>
      <c r="M12" s="35">
        <v>3.3691956000000002E-2</v>
      </c>
      <c r="N12" s="35">
        <v>33.768037</v>
      </c>
    </row>
    <row r="13" spans="1:14" x14ac:dyDescent="0.25">
      <c r="A13" s="6" t="s">
        <v>117</v>
      </c>
      <c r="B13" s="14">
        <v>288</v>
      </c>
      <c r="C13" s="34">
        <v>1</v>
      </c>
      <c r="D13" s="34">
        <v>1</v>
      </c>
      <c r="E13" s="34">
        <v>0</v>
      </c>
      <c r="F13" s="34">
        <v>2</v>
      </c>
      <c r="G13" s="34">
        <v>1</v>
      </c>
      <c r="H13" s="34">
        <v>0</v>
      </c>
      <c r="I13" s="34">
        <v>0</v>
      </c>
      <c r="J13" s="34">
        <v>1</v>
      </c>
      <c r="K13" s="34">
        <v>1</v>
      </c>
      <c r="L13" s="35">
        <v>-4.5499205859999998</v>
      </c>
      <c r="M13" s="35">
        <v>9.8583904E-2</v>
      </c>
      <c r="N13" s="35">
        <v>33.088630999999999</v>
      </c>
    </row>
    <row r="14" spans="1:14" x14ac:dyDescent="0.25">
      <c r="A14" s="6" t="s">
        <v>118</v>
      </c>
      <c r="B14" s="14">
        <v>288</v>
      </c>
      <c r="C14" s="34">
        <v>1</v>
      </c>
      <c r="D14" s="34">
        <v>1</v>
      </c>
      <c r="E14" s="34">
        <v>0</v>
      </c>
      <c r="F14" s="34">
        <v>2</v>
      </c>
      <c r="G14" s="34">
        <v>1</v>
      </c>
      <c r="H14" s="34">
        <v>0</v>
      </c>
      <c r="I14" s="34">
        <v>0</v>
      </c>
      <c r="J14" s="34">
        <v>1</v>
      </c>
      <c r="K14" s="34">
        <v>1</v>
      </c>
      <c r="L14" s="35">
        <v>-4.515592099</v>
      </c>
      <c r="M14" s="35">
        <v>9.7809524999999994E-2</v>
      </c>
      <c r="N14" s="35">
        <v>30.28228</v>
      </c>
    </row>
    <row r="15" spans="1:14" x14ac:dyDescent="0.25">
      <c r="A15" s="6" t="s">
        <v>119</v>
      </c>
      <c r="B15" s="14">
        <v>288</v>
      </c>
      <c r="C15" s="34">
        <v>1</v>
      </c>
      <c r="D15" s="34">
        <v>1</v>
      </c>
      <c r="E15" s="34">
        <v>0</v>
      </c>
      <c r="F15" s="34">
        <v>0</v>
      </c>
      <c r="G15" s="34">
        <v>1</v>
      </c>
      <c r="H15" s="34">
        <v>3</v>
      </c>
      <c r="I15" s="34">
        <v>0</v>
      </c>
      <c r="J15" s="34">
        <v>1</v>
      </c>
      <c r="K15" s="34">
        <v>1</v>
      </c>
      <c r="L15" s="35">
        <v>-3.5954717249999999</v>
      </c>
      <c r="M15" s="35">
        <v>0.15624500099999999</v>
      </c>
      <c r="N15" s="35">
        <v>15.681176000000001</v>
      </c>
    </row>
    <row r="16" spans="1:14" x14ac:dyDescent="0.25">
      <c r="A16" s="6" t="s">
        <v>120</v>
      </c>
      <c r="B16" s="14">
        <v>288</v>
      </c>
      <c r="C16" s="34">
        <v>1</v>
      </c>
      <c r="D16" s="34">
        <v>1</v>
      </c>
      <c r="E16" s="34">
        <v>0</v>
      </c>
      <c r="F16" s="34">
        <v>0</v>
      </c>
      <c r="G16" s="34">
        <v>1</v>
      </c>
      <c r="H16" s="34">
        <v>1</v>
      </c>
      <c r="I16" s="34">
        <v>0</v>
      </c>
      <c r="J16" s="34">
        <v>1</v>
      </c>
      <c r="K16" s="34">
        <v>1</v>
      </c>
      <c r="L16" s="35">
        <v>-4.0089299230000002</v>
      </c>
      <c r="M16" s="35">
        <v>0.12813011999999999</v>
      </c>
      <c r="N16" s="35">
        <v>33.486316000000002</v>
      </c>
    </row>
    <row r="17" spans="1:14" x14ac:dyDescent="0.25">
      <c r="A17" s="6" t="s">
        <v>121</v>
      </c>
      <c r="B17" s="14">
        <v>288</v>
      </c>
      <c r="C17" s="34">
        <v>1</v>
      </c>
      <c r="D17" s="34">
        <v>1</v>
      </c>
      <c r="E17" s="34">
        <v>0</v>
      </c>
      <c r="F17" s="34">
        <v>1</v>
      </c>
      <c r="G17" s="34">
        <v>1</v>
      </c>
      <c r="H17" s="34">
        <v>1</v>
      </c>
      <c r="I17" s="34">
        <v>0</v>
      </c>
      <c r="J17" s="34">
        <v>1</v>
      </c>
      <c r="K17" s="34">
        <v>1</v>
      </c>
      <c r="L17" s="35">
        <v>-7.7506209669999997</v>
      </c>
      <c r="M17" s="35">
        <v>1.9563859999999999E-2</v>
      </c>
      <c r="N17" s="35">
        <v>18.138705000000002</v>
      </c>
    </row>
    <row r="18" spans="1:14" x14ac:dyDescent="0.25">
      <c r="A18" s="6" t="s">
        <v>122</v>
      </c>
      <c r="B18" s="14">
        <v>299</v>
      </c>
      <c r="C18" s="34">
        <v>1</v>
      </c>
      <c r="D18" s="34">
        <v>1</v>
      </c>
      <c r="E18" s="34">
        <v>0</v>
      </c>
      <c r="F18" s="34">
        <v>0</v>
      </c>
      <c r="G18" s="34">
        <v>1</v>
      </c>
      <c r="H18" s="34">
        <v>1</v>
      </c>
      <c r="I18" s="34">
        <v>0</v>
      </c>
      <c r="J18" s="34">
        <v>1</v>
      </c>
      <c r="K18" s="34">
        <v>1</v>
      </c>
      <c r="L18" s="35">
        <v>-7.6907173540000002</v>
      </c>
      <c r="M18" s="35">
        <v>2.0694885E-2</v>
      </c>
      <c r="N18" s="35">
        <v>32.290849999999999</v>
      </c>
    </row>
    <row r="19" spans="1:14" x14ac:dyDescent="0.25">
      <c r="A19" s="6" t="s">
        <v>123</v>
      </c>
      <c r="B19" s="14">
        <v>300</v>
      </c>
      <c r="C19" s="34">
        <v>1</v>
      </c>
      <c r="D19" s="34">
        <v>1</v>
      </c>
      <c r="E19" s="34">
        <v>0</v>
      </c>
      <c r="F19" s="34">
        <v>2</v>
      </c>
      <c r="G19" s="34">
        <v>1</v>
      </c>
      <c r="H19" s="34">
        <v>0</v>
      </c>
      <c r="I19" s="34">
        <v>1</v>
      </c>
      <c r="J19" s="34">
        <v>1</v>
      </c>
      <c r="K19" s="34">
        <v>1</v>
      </c>
      <c r="L19" s="35">
        <v>25.212245883000001</v>
      </c>
      <c r="M19" s="35">
        <v>286533.82995388203</v>
      </c>
      <c r="N19" s="35">
        <v>28.552762000000001</v>
      </c>
    </row>
    <row r="20" spans="1:14" x14ac:dyDescent="0.25">
      <c r="A20" s="6" t="s">
        <v>124</v>
      </c>
      <c r="B20" s="14">
        <v>300</v>
      </c>
      <c r="C20" s="34">
        <v>1</v>
      </c>
      <c r="D20" s="34">
        <v>1</v>
      </c>
      <c r="E20" s="34">
        <v>0</v>
      </c>
      <c r="F20" s="34">
        <v>1</v>
      </c>
      <c r="G20" s="34">
        <v>1</v>
      </c>
      <c r="H20" s="34">
        <v>1</v>
      </c>
      <c r="I20" s="34">
        <v>0</v>
      </c>
      <c r="J20" s="34">
        <v>1</v>
      </c>
      <c r="K20" s="34">
        <v>1</v>
      </c>
      <c r="L20" s="35">
        <v>25.646496638999999</v>
      </c>
      <c r="M20" s="35">
        <v>356018.24778900499</v>
      </c>
      <c r="N20" s="35">
        <v>15.066772</v>
      </c>
    </row>
    <row r="21" spans="1:14" x14ac:dyDescent="0.25">
      <c r="A21" s="6" t="s">
        <v>125</v>
      </c>
      <c r="B21" s="14">
        <v>174</v>
      </c>
      <c r="C21" s="34">
        <v>1</v>
      </c>
      <c r="D21" s="34">
        <v>1</v>
      </c>
      <c r="E21" s="34">
        <v>0</v>
      </c>
      <c r="F21" s="34">
        <v>0</v>
      </c>
      <c r="G21" s="34">
        <v>1</v>
      </c>
      <c r="H21" s="34">
        <v>1</v>
      </c>
      <c r="I21" s="34">
        <v>1</v>
      </c>
      <c r="J21" s="34">
        <v>0</v>
      </c>
      <c r="K21" s="34">
        <v>0</v>
      </c>
      <c r="L21" s="35">
        <v>-3.514823963</v>
      </c>
      <c r="M21" s="35">
        <v>0.160553746</v>
      </c>
      <c r="N21" s="35">
        <v>35.391043000000003</v>
      </c>
    </row>
    <row r="22" spans="1:14" x14ac:dyDescent="0.25">
      <c r="A22" s="6" t="s">
        <v>139</v>
      </c>
      <c r="B22" s="14">
        <v>180</v>
      </c>
      <c r="C22" s="34">
        <v>1</v>
      </c>
      <c r="D22" s="34">
        <v>1</v>
      </c>
      <c r="E22" s="34">
        <v>0</v>
      </c>
      <c r="F22" s="34">
        <v>3</v>
      </c>
      <c r="G22" s="34">
        <v>1</v>
      </c>
      <c r="H22" s="34">
        <v>0</v>
      </c>
      <c r="I22" s="34">
        <v>0</v>
      </c>
      <c r="J22" s="34">
        <v>1</v>
      </c>
      <c r="K22" s="34">
        <v>1</v>
      </c>
      <c r="L22" s="35">
        <v>-8.2028514890000004</v>
      </c>
      <c r="M22" s="35">
        <v>1.5563238E-2</v>
      </c>
      <c r="N22" s="35">
        <v>36.0246</v>
      </c>
    </row>
    <row r="23" spans="1:14" x14ac:dyDescent="0.25">
      <c r="A23" s="6" t="s">
        <v>140</v>
      </c>
      <c r="B23" s="14">
        <v>192</v>
      </c>
      <c r="C23" s="34">
        <v>1</v>
      </c>
      <c r="D23" s="34">
        <v>1</v>
      </c>
      <c r="E23" s="34">
        <v>0</v>
      </c>
      <c r="F23" s="34">
        <v>3</v>
      </c>
      <c r="G23" s="34">
        <v>1</v>
      </c>
      <c r="H23" s="34">
        <v>0</v>
      </c>
      <c r="I23" s="34">
        <v>0</v>
      </c>
      <c r="J23" s="34">
        <v>1</v>
      </c>
      <c r="K23" s="34">
        <v>1</v>
      </c>
      <c r="L23" s="35">
        <v>-7.1937783580000003</v>
      </c>
      <c r="M23" s="35">
        <v>2.5857011999999999E-2</v>
      </c>
      <c r="N23" s="35">
        <v>30.493850999999999</v>
      </c>
    </row>
  </sheetData>
  <conditionalFormatting sqref="F2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0" zoomScaleNormal="80" workbookViewId="0">
      <pane xSplit="1" ySplit="1" topLeftCell="B32" activePane="bottomRight" state="frozen"/>
      <selection activeCell="F26" sqref="F26"/>
      <selection pane="topRight" activeCell="F26" sqref="F26"/>
      <selection pane="bottomLeft" activeCell="F26" sqref="F26"/>
      <selection pane="bottomRight" activeCell="I53" sqref="I53:I57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4" max="4" width="14.85546875" bestFit="1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101</v>
      </c>
      <c r="C1" t="s">
        <v>102</v>
      </c>
    </row>
    <row r="2" spans="1:4" x14ac:dyDescent="0.25">
      <c r="A2" s="51">
        <f>quarterly!A58</f>
        <v>38047</v>
      </c>
      <c r="B2" s="52">
        <f>quarterly!E58</f>
        <v>4128761406.7108045</v>
      </c>
      <c r="D2" s="52"/>
    </row>
    <row r="3" spans="1:4" x14ac:dyDescent="0.25">
      <c r="A3" s="51">
        <f>quarterly!A59</f>
        <v>38139</v>
      </c>
      <c r="B3" s="52">
        <f>quarterly!E59</f>
        <v>4409123557.3269548</v>
      </c>
    </row>
    <row r="4" spans="1:4" x14ac:dyDescent="0.25">
      <c r="A4" s="51">
        <f>quarterly!A60</f>
        <v>38231</v>
      </c>
      <c r="B4" s="52">
        <f>quarterly!E60</f>
        <v>4300820863.4490643</v>
      </c>
    </row>
    <row r="5" spans="1:4" x14ac:dyDescent="0.25">
      <c r="A5" s="51">
        <f>quarterly!A61</f>
        <v>38322</v>
      </c>
      <c r="B5" s="52">
        <f>quarterly!E61</f>
        <v>4757798487.7995014</v>
      </c>
    </row>
    <row r="6" spans="1:4" x14ac:dyDescent="0.25">
      <c r="A6" s="51">
        <f>quarterly!A62</f>
        <v>38412</v>
      </c>
      <c r="B6" s="52">
        <f>quarterly!E62</f>
        <v>4211064502.0266333</v>
      </c>
      <c r="C6" s="53">
        <f t="shared" ref="C6:C53" si="0">100*(B6/B2-1)</f>
        <v>1.993408850946321</v>
      </c>
    </row>
    <row r="7" spans="1:4" x14ac:dyDescent="0.25">
      <c r="A7" s="51">
        <f>quarterly!A63</f>
        <v>38504</v>
      </c>
      <c r="B7" s="52">
        <f>quarterly!E63</f>
        <v>4381884702.3109112</v>
      </c>
      <c r="C7" s="53">
        <f t="shared" si="0"/>
        <v>-0.61778388974332854</v>
      </c>
    </row>
    <row r="8" spans="1:4" x14ac:dyDescent="0.25">
      <c r="A8" s="51">
        <f>quarterly!A64</f>
        <v>38596</v>
      </c>
      <c r="B8" s="52">
        <f>quarterly!E64</f>
        <v>4354912728.409893</v>
      </c>
      <c r="C8" s="53">
        <f t="shared" si="0"/>
        <v>1.2577102529550466</v>
      </c>
    </row>
    <row r="9" spans="1:4" x14ac:dyDescent="0.25">
      <c r="A9" s="51">
        <f>quarterly!A65</f>
        <v>38687</v>
      </c>
      <c r="B9" s="52">
        <f>quarterly!E65</f>
        <v>5024062158.9316406</v>
      </c>
      <c r="C9" s="53">
        <f t="shared" si="0"/>
        <v>5.5963629358183997</v>
      </c>
    </row>
    <row r="10" spans="1:4" x14ac:dyDescent="0.25">
      <c r="A10" s="51">
        <f>quarterly!A66</f>
        <v>38777</v>
      </c>
      <c r="B10" s="52">
        <f>quarterly!E66</f>
        <v>4545849341.7370033</v>
      </c>
      <c r="C10" s="53">
        <f t="shared" si="0"/>
        <v>7.9501237644127754</v>
      </c>
    </row>
    <row r="11" spans="1:4" x14ac:dyDescent="0.25">
      <c r="A11" s="51">
        <f>quarterly!A67</f>
        <v>38869</v>
      </c>
      <c r="B11" s="52">
        <f>quarterly!E67</f>
        <v>4579061840.1752081</v>
      </c>
      <c r="C11" s="53">
        <f t="shared" si="0"/>
        <v>4.4998248758190806</v>
      </c>
    </row>
    <row r="12" spans="1:4" x14ac:dyDescent="0.25">
      <c r="A12" s="51">
        <f>quarterly!A68</f>
        <v>38961</v>
      </c>
      <c r="B12" s="52">
        <f>quarterly!E68</f>
        <v>4638386948.537179</v>
      </c>
      <c r="C12" s="53">
        <f t="shared" si="0"/>
        <v>6.5092973798992926</v>
      </c>
    </row>
    <row r="13" spans="1:4" x14ac:dyDescent="0.25">
      <c r="A13" s="51">
        <f>quarterly!A69</f>
        <v>39052</v>
      </c>
      <c r="B13" s="52">
        <f>quarterly!E69</f>
        <v>5072557413.6190138</v>
      </c>
      <c r="C13" s="53">
        <f t="shared" si="0"/>
        <v>0.96525984657971353</v>
      </c>
    </row>
    <row r="14" spans="1:4" x14ac:dyDescent="0.25">
      <c r="A14" s="51">
        <f>quarterly!A70</f>
        <v>39142</v>
      </c>
      <c r="B14" s="52">
        <f>quarterly!E70</f>
        <v>4813157065.0639324</v>
      </c>
      <c r="C14" s="53">
        <f t="shared" si="0"/>
        <v>5.8802591822101347</v>
      </c>
    </row>
    <row r="15" spans="1:4" x14ac:dyDescent="0.25">
      <c r="A15" s="51">
        <f>quarterly!A71</f>
        <v>39234</v>
      </c>
      <c r="B15" s="52">
        <f>quarterly!E71</f>
        <v>4741202915.2210026</v>
      </c>
      <c r="C15" s="53">
        <f t="shared" si="0"/>
        <v>3.5409234621647023</v>
      </c>
    </row>
    <row r="16" spans="1:4" x14ac:dyDescent="0.25">
      <c r="A16" s="51">
        <f>quarterly!A72</f>
        <v>39326</v>
      </c>
      <c r="B16" s="52">
        <f>quarterly!E72</f>
        <v>4936091367.1355419</v>
      </c>
      <c r="C16" s="53">
        <f t="shared" si="0"/>
        <v>6.4182747558879427</v>
      </c>
    </row>
    <row r="17" spans="1:3" x14ac:dyDescent="0.25">
      <c r="A17" s="51">
        <f>quarterly!A73</f>
        <v>39417</v>
      </c>
      <c r="B17" s="52">
        <f>quarterly!E73</f>
        <v>5366613246.5176373</v>
      </c>
      <c r="C17" s="53">
        <f t="shared" si="0"/>
        <v>5.7969936842731551</v>
      </c>
    </row>
    <row r="18" spans="1:3" x14ac:dyDescent="0.25">
      <c r="A18" s="51">
        <f>quarterly!A74</f>
        <v>39508</v>
      </c>
      <c r="B18" s="52">
        <f>quarterly!E74</f>
        <v>5138456404.0509071</v>
      </c>
      <c r="C18" s="53">
        <f t="shared" si="0"/>
        <v>6.7585440198522528</v>
      </c>
    </row>
    <row r="19" spans="1:3" x14ac:dyDescent="0.25">
      <c r="A19" s="51">
        <f>quarterly!A75</f>
        <v>39600</v>
      </c>
      <c r="B19" s="52">
        <f>quarterly!E75</f>
        <v>5231449099.4496317</v>
      </c>
      <c r="C19" s="53">
        <f t="shared" si="0"/>
        <v>10.340122390770468</v>
      </c>
    </row>
    <row r="20" spans="1:3" x14ac:dyDescent="0.25">
      <c r="A20" s="51">
        <f>quarterly!A76</f>
        <v>39692</v>
      </c>
      <c r="B20" s="52">
        <f>quarterly!E76</f>
        <v>5155863475.7296543</v>
      </c>
      <c r="C20" s="53">
        <f t="shared" si="0"/>
        <v>4.4523509037404319</v>
      </c>
    </row>
    <row r="21" spans="1:3" x14ac:dyDescent="0.25">
      <c r="A21" s="51">
        <f>quarterly!A77</f>
        <v>39783</v>
      </c>
      <c r="B21" s="52">
        <f>quarterly!E77</f>
        <v>5594030341.4103565</v>
      </c>
      <c r="C21" s="53">
        <f t="shared" si="0"/>
        <v>4.2376278007417278</v>
      </c>
    </row>
    <row r="22" spans="1:3" x14ac:dyDescent="0.25">
      <c r="A22" s="51">
        <f>quarterly!A78</f>
        <v>39873</v>
      </c>
      <c r="B22" s="52">
        <f>quarterly!E78</f>
        <v>4845563693.3191891</v>
      </c>
      <c r="C22" s="53">
        <f t="shared" si="0"/>
        <v>-5.700013539101267</v>
      </c>
    </row>
    <row r="23" spans="1:3" x14ac:dyDescent="0.25">
      <c r="A23" s="51">
        <f>quarterly!A79</f>
        <v>39965</v>
      </c>
      <c r="B23" s="52">
        <f>quarterly!E79</f>
        <v>4826288748.517045</v>
      </c>
      <c r="C23" s="53">
        <f t="shared" si="0"/>
        <v>-7.7447059740141766</v>
      </c>
    </row>
    <row r="24" spans="1:3" x14ac:dyDescent="0.25">
      <c r="A24" s="51">
        <f>quarterly!A80</f>
        <v>40057</v>
      </c>
      <c r="B24" s="52">
        <f>quarterly!E80</f>
        <v>5053105338.2946625</v>
      </c>
      <c r="C24" s="53">
        <f t="shared" si="0"/>
        <v>-1.9930344920634169</v>
      </c>
    </row>
    <row r="25" spans="1:3" x14ac:dyDescent="0.25">
      <c r="A25" s="51">
        <f>quarterly!A81</f>
        <v>40148</v>
      </c>
      <c r="B25" s="52">
        <f>quarterly!E81</f>
        <v>5557294617.9641666</v>
      </c>
      <c r="C25" s="53">
        <f t="shared" si="0"/>
        <v>-0.65669510539207998</v>
      </c>
    </row>
    <row r="26" spans="1:3" x14ac:dyDescent="0.25">
      <c r="A26" s="51">
        <f>quarterly!A82</f>
        <v>40238</v>
      </c>
      <c r="B26" s="52">
        <f>quarterly!E82</f>
        <v>5548784011.1119299</v>
      </c>
      <c r="C26" s="53">
        <f t="shared" si="0"/>
        <v>14.512662763308715</v>
      </c>
    </row>
    <row r="27" spans="1:3" x14ac:dyDescent="0.25">
      <c r="A27" s="51">
        <f>quarterly!A83</f>
        <v>40330</v>
      </c>
      <c r="B27" s="52">
        <f>quarterly!E83</f>
        <v>5549765610.0166359</v>
      </c>
      <c r="C27" s="53">
        <f t="shared" si="0"/>
        <v>14.990335207811412</v>
      </c>
    </row>
    <row r="28" spans="1:3" x14ac:dyDescent="0.25">
      <c r="A28" s="51">
        <f>quarterly!A84</f>
        <v>40422</v>
      </c>
      <c r="B28" s="52">
        <f>quarterly!E84</f>
        <v>5568772057.6291637</v>
      </c>
      <c r="C28" s="53">
        <f t="shared" si="0"/>
        <v>10.204946954629101</v>
      </c>
    </row>
    <row r="29" spans="1:3" x14ac:dyDescent="0.25">
      <c r="A29" s="51">
        <f>quarterly!A85</f>
        <v>40513</v>
      </c>
      <c r="B29" s="52">
        <f>quarterly!E85</f>
        <v>6270486333.3760948</v>
      </c>
      <c r="C29" s="53">
        <f t="shared" si="0"/>
        <v>12.833433611860512</v>
      </c>
    </row>
    <row r="30" spans="1:3" x14ac:dyDescent="0.25">
      <c r="A30" s="51">
        <f>quarterly!A86</f>
        <v>40603</v>
      </c>
      <c r="B30" s="52">
        <f>quarterly!E86</f>
        <v>5964870761.1176949</v>
      </c>
      <c r="C30" s="53">
        <f t="shared" si="0"/>
        <v>7.4987015023924908</v>
      </c>
    </row>
    <row r="31" spans="1:3" x14ac:dyDescent="0.25">
      <c r="A31" s="51">
        <f>quarterly!A87</f>
        <v>40695</v>
      </c>
      <c r="B31" s="52">
        <f>quarterly!E87</f>
        <v>5807287731.0020599</v>
      </c>
      <c r="C31" s="53">
        <f t="shared" si="0"/>
        <v>4.6402341843163386</v>
      </c>
    </row>
    <row r="32" spans="1:3" x14ac:dyDescent="0.25">
      <c r="A32" s="51">
        <f>quarterly!A88</f>
        <v>40787</v>
      </c>
      <c r="B32" s="52">
        <f>quarterly!E88</f>
        <v>5742851226.0849686</v>
      </c>
      <c r="C32" s="53">
        <f t="shared" si="0"/>
        <v>3.1259883984175341</v>
      </c>
    </row>
    <row r="33" spans="1:9" x14ac:dyDescent="0.25">
      <c r="A33" s="51">
        <f>quarterly!A89</f>
        <v>40878</v>
      </c>
      <c r="B33" s="52">
        <f>quarterly!E89</f>
        <v>6418851319.1080074</v>
      </c>
      <c r="C33" s="53">
        <f t="shared" si="0"/>
        <v>2.3660841893906381</v>
      </c>
    </row>
    <row r="34" spans="1:9" x14ac:dyDescent="0.25">
      <c r="A34" s="51">
        <f>quarterly!A90</f>
        <v>40969</v>
      </c>
      <c r="B34" s="52">
        <f>quarterly!E90</f>
        <v>5776168135.7162037</v>
      </c>
      <c r="C34" s="53">
        <f t="shared" si="0"/>
        <v>-3.16356603451593</v>
      </c>
    </row>
    <row r="35" spans="1:9" x14ac:dyDescent="0.25">
      <c r="A35" s="51">
        <f>quarterly!A91</f>
        <v>41061</v>
      </c>
      <c r="B35" s="52">
        <f>quarterly!E91</f>
        <v>5687423407.6311836</v>
      </c>
      <c r="C35" s="53">
        <f t="shared" si="0"/>
        <v>-2.0640327967733296</v>
      </c>
    </row>
    <row r="36" spans="1:9" x14ac:dyDescent="0.25">
      <c r="A36" s="51">
        <f>quarterly!A92</f>
        <v>41153</v>
      </c>
      <c r="B36" s="52">
        <f>quarterly!E92</f>
        <v>5930575257.0164394</v>
      </c>
      <c r="C36" s="53">
        <f t="shared" si="0"/>
        <v>3.2688297770765429</v>
      </c>
    </row>
    <row r="37" spans="1:9" x14ac:dyDescent="0.25">
      <c r="A37" s="51">
        <f>quarterly!A93</f>
        <v>41244</v>
      </c>
      <c r="B37" s="52">
        <f>quarterly!E93</f>
        <v>6243161394.4071455</v>
      </c>
      <c r="C37" s="53">
        <f t="shared" si="0"/>
        <v>-2.7370929153298529</v>
      </c>
      <c r="D37" s="53">
        <f t="shared" ref="D37:D52" si="1">SUM(B34:B37)</f>
        <v>23637328194.770973</v>
      </c>
    </row>
    <row r="38" spans="1:9" x14ac:dyDescent="0.25">
      <c r="A38" s="51">
        <f>quarterly!A94</f>
        <v>41334</v>
      </c>
      <c r="B38" s="52">
        <f>quarterly!E94</f>
        <v>6724689858.5466957</v>
      </c>
      <c r="C38" s="53">
        <f t="shared" si="0"/>
        <v>16.421296966156994</v>
      </c>
      <c r="D38" s="53">
        <f t="shared" si="1"/>
        <v>24585849917.601463</v>
      </c>
    </row>
    <row r="39" spans="1:9" x14ac:dyDescent="0.25">
      <c r="A39" s="51">
        <f>quarterly!A95</f>
        <v>41426</v>
      </c>
      <c r="B39" s="52">
        <f>quarterly!E95</f>
        <v>6495995357.896615</v>
      </c>
      <c r="C39" s="53">
        <f t="shared" si="0"/>
        <v>14.216841130212288</v>
      </c>
      <c r="D39" s="53">
        <f t="shared" si="1"/>
        <v>25394421867.866894</v>
      </c>
    </row>
    <row r="40" spans="1:9" x14ac:dyDescent="0.25">
      <c r="A40" s="51">
        <f>quarterly!A96</f>
        <v>41518</v>
      </c>
      <c r="B40" s="52">
        <f>quarterly!E96</f>
        <v>6541620384.0550022</v>
      </c>
      <c r="C40" s="53">
        <f t="shared" si="0"/>
        <v>10.303302808874015</v>
      </c>
      <c r="D40" s="53">
        <f t="shared" si="1"/>
        <v>26005466994.905457</v>
      </c>
    </row>
    <row r="41" spans="1:9" x14ac:dyDescent="0.25">
      <c r="A41" s="51">
        <f>quarterly!A97</f>
        <v>41609</v>
      </c>
      <c r="B41" s="52">
        <f>quarterly!E97</f>
        <v>7192823392.1683903</v>
      </c>
      <c r="C41" s="53">
        <f t="shared" si="0"/>
        <v>15.211235746876373</v>
      </c>
      <c r="D41" s="53">
        <f t="shared" si="1"/>
        <v>26955128992.666702</v>
      </c>
      <c r="F41" s="36"/>
      <c r="G41" s="36"/>
      <c r="H41" s="36" t="s">
        <v>72</v>
      </c>
      <c r="I41" s="36" t="s">
        <v>103</v>
      </c>
    </row>
    <row r="42" spans="1:9" x14ac:dyDescent="0.25">
      <c r="A42" s="51">
        <f>quarterly!A98</f>
        <v>41699</v>
      </c>
      <c r="B42" s="52">
        <f>quarterly!E98</f>
        <v>6971733944.2816353</v>
      </c>
      <c r="C42" s="53">
        <f t="shared" si="0"/>
        <v>3.6736874254648333</v>
      </c>
      <c r="D42" s="53">
        <f t="shared" si="1"/>
        <v>27202173078.401646</v>
      </c>
      <c r="F42" s="130">
        <v>2014</v>
      </c>
      <c r="G42" s="36" t="s">
        <v>104</v>
      </c>
      <c r="H42" s="54">
        <f>C42</f>
        <v>3.6736874254648333</v>
      </c>
      <c r="I42" s="36"/>
    </row>
    <row r="43" spans="1:9" x14ac:dyDescent="0.25">
      <c r="A43" s="51">
        <f>quarterly!A99</f>
        <v>41791</v>
      </c>
      <c r="B43" s="52">
        <f>quarterly!E99</f>
        <v>6687356044.533493</v>
      </c>
      <c r="C43" s="53">
        <f t="shared" si="0"/>
        <v>2.9458254831456587</v>
      </c>
      <c r="D43" s="53">
        <f t="shared" si="1"/>
        <v>27393533765.038521</v>
      </c>
      <c r="F43" s="130"/>
      <c r="G43" s="36" t="s">
        <v>105</v>
      </c>
      <c r="H43" s="54">
        <f t="shared" ref="H43:H57" si="2">C43</f>
        <v>2.9458254831456587</v>
      </c>
      <c r="I43" s="36"/>
    </row>
    <row r="44" spans="1:9" x14ac:dyDescent="0.25">
      <c r="A44" s="51">
        <f>quarterly!A100</f>
        <v>41883</v>
      </c>
      <c r="B44" s="52">
        <f>quarterly!E100</f>
        <v>6881012919.4949036</v>
      </c>
      <c r="C44" s="53">
        <f t="shared" si="0"/>
        <v>5.1882028536409663</v>
      </c>
      <c r="D44" s="53">
        <f t="shared" si="1"/>
        <v>27732926300.478424</v>
      </c>
      <c r="F44" s="130"/>
      <c r="G44" s="36" t="s">
        <v>106</v>
      </c>
      <c r="H44" s="54">
        <f t="shared" si="2"/>
        <v>5.1882028536409663</v>
      </c>
      <c r="I44" s="36"/>
    </row>
    <row r="45" spans="1:9" x14ac:dyDescent="0.25">
      <c r="A45" s="51">
        <f>quarterly!A101</f>
        <v>41974</v>
      </c>
      <c r="B45" s="52">
        <f>quarterly!E101</f>
        <v>7687937236.7880611</v>
      </c>
      <c r="C45" s="53">
        <f t="shared" si="0"/>
        <v>6.883442253826999</v>
      </c>
      <c r="D45" s="53">
        <f t="shared" si="1"/>
        <v>28228040145.098091</v>
      </c>
      <c r="F45" s="130"/>
      <c r="G45" s="36" t="s">
        <v>107</v>
      </c>
      <c r="H45" s="54">
        <f t="shared" si="2"/>
        <v>6.883442253826999</v>
      </c>
      <c r="I45" s="36"/>
    </row>
    <row r="46" spans="1:9" x14ac:dyDescent="0.25">
      <c r="A46" s="51">
        <f>quarterly!A102</f>
        <v>42064</v>
      </c>
      <c r="B46" s="52">
        <f>quarterly!E102</f>
        <v>7440988023.8225269</v>
      </c>
      <c r="C46" s="53">
        <f t="shared" si="0"/>
        <v>6.7308087671042571</v>
      </c>
      <c r="D46" s="53">
        <f t="shared" si="1"/>
        <v>28697294224.638985</v>
      </c>
      <c r="F46" s="130">
        <v>2015</v>
      </c>
      <c r="G46" s="36" t="s">
        <v>104</v>
      </c>
      <c r="H46" s="54">
        <f t="shared" si="2"/>
        <v>6.7308087671042571</v>
      </c>
      <c r="I46" s="55"/>
    </row>
    <row r="47" spans="1:9" x14ac:dyDescent="0.25">
      <c r="A47" s="51">
        <f>quarterly!A103</f>
        <v>42156</v>
      </c>
      <c r="B47" s="52">
        <f>quarterly!E103</f>
        <v>6867419828.6160126</v>
      </c>
      <c r="C47" s="53">
        <f t="shared" si="0"/>
        <v>2.6926005267763564</v>
      </c>
      <c r="D47" s="53">
        <f t="shared" si="1"/>
        <v>28877358008.721504</v>
      </c>
      <c r="F47" s="130"/>
      <c r="G47" s="36" t="s">
        <v>105</v>
      </c>
      <c r="H47" s="54">
        <f t="shared" si="2"/>
        <v>2.6926005267763564</v>
      </c>
      <c r="I47" s="55"/>
    </row>
    <row r="48" spans="1:9" x14ac:dyDescent="0.25">
      <c r="A48" s="51">
        <f>quarterly!A104</f>
        <v>42248</v>
      </c>
      <c r="B48" s="52">
        <f>quarterly!E104</f>
        <v>7013872726.4585781</v>
      </c>
      <c r="C48" s="53">
        <f t="shared" si="0"/>
        <v>1.9308175775584413</v>
      </c>
      <c r="D48" s="53">
        <f t="shared" si="1"/>
        <v>29010217815.685181</v>
      </c>
      <c r="F48" s="130"/>
      <c r="G48" s="36" t="s">
        <v>106</v>
      </c>
      <c r="H48" s="54">
        <f t="shared" si="2"/>
        <v>1.9308175775584413</v>
      </c>
      <c r="I48" s="55"/>
    </row>
    <row r="49" spans="1:9" x14ac:dyDescent="0.25">
      <c r="A49" s="51">
        <f>quarterly!A105</f>
        <v>42339</v>
      </c>
      <c r="B49" s="52">
        <f>quarterly!E105</f>
        <v>7741940821.3126173</v>
      </c>
      <c r="C49" s="53">
        <f t="shared" si="0"/>
        <v>0.70244569981841032</v>
      </c>
      <c r="D49" s="53">
        <f t="shared" si="1"/>
        <v>29064221400.209736</v>
      </c>
      <c r="F49" s="130"/>
      <c r="G49" s="36" t="s">
        <v>107</v>
      </c>
      <c r="H49" s="54">
        <f t="shared" si="2"/>
        <v>0.70244569981841032</v>
      </c>
      <c r="I49" s="55"/>
    </row>
    <row r="50" spans="1:9" x14ac:dyDescent="0.25">
      <c r="A50" s="51">
        <f>quarterly!A106</f>
        <v>42430</v>
      </c>
      <c r="B50" s="52">
        <f>quarterly!E106</f>
        <v>7549140222.1678257</v>
      </c>
      <c r="C50" s="53">
        <f t="shared" si="0"/>
        <v>1.45346556128092</v>
      </c>
      <c r="D50" s="53">
        <f t="shared" si="1"/>
        <v>29172373598.555031</v>
      </c>
      <c r="F50" s="130">
        <v>2016</v>
      </c>
      <c r="G50" s="36" t="s">
        <v>104</v>
      </c>
      <c r="H50" s="54">
        <f t="shared" si="2"/>
        <v>1.45346556128092</v>
      </c>
      <c r="I50" s="55"/>
    </row>
    <row r="51" spans="1:9" x14ac:dyDescent="0.25">
      <c r="A51" s="51">
        <f>quarterly!A107</f>
        <v>42522</v>
      </c>
      <c r="B51" s="52">
        <f>quarterly!E107</f>
        <v>7298053677.2666264</v>
      </c>
      <c r="C51" s="53">
        <f t="shared" si="0"/>
        <v>6.2706789361587578</v>
      </c>
      <c r="D51" s="53">
        <f t="shared" si="1"/>
        <v>29603007447.205643</v>
      </c>
      <c r="F51" s="130"/>
      <c r="G51" s="36" t="s">
        <v>105</v>
      </c>
      <c r="H51" s="54">
        <f t="shared" si="2"/>
        <v>6.2706789361587578</v>
      </c>
      <c r="I51" s="55"/>
    </row>
    <row r="52" spans="1:9" x14ac:dyDescent="0.25">
      <c r="A52" s="51">
        <f>quarterly!A108</f>
        <v>42614</v>
      </c>
      <c r="B52" s="52">
        <f>quarterly!E108</f>
        <v>7382561441.7940149</v>
      </c>
      <c r="C52" s="53">
        <f t="shared" si="0"/>
        <v>5.2565640939651548</v>
      </c>
      <c r="D52" s="53">
        <f t="shared" si="1"/>
        <v>29971696162.541084</v>
      </c>
      <c r="F52" s="130"/>
      <c r="G52" s="36" t="s">
        <v>106</v>
      </c>
      <c r="H52" s="54">
        <f t="shared" si="2"/>
        <v>5.2565640939651548</v>
      </c>
      <c r="I52" s="54"/>
    </row>
    <row r="53" spans="1:9" x14ac:dyDescent="0.25">
      <c r="A53" s="51">
        <f>quarterly!A109</f>
        <v>42705</v>
      </c>
      <c r="B53" s="52">
        <f>quarterly!E109</f>
        <v>8002718409.1564484</v>
      </c>
      <c r="C53" s="53">
        <f t="shared" si="0"/>
        <v>3.3683748540926928</v>
      </c>
      <c r="D53" s="53">
        <f>SUM(B50:B53)</f>
        <v>30232473750.384914</v>
      </c>
      <c r="E53" s="125">
        <f>D53/D49-1</f>
        <v>4.0195549507022088E-2</v>
      </c>
      <c r="F53" s="130"/>
      <c r="G53" s="36" t="s">
        <v>107</v>
      </c>
      <c r="H53" s="54">
        <f t="shared" si="2"/>
        <v>3.3683748540926928</v>
      </c>
      <c r="I53" s="54"/>
    </row>
    <row r="54" spans="1:9" x14ac:dyDescent="0.25">
      <c r="A54" s="51">
        <f>quarterly!A110</f>
        <v>42795</v>
      </c>
      <c r="B54" s="52">
        <f>quarterly!E110</f>
        <v>8088005961.3727856</v>
      </c>
      <c r="C54" s="53">
        <f t="shared" ref="C54" si="3">100*(B54/B50-1)</f>
        <v>7.1381074313946025</v>
      </c>
      <c r="D54" s="53"/>
      <c r="F54" s="130">
        <v>2017</v>
      </c>
      <c r="G54" s="36" t="s">
        <v>104</v>
      </c>
      <c r="H54" s="54">
        <f t="shared" si="2"/>
        <v>7.1381074313946025</v>
      </c>
      <c r="I54" s="55"/>
    </row>
    <row r="55" spans="1:9" x14ac:dyDescent="0.25">
      <c r="A55" s="51">
        <f>quarterly!A111</f>
        <v>42887</v>
      </c>
      <c r="B55" s="52">
        <f>quarterly!E111</f>
        <v>7379564535.7875996</v>
      </c>
      <c r="C55" s="53">
        <f t="shared" ref="C55" si="4">100*(B55/B51-1)</f>
        <v>1.1168848863756464</v>
      </c>
      <c r="D55" s="53"/>
      <c r="F55" s="130"/>
      <c r="G55" s="36" t="s">
        <v>105</v>
      </c>
      <c r="H55" s="54">
        <f t="shared" si="2"/>
        <v>1.1168848863756464</v>
      </c>
      <c r="I55" s="55"/>
    </row>
    <row r="56" spans="1:9" x14ac:dyDescent="0.25">
      <c r="A56" s="51">
        <f>quarterly!A112</f>
        <v>42979</v>
      </c>
      <c r="B56" s="52">
        <f>quarterly!E112</f>
        <v>7606171585.5858326</v>
      </c>
      <c r="C56" s="53">
        <f t="shared" ref="C56" si="5">100*(B56/B52-1)</f>
        <v>3.0288964819977116</v>
      </c>
      <c r="D56" s="53"/>
      <c r="F56" s="130"/>
      <c r="G56" s="36" t="s">
        <v>106</v>
      </c>
      <c r="H56" s="54">
        <f t="shared" si="2"/>
        <v>3.0288964819977116</v>
      </c>
      <c r="I56" s="54"/>
    </row>
    <row r="57" spans="1:9" x14ac:dyDescent="0.25">
      <c r="A57" s="51">
        <f>quarterly!A113</f>
        <v>43070</v>
      </c>
      <c r="B57" s="52" t="str">
        <f>quarterly!E113</f>
        <v/>
      </c>
      <c r="C57" s="53" t="e">
        <f t="shared" ref="C57" si="6">100*(B57/B53-1)</f>
        <v>#VALUE!</v>
      </c>
      <c r="D57" s="53"/>
      <c r="F57" s="130"/>
      <c r="G57" s="36" t="s">
        <v>107</v>
      </c>
      <c r="H57" s="54" t="e">
        <f t="shared" si="2"/>
        <v>#VALUE!</v>
      </c>
      <c r="I57" s="54"/>
    </row>
    <row r="58" spans="1:9" x14ac:dyDescent="0.25">
      <c r="A58" s="51">
        <f>quarterly!A114</f>
        <v>43160</v>
      </c>
      <c r="B58" s="52"/>
      <c r="C58" s="53"/>
      <c r="D58" s="53"/>
      <c r="E58" s="126">
        <f>(16-SUM(C54:C56))/100</f>
        <v>4.7161112002320385E-2</v>
      </c>
    </row>
    <row r="59" spans="1:9" x14ac:dyDescent="0.25">
      <c r="D59" s="53"/>
    </row>
    <row r="60" spans="1:9" x14ac:dyDescent="0.25">
      <c r="D60" s="53"/>
    </row>
  </sheetData>
  <mergeCells count="4">
    <mergeCell ref="F42:F45"/>
    <mergeCell ref="F46:F49"/>
    <mergeCell ref="F50:F53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80" zoomScaleNormal="80" workbookViewId="0">
      <selection activeCell="O5" sqref="O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5" ht="18.75" x14ac:dyDescent="0.3">
      <c r="B1" s="56" t="s">
        <v>108</v>
      </c>
    </row>
    <row r="3" spans="1:15" x14ac:dyDescent="0.25">
      <c r="B3" s="36"/>
      <c r="C3" s="57">
        <v>41699</v>
      </c>
      <c r="D3" s="57">
        <v>41791</v>
      </c>
      <c r="E3" s="57">
        <v>41883</v>
      </c>
      <c r="F3" s="57">
        <v>41974</v>
      </c>
      <c r="G3" s="57">
        <v>42064</v>
      </c>
      <c r="H3" s="57">
        <v>42156</v>
      </c>
      <c r="I3" s="57">
        <v>42248</v>
      </c>
      <c r="J3" s="57">
        <v>42339</v>
      </c>
      <c r="K3" s="57">
        <v>42430</v>
      </c>
      <c r="L3" s="57">
        <v>42522</v>
      </c>
      <c r="M3" s="57">
        <v>42614</v>
      </c>
      <c r="N3" s="57">
        <v>42705</v>
      </c>
      <c r="O3" s="57">
        <v>42795</v>
      </c>
    </row>
    <row r="4" spans="1:15" x14ac:dyDescent="0.25">
      <c r="B4" s="59" t="s">
        <v>2</v>
      </c>
      <c r="C4" s="55">
        <f>100*(INDEX(quarterly!$E:$O,MATCH(crec_trim!C$3,quarterly!$A:$A,0),MATCH(crec_trim!$B4,quarterly!$E$1:$O$1,0))/INDEX(quarterly!$E:$O,MATCH(crec_trim!C$3,quarterly!$A:$A,0)-4,MATCH(crec_trim!$B4,quarterly!$E$1:$O$1,0))-1)</f>
        <v>3.6736874254648333</v>
      </c>
      <c r="D4" s="55">
        <f>100*(INDEX(quarterly!$E:$O,MATCH(crec_trim!D$3,quarterly!$A:$A,0),MATCH(crec_trim!$B4,quarterly!$E$1:$O$1,0))/INDEX(quarterly!$E:$O,MATCH(crec_trim!D$3,quarterly!$A:$A,0)-4,MATCH(crec_trim!$B4,quarterly!$E$1:$O$1,0))-1)</f>
        <v>2.9458254831456587</v>
      </c>
      <c r="E4" s="55">
        <f>100*(INDEX(quarterly!$E:$O,MATCH(crec_trim!E$3,quarterly!$A:$A,0),MATCH(crec_trim!$B4,quarterly!$E$1:$O$1,0))/INDEX(quarterly!$E:$O,MATCH(crec_trim!E$3,quarterly!$A:$A,0)-4,MATCH(crec_trim!$B4,quarterly!$E$1:$O$1,0))-1)</f>
        <v>5.1882028536409663</v>
      </c>
      <c r="F4" s="55">
        <f>100*(INDEX(quarterly!$E:$O,MATCH(crec_trim!F$3,quarterly!$A:$A,0),MATCH(crec_trim!$B4,quarterly!$E$1:$O$1,0))/INDEX(quarterly!$E:$O,MATCH(crec_trim!F$3,quarterly!$A:$A,0)-4,MATCH(crec_trim!$B4,quarterly!$E$1:$O$1,0))-1)</f>
        <v>6.883442253826999</v>
      </c>
      <c r="G4" s="55">
        <f>100*(INDEX(quarterly!$E:$O,MATCH(crec_trim!G$3,quarterly!$A:$A,0),MATCH(crec_trim!$B4,quarterly!$E$1:$O$1,0))/INDEX(quarterly!$E:$O,MATCH(crec_trim!G$3,quarterly!$A:$A,0)-4,MATCH(crec_trim!$B4,quarterly!$E$1:$O$1,0))-1)</f>
        <v>6.7308087671042571</v>
      </c>
      <c r="H4" s="55">
        <f>100*(INDEX(quarterly!$E:$O,MATCH(crec_trim!H$3,quarterly!$A:$A,0),MATCH(crec_trim!$B4,quarterly!$E$1:$O$1,0))/INDEX(quarterly!$E:$O,MATCH(crec_trim!H$3,quarterly!$A:$A,0)-4,MATCH(crec_trim!$B4,quarterly!$E$1:$O$1,0))-1)</f>
        <v>2.6926005267763564</v>
      </c>
      <c r="I4" s="55">
        <f>100*(INDEX(quarterly!$E:$O,MATCH(crec_trim!I$3,quarterly!$A:$A,0),MATCH(crec_trim!$B4,quarterly!$E$1:$O$1,0))/INDEX(quarterly!$E:$O,MATCH(crec_trim!I$3,quarterly!$A:$A,0)-4,MATCH(crec_trim!$B4,quarterly!$E$1:$O$1,0))-1)</f>
        <v>1.9308175775584413</v>
      </c>
      <c r="J4" s="55">
        <f>100*(INDEX(quarterly!$E:$O,MATCH(crec_trim!J$3,quarterly!$A:$A,0),MATCH(crec_trim!$B4,quarterly!$E$1:$O$1,0))/INDEX(quarterly!$E:$O,MATCH(crec_trim!J$3,quarterly!$A:$A,0)-4,MATCH(crec_trim!$B4,quarterly!$E$1:$O$1,0))-1)</f>
        <v>0.70244569981841032</v>
      </c>
      <c r="K4" s="55">
        <f>100*(INDEX(quarterly!$E:$O,MATCH(crec_trim!K$3,quarterly!$A:$A,0),MATCH(crec_trim!$B4,quarterly!$E$1:$O$1,0))/INDEX(quarterly!$E:$O,MATCH(crec_trim!K$3,quarterly!$A:$A,0)-4,MATCH(crec_trim!$B4,quarterly!$E$1:$O$1,0))-1)</f>
        <v>1.45346556128092</v>
      </c>
      <c r="L4" s="55">
        <f>100*(INDEX(quarterly!$E:$O,MATCH(crec_trim!L$3,quarterly!$A:$A,0),MATCH(crec_trim!$B4,quarterly!$E$1:$O$1,0))/INDEX(quarterly!$E:$O,MATCH(crec_trim!L$3,quarterly!$A:$A,0)-4,MATCH(crec_trim!$B4,quarterly!$E$1:$O$1,0))-1)</f>
        <v>6.2706789361587578</v>
      </c>
      <c r="M4" s="55">
        <f>100*(INDEX(quarterly!$E:$O,MATCH(crec_trim!M$3,quarterly!$A:$A,0),MATCH(crec_trim!$B4,quarterly!$E$1:$O$1,0))/INDEX(quarterly!$E:$O,MATCH(crec_trim!M$3,quarterly!$A:$A,0)-4,MATCH(crec_trim!$B4,quarterly!$E$1:$O$1,0))-1)</f>
        <v>5.2565640939651548</v>
      </c>
      <c r="N4" s="55">
        <f>100*(INDEX(quarterly!$E:$O,MATCH(crec_trim!N$3,quarterly!$A:$A,0),MATCH(crec_trim!$B4,quarterly!$E$1:$O$1,0))/INDEX(quarterly!$E:$O,MATCH(crec_trim!N$3,quarterly!$A:$A,0)-4,MATCH(crec_trim!$B4,quarterly!$E$1:$O$1,0))-1)</f>
        <v>3.3683748540926928</v>
      </c>
      <c r="O4" s="55">
        <f>100*(INDEX(quarterly!$E:$O,MATCH(crec_trim!O$3,quarterly!$A:$A,0),MATCH(crec_trim!$B4,quarterly!$E$1:$O$1,0))/INDEX(quarterly!$E:$O,MATCH(crec_trim!O$3,quarterly!$A:$A,0)-4,MATCH(crec_trim!$B4,quarterly!$E$1:$O$1,0))-1)</f>
        <v>7.1381074313946025</v>
      </c>
    </row>
    <row r="5" spans="1:15" x14ac:dyDescent="0.25">
      <c r="A5" s="84" t="s">
        <v>126</v>
      </c>
      <c r="B5" s="59" t="s">
        <v>3</v>
      </c>
      <c r="C5" s="55">
        <f>100*(INDEX(quarterly!$E:$O,MATCH(crec_trim!C$3,quarterly!$A:$A,0),MATCH(crec_trim!$B5,quarterly!$E$1:$O$1,0))/INDEX(quarterly!$E:$O,MATCH(crec_trim!C$3,quarterly!$A:$A,0)-4,MATCH(crec_trim!$B5,quarterly!$E$1:$O$1,0))-1)</f>
        <v>0.67578347969756702</v>
      </c>
      <c r="D5" s="55">
        <f>100*(INDEX(quarterly!$E:$O,MATCH(crec_trim!D$3,quarterly!$A:$A,0),MATCH(crec_trim!$B5,quarterly!$E$1:$O$1,0))/INDEX(quarterly!$E:$O,MATCH(crec_trim!D$3,quarterly!$A:$A,0)-4,MATCH(crec_trim!$B5,quarterly!$E$1:$O$1,0))-1)</f>
        <v>2.2974654003822037</v>
      </c>
      <c r="E5" s="55">
        <f>100*(INDEX(quarterly!$E:$O,MATCH(crec_trim!E$3,quarterly!$A:$A,0),MATCH(crec_trim!$B5,quarterly!$E$1:$O$1,0))/INDEX(quarterly!$E:$O,MATCH(crec_trim!E$3,quarterly!$A:$A,0)-4,MATCH(crec_trim!$B5,quarterly!$E$1:$O$1,0))-1)</f>
        <v>5.7071730450598102</v>
      </c>
      <c r="F5" s="55">
        <f>100*(INDEX(quarterly!$E:$O,MATCH(crec_trim!F$3,quarterly!$A:$A,0),MATCH(crec_trim!$B5,quarterly!$E$1:$O$1,0))/INDEX(quarterly!$E:$O,MATCH(crec_trim!F$3,quarterly!$A:$A,0)-4,MATCH(crec_trim!$B5,quarterly!$E$1:$O$1,0))-1)</f>
        <v>6.0968472061845747</v>
      </c>
      <c r="G5" s="55">
        <f>100*(INDEX(quarterly!$E:$O,MATCH(crec_trim!G$3,quarterly!$A:$A,0),MATCH(crec_trim!$B5,quarterly!$E$1:$O$1,0))/INDEX(quarterly!$E:$O,MATCH(crec_trim!G$3,quarterly!$A:$A,0)-4,MATCH(crec_trim!$B5,quarterly!$E$1:$O$1,0))-1)</f>
        <v>2.5217032427291119</v>
      </c>
      <c r="H5" s="55">
        <f>100*(INDEX(quarterly!$E:$O,MATCH(crec_trim!H$3,quarterly!$A:$A,0),MATCH(crec_trim!$B5,quarterly!$E$1:$O$1,0))/INDEX(quarterly!$E:$O,MATCH(crec_trim!H$3,quarterly!$A:$A,0)-4,MATCH(crec_trim!$B5,quarterly!$E$1:$O$1,0))-1)</f>
        <v>2.7248531217192173</v>
      </c>
      <c r="I5" s="55">
        <f>100*(INDEX(quarterly!$E:$O,MATCH(crec_trim!I$3,quarterly!$A:$A,0),MATCH(crec_trim!$B5,quarterly!$E$1:$O$1,0))/INDEX(quarterly!$E:$O,MATCH(crec_trim!I$3,quarterly!$A:$A,0)-4,MATCH(crec_trim!$B5,quarterly!$E$1:$O$1,0))-1)</f>
        <v>0.89369449138660961</v>
      </c>
      <c r="J5" s="55">
        <f>100*(INDEX(quarterly!$E:$O,MATCH(crec_trim!J$3,quarterly!$A:$A,0),MATCH(crec_trim!$B5,quarterly!$E$1:$O$1,0))/INDEX(quarterly!$E:$O,MATCH(crec_trim!J$3,quarterly!$A:$A,0)-4,MATCH(crec_trim!$B5,quarterly!$E$1:$O$1,0))-1)</f>
        <v>0.1198162706951944</v>
      </c>
      <c r="K5" s="55">
        <f>100*(INDEX(quarterly!$E:$O,MATCH(crec_trim!K$3,quarterly!$A:$A,0),MATCH(crec_trim!$B5,quarterly!$E$1:$O$1,0))/INDEX(quarterly!$E:$O,MATCH(crec_trim!K$3,quarterly!$A:$A,0)-4,MATCH(crec_trim!$B5,quarterly!$E$1:$O$1,0))-1)</f>
        <v>1.1537815085360226</v>
      </c>
      <c r="L5" s="55">
        <f>100*(INDEX(quarterly!$E:$O,MATCH(crec_trim!L$3,quarterly!$A:$A,0),MATCH(crec_trim!$B5,quarterly!$E$1:$O$1,0))/INDEX(quarterly!$E:$O,MATCH(crec_trim!L$3,quarterly!$A:$A,0)-4,MATCH(crec_trim!$B5,quarterly!$E$1:$O$1,0))-1)</f>
        <v>1.7127798658074234</v>
      </c>
      <c r="M5" s="55">
        <f>100*(INDEX(quarterly!$E:$O,MATCH(crec_trim!M$3,quarterly!$A:$A,0),MATCH(crec_trim!$B5,quarterly!$E$1:$O$1,0))/INDEX(quarterly!$E:$O,MATCH(crec_trim!M$3,quarterly!$A:$A,0)-4,MATCH(crec_trim!$B5,quarterly!$E$1:$O$1,0))-1)</f>
        <v>1.5208861765509285</v>
      </c>
      <c r="N5" s="55">
        <f>100*(INDEX(quarterly!$E:$O,MATCH(crec_trim!N$3,quarterly!$A:$A,0),MATCH(crec_trim!$B5,quarterly!$E$1:$O$1,0))/INDEX(quarterly!$E:$O,MATCH(crec_trim!N$3,quarterly!$A:$A,0)-4,MATCH(crec_trim!$B5,quarterly!$E$1:$O$1,0))-1)</f>
        <v>2.5155975879868731</v>
      </c>
      <c r="O5" s="55">
        <f>100*(INDEX(quarterly!$E:$O,MATCH(crec_trim!O$3,quarterly!$A:$A,0),MATCH(crec_trim!$B5,quarterly!$E$1:$O$1,0))/INDEX(quarterly!$E:$O,MATCH(crec_trim!O$3,quarterly!$A:$A,0)-4,MATCH(crec_trim!$B5,quarterly!$E$1:$O$1,0))-1)</f>
        <v>3.4845005619605462</v>
      </c>
    </row>
    <row r="6" spans="1:15" x14ac:dyDescent="0.25">
      <c r="A6" s="84" t="s">
        <v>127</v>
      </c>
      <c r="B6" s="59" t="s">
        <v>9</v>
      </c>
      <c r="C6" s="55">
        <f>100*(INDEX(quarterly!$E:$O,MATCH(crec_trim!C$3,quarterly!$A:$A,0),MATCH(crec_trim!$B6,quarterly!$E$1:$O$1,0))/INDEX(quarterly!$E:$O,MATCH(crec_trim!C$3,quarterly!$A:$A,0)-4,MATCH(crec_trim!$B6,quarterly!$E$1:$O$1,0))-1)</f>
        <v>-2.9215466791819633</v>
      </c>
      <c r="D6" s="55">
        <f>100*(INDEX(quarterly!$E:$O,MATCH(crec_trim!D$3,quarterly!$A:$A,0),MATCH(crec_trim!$B6,quarterly!$E$1:$O$1,0))/INDEX(quarterly!$E:$O,MATCH(crec_trim!D$3,quarterly!$A:$A,0)-4,MATCH(crec_trim!$B6,quarterly!$E$1:$O$1,0))-1)</f>
        <v>1.9049669044726825</v>
      </c>
      <c r="E6" s="55">
        <f>100*(INDEX(quarterly!$E:$O,MATCH(crec_trim!E$3,quarterly!$A:$A,0),MATCH(crec_trim!$B6,quarterly!$E$1:$O$1,0))/INDEX(quarterly!$E:$O,MATCH(crec_trim!E$3,quarterly!$A:$A,0)-4,MATCH(crec_trim!$B6,quarterly!$E$1:$O$1,0))-1)</f>
        <v>10.770725576715478</v>
      </c>
      <c r="F6" s="55">
        <f>100*(INDEX(quarterly!$E:$O,MATCH(crec_trim!F$3,quarterly!$A:$A,0),MATCH(crec_trim!$B6,quarterly!$E$1:$O$1,0))/INDEX(quarterly!$E:$O,MATCH(crec_trim!F$3,quarterly!$A:$A,0)-4,MATCH(crec_trim!$B6,quarterly!$E$1:$O$1,0))-1)</f>
        <v>6.284855747250595</v>
      </c>
      <c r="G6" s="55">
        <f>100*(INDEX(quarterly!$E:$O,MATCH(crec_trim!G$3,quarterly!$A:$A,0),MATCH(crec_trim!$B6,quarterly!$E$1:$O$1,0))/INDEX(quarterly!$E:$O,MATCH(crec_trim!G$3,quarterly!$A:$A,0)-4,MATCH(crec_trim!$B6,quarterly!$E$1:$O$1,0))-1)</f>
        <v>11.549252717919645</v>
      </c>
      <c r="H6" s="55">
        <f>100*(INDEX(quarterly!$E:$O,MATCH(crec_trim!H$3,quarterly!$A:$A,0),MATCH(crec_trim!$B6,quarterly!$E$1:$O$1,0))/INDEX(quarterly!$E:$O,MATCH(crec_trim!H$3,quarterly!$A:$A,0)-4,MATCH(crec_trim!$B6,quarterly!$E$1:$O$1,0))-1)</f>
        <v>5.2797066184269603</v>
      </c>
      <c r="I6" s="55">
        <f>100*(INDEX(quarterly!$E:$O,MATCH(crec_trim!I$3,quarterly!$A:$A,0),MATCH(crec_trim!$B6,quarterly!$E$1:$O$1,0))/INDEX(quarterly!$E:$O,MATCH(crec_trim!I$3,quarterly!$A:$A,0)-4,MATCH(crec_trim!$B6,quarterly!$E$1:$O$1,0))-1)</f>
        <v>1.9133300644521789</v>
      </c>
      <c r="J6" s="55">
        <f>100*(INDEX(quarterly!$E:$O,MATCH(crec_trim!J$3,quarterly!$A:$A,0),MATCH(crec_trim!$B6,quarterly!$E$1:$O$1,0))/INDEX(quarterly!$E:$O,MATCH(crec_trim!J$3,quarterly!$A:$A,0)-4,MATCH(crec_trim!$B6,quarterly!$E$1:$O$1,0))-1)</f>
        <v>0.54903683174831741</v>
      </c>
      <c r="K6" s="55">
        <f>100*(INDEX(quarterly!$E:$O,MATCH(crec_trim!K$3,quarterly!$A:$A,0),MATCH(crec_trim!$B6,quarterly!$E$1:$O$1,0))/INDEX(quarterly!$E:$O,MATCH(crec_trim!K$3,quarterly!$A:$A,0)-4,MATCH(crec_trim!$B6,quarterly!$E$1:$O$1,0))-1)</f>
        <v>-0.55654853001656512</v>
      </c>
      <c r="L6" s="55">
        <f>100*(INDEX(quarterly!$E:$O,MATCH(crec_trim!L$3,quarterly!$A:$A,0),MATCH(crec_trim!$B6,quarterly!$E$1:$O$1,0))/INDEX(quarterly!$E:$O,MATCH(crec_trim!L$3,quarterly!$A:$A,0)-4,MATCH(crec_trim!$B6,quarterly!$E$1:$O$1,0))-1)</f>
        <v>-3.9871277241745884</v>
      </c>
      <c r="M6" s="55">
        <f>100*(INDEX(quarterly!$E:$O,MATCH(crec_trim!M$3,quarterly!$A:$A,0),MATCH(crec_trim!$B6,quarterly!$E$1:$O$1,0))/INDEX(quarterly!$E:$O,MATCH(crec_trim!M$3,quarterly!$A:$A,0)-4,MATCH(crec_trim!$B6,quarterly!$E$1:$O$1,0))-1)</f>
        <v>-5.3947807921457258</v>
      </c>
      <c r="N6" s="55">
        <f>100*(INDEX(quarterly!$E:$O,MATCH(crec_trim!N$3,quarterly!$A:$A,0),MATCH(crec_trim!$B6,quarterly!$E$1:$O$1,0))/INDEX(quarterly!$E:$O,MATCH(crec_trim!N$3,quarterly!$A:$A,0)-4,MATCH(crec_trim!$B6,quarterly!$E$1:$O$1,0))-1)</f>
        <v>-1.4348821001429757</v>
      </c>
      <c r="O6" s="55">
        <f>100*(INDEX(quarterly!$E:$O,MATCH(crec_trim!O$3,quarterly!$A:$A,0),MATCH(crec_trim!$B6,quarterly!$E$1:$O$1,0))/INDEX(quarterly!$E:$O,MATCH(crec_trim!O$3,quarterly!$A:$A,0)-4,MATCH(crec_trim!$B6,quarterly!$E$1:$O$1,0))-1)</f>
        <v>-2.9405721396500994</v>
      </c>
    </row>
    <row r="7" spans="1:15" x14ac:dyDescent="0.25">
      <c r="A7" s="84" t="s">
        <v>128</v>
      </c>
      <c r="B7" s="59" t="s">
        <v>10</v>
      </c>
      <c r="C7" s="55">
        <f>100*(INDEX(quarterly!$E:$O,MATCH(crec_trim!C$3,quarterly!$A:$A,0),MATCH(crec_trim!$B7,quarterly!$E$1:$O$1,0))/INDEX(quarterly!$E:$O,MATCH(crec_trim!C$3,quarterly!$A:$A,0)-4,MATCH(crec_trim!$B7,quarterly!$E$1:$O$1,0))-1)</f>
        <v>8.0614044168882515</v>
      </c>
      <c r="D7" s="55">
        <f>100*(INDEX(quarterly!$E:$O,MATCH(crec_trim!D$3,quarterly!$A:$A,0),MATCH(crec_trim!$B7,quarterly!$E$1:$O$1,0))/INDEX(quarterly!$E:$O,MATCH(crec_trim!D$3,quarterly!$A:$A,0)-4,MATCH(crec_trim!$B7,quarterly!$E$1:$O$1,0))-1)</f>
        <v>4.8251143548008413</v>
      </c>
      <c r="E7" s="55">
        <f>100*(INDEX(quarterly!$E:$O,MATCH(crec_trim!E$3,quarterly!$A:$A,0),MATCH(crec_trim!$B7,quarterly!$E$1:$O$1,0))/INDEX(quarterly!$E:$O,MATCH(crec_trim!E$3,quarterly!$A:$A,0)-4,MATCH(crec_trim!$B7,quarterly!$E$1:$O$1,0))-1)</f>
        <v>16.244628767747258</v>
      </c>
      <c r="F7" s="55">
        <f>100*(INDEX(quarterly!$E:$O,MATCH(crec_trim!F$3,quarterly!$A:$A,0),MATCH(crec_trim!$B7,quarterly!$E$1:$O$1,0))/INDEX(quarterly!$E:$O,MATCH(crec_trim!F$3,quarterly!$A:$A,0)-4,MATCH(crec_trim!$B7,quarterly!$E$1:$O$1,0))-1)</f>
        <v>13.271676194561843</v>
      </c>
      <c r="G7" s="55">
        <f>100*(INDEX(quarterly!$E:$O,MATCH(crec_trim!G$3,quarterly!$A:$A,0),MATCH(crec_trim!$B7,quarterly!$E$1:$O$1,0))/INDEX(quarterly!$E:$O,MATCH(crec_trim!G$3,quarterly!$A:$A,0)-4,MATCH(crec_trim!$B7,quarterly!$E$1:$O$1,0))-1)</f>
        <v>11.517749226739738</v>
      </c>
      <c r="H7" s="55">
        <f>100*(INDEX(quarterly!$E:$O,MATCH(crec_trim!H$3,quarterly!$A:$A,0),MATCH(crec_trim!$B7,quarterly!$E$1:$O$1,0))/INDEX(quarterly!$E:$O,MATCH(crec_trim!H$3,quarterly!$A:$A,0)-4,MATCH(crec_trim!$B7,quarterly!$E$1:$O$1,0))-1)</f>
        <v>6.7320486506289301</v>
      </c>
      <c r="I7" s="55">
        <f>100*(INDEX(quarterly!$E:$O,MATCH(crec_trim!I$3,quarterly!$A:$A,0),MATCH(crec_trim!$B7,quarterly!$E$1:$O$1,0))/INDEX(quarterly!$E:$O,MATCH(crec_trim!I$3,quarterly!$A:$A,0)-4,MATCH(crec_trim!$B7,quarterly!$E$1:$O$1,0))-1)</f>
        <v>-3.7706436112616704E-2</v>
      </c>
      <c r="J7" s="55">
        <f>100*(INDEX(quarterly!$E:$O,MATCH(crec_trim!J$3,quarterly!$A:$A,0),MATCH(crec_trim!$B7,quarterly!$E$1:$O$1,0))/INDEX(quarterly!$E:$O,MATCH(crec_trim!J$3,quarterly!$A:$A,0)-4,MATCH(crec_trim!$B7,quarterly!$E$1:$O$1,0))-1)</f>
        <v>-7.9612757846379445</v>
      </c>
      <c r="K7" s="55">
        <f>100*(INDEX(quarterly!$E:$O,MATCH(crec_trim!K$3,quarterly!$A:$A,0),MATCH(crec_trim!$B7,quarterly!$E$1:$O$1,0))/INDEX(quarterly!$E:$O,MATCH(crec_trim!K$3,quarterly!$A:$A,0)-4,MATCH(crec_trim!$B7,quarterly!$E$1:$O$1,0))-1)</f>
        <v>-8.186387837075749</v>
      </c>
      <c r="L7" s="55">
        <f>100*(INDEX(quarterly!$E:$O,MATCH(crec_trim!L$3,quarterly!$A:$A,0),MATCH(crec_trim!$B7,quarterly!$E$1:$O$1,0))/INDEX(quarterly!$E:$O,MATCH(crec_trim!L$3,quarterly!$A:$A,0)-4,MATCH(crec_trim!$B7,quarterly!$E$1:$O$1,0))-1)</f>
        <v>3.6653534626615247</v>
      </c>
      <c r="M7" s="55">
        <f>100*(INDEX(quarterly!$E:$O,MATCH(crec_trim!M$3,quarterly!$A:$A,0),MATCH(crec_trim!$B7,quarterly!$E$1:$O$1,0))/INDEX(quarterly!$E:$O,MATCH(crec_trim!M$3,quarterly!$A:$A,0)-4,MATCH(crec_trim!$B7,quarterly!$E$1:$O$1,0))-1)</f>
        <v>6.635557589572838</v>
      </c>
      <c r="N7" s="55">
        <f>100*(INDEX(quarterly!$E:$O,MATCH(crec_trim!N$3,quarterly!$A:$A,0),MATCH(crec_trim!$B7,quarterly!$E$1:$O$1,0))/INDEX(quarterly!$E:$O,MATCH(crec_trim!N$3,quarterly!$A:$A,0)-4,MATCH(crec_trim!$B7,quarterly!$E$1:$O$1,0))-1)</f>
        <v>19.640756166755114</v>
      </c>
      <c r="O7" s="55">
        <f>100*(INDEX(quarterly!$E:$O,MATCH(crec_trim!O$3,quarterly!$A:$A,0),MATCH(crec_trim!$B7,quarterly!$E$1:$O$1,0))/INDEX(quarterly!$E:$O,MATCH(crec_trim!O$3,quarterly!$A:$A,0)-4,MATCH(crec_trim!$B7,quarterly!$E$1:$O$1,0))-1)</f>
        <v>26.368462121814161</v>
      </c>
    </row>
    <row r="8" spans="1:15" x14ac:dyDescent="0.25">
      <c r="A8" s="84" t="s">
        <v>129</v>
      </c>
      <c r="B8" s="59" t="s">
        <v>11</v>
      </c>
      <c r="C8" s="55">
        <f>100*(INDEX(quarterly!$E:$O,MATCH(crec_trim!C$3,quarterly!$A:$A,0),MATCH(crec_trim!$B8,quarterly!$E$1:$O$1,0))/INDEX(quarterly!$E:$O,MATCH(crec_trim!C$3,quarterly!$A:$A,0)-4,MATCH(crec_trim!$B8,quarterly!$E$1:$O$1,0))-1)</f>
        <v>7.6272471781881235</v>
      </c>
      <c r="D8" s="55">
        <f>100*(INDEX(quarterly!$E:$O,MATCH(crec_trim!D$3,quarterly!$A:$A,0),MATCH(crec_trim!$B8,quarterly!$E$1:$O$1,0))/INDEX(quarterly!$E:$O,MATCH(crec_trim!D$3,quarterly!$A:$A,0)-4,MATCH(crec_trim!$B8,quarterly!$E$1:$O$1,0))-1)</f>
        <v>1.3090994103104769</v>
      </c>
      <c r="E8" s="55">
        <f>100*(INDEX(quarterly!$E:$O,MATCH(crec_trim!E$3,quarterly!$A:$A,0),MATCH(crec_trim!$B8,quarterly!$E$1:$O$1,0))/INDEX(quarterly!$E:$O,MATCH(crec_trim!E$3,quarterly!$A:$A,0)-4,MATCH(crec_trim!$B8,quarterly!$E$1:$O$1,0))-1)</f>
        <v>2.3688922295596715</v>
      </c>
      <c r="F8" s="55">
        <f>100*(INDEX(quarterly!$E:$O,MATCH(crec_trim!F$3,quarterly!$A:$A,0),MATCH(crec_trim!$B8,quarterly!$E$1:$O$1,0))/INDEX(quarterly!$E:$O,MATCH(crec_trim!F$3,quarterly!$A:$A,0)-4,MATCH(crec_trim!$B8,quarterly!$E$1:$O$1,0))-1)</f>
        <v>6.4833094182090489</v>
      </c>
      <c r="G8" s="55">
        <f>100*(INDEX(quarterly!$E:$O,MATCH(crec_trim!G$3,quarterly!$A:$A,0),MATCH(crec_trim!$B8,quarterly!$E$1:$O$1,0))/INDEX(quarterly!$E:$O,MATCH(crec_trim!G$3,quarterly!$A:$A,0)-4,MATCH(crec_trim!$B8,quarterly!$E$1:$O$1,0))-1)</f>
        <v>5.1925040989915905</v>
      </c>
      <c r="H8" s="55">
        <f>100*(INDEX(quarterly!$E:$O,MATCH(crec_trim!H$3,quarterly!$A:$A,0),MATCH(crec_trim!$B8,quarterly!$E$1:$O$1,0))/INDEX(quarterly!$E:$O,MATCH(crec_trim!H$3,quarterly!$A:$A,0)-4,MATCH(crec_trim!$B8,quarterly!$E$1:$O$1,0))-1)</f>
        <v>-6.8205649331981366</v>
      </c>
      <c r="I8" s="55">
        <f>100*(INDEX(quarterly!$E:$O,MATCH(crec_trim!I$3,quarterly!$A:$A,0),MATCH(crec_trim!$B8,quarterly!$E$1:$O$1,0))/INDEX(quarterly!$E:$O,MATCH(crec_trim!I$3,quarterly!$A:$A,0)-4,MATCH(crec_trim!$B8,quarterly!$E$1:$O$1,0))-1)</f>
        <v>-6.2118342372241457</v>
      </c>
      <c r="J8" s="55">
        <f>100*(INDEX(quarterly!$E:$O,MATCH(crec_trim!J$3,quarterly!$A:$A,0),MATCH(crec_trim!$B8,quarterly!$E$1:$O$1,0))/INDEX(quarterly!$E:$O,MATCH(crec_trim!J$3,quarterly!$A:$A,0)-4,MATCH(crec_trim!$B8,quarterly!$E$1:$O$1,0))-1)</f>
        <v>3.0163419715850681</v>
      </c>
      <c r="K8" s="55">
        <f>100*(INDEX(quarterly!$E:$O,MATCH(crec_trim!K$3,quarterly!$A:$A,0),MATCH(crec_trim!$B8,quarterly!$E$1:$O$1,0))/INDEX(quarterly!$E:$O,MATCH(crec_trim!K$3,quarterly!$A:$A,0)-4,MATCH(crec_trim!$B8,quarterly!$E$1:$O$1,0))-1)</f>
        <v>-4.9000000000010147E-2</v>
      </c>
      <c r="L8" s="55">
        <f>100*(INDEX(quarterly!$E:$O,MATCH(crec_trim!L$3,quarterly!$A:$A,0),MATCH(crec_trim!$B8,quarterly!$E$1:$O$1,0))/INDEX(quarterly!$E:$O,MATCH(crec_trim!L$3,quarterly!$A:$A,0)-4,MATCH(crec_trim!$B8,quarterly!$E$1:$O$1,0))-1)</f>
        <v>5.7356489900049157</v>
      </c>
      <c r="M8" s="55">
        <f>100*(INDEX(quarterly!$E:$O,MATCH(crec_trim!M$3,quarterly!$A:$A,0),MATCH(crec_trim!$B8,quarterly!$E$1:$O$1,0))/INDEX(quarterly!$E:$O,MATCH(crec_trim!M$3,quarterly!$A:$A,0)-4,MATCH(crec_trim!$B8,quarterly!$E$1:$O$1,0))-1)</f>
        <v>5.284219449684846</v>
      </c>
      <c r="N8" s="55">
        <f>100*(INDEX(quarterly!$E:$O,MATCH(crec_trim!N$3,quarterly!$A:$A,0),MATCH(crec_trim!$B8,quarterly!$E$1:$O$1,0))/INDEX(quarterly!$E:$O,MATCH(crec_trim!N$3,quarterly!$A:$A,0)-4,MATCH(crec_trim!$B8,quarterly!$E$1:$O$1,0))-1)</f>
        <v>4.9999000000000571E-2</v>
      </c>
      <c r="O8" s="55">
        <f>100*(INDEX(quarterly!$E:$O,MATCH(crec_trim!O$3,quarterly!$A:$A,0),MATCH(crec_trim!$B8,quarterly!$E$1:$O$1,0))/INDEX(quarterly!$E:$O,MATCH(crec_trim!O$3,quarterly!$A:$A,0)-4,MATCH(crec_trim!$B8,quarterly!$E$1:$O$1,0))-1)</f>
        <v>8.6240729505028035</v>
      </c>
    </row>
    <row r="9" spans="1:15" x14ac:dyDescent="0.25">
      <c r="A9" s="84" t="s">
        <v>130</v>
      </c>
      <c r="B9" s="59" t="s">
        <v>12</v>
      </c>
      <c r="C9" s="55">
        <f>100*(INDEX(quarterly!$E:$O,MATCH(crec_trim!C$3,quarterly!$A:$A,0),MATCH(crec_trim!$B9,quarterly!$E$1:$O$1,0))/INDEX(quarterly!$E:$O,MATCH(crec_trim!C$3,quarterly!$A:$A,0)-4,MATCH(crec_trim!$B9,quarterly!$E$1:$O$1,0))-1)</f>
        <v>4.6854103583534146</v>
      </c>
      <c r="D9" s="55">
        <f>100*(INDEX(quarterly!$E:$O,MATCH(crec_trim!D$3,quarterly!$A:$A,0),MATCH(crec_trim!$B9,quarterly!$E$1:$O$1,0))/INDEX(quarterly!$E:$O,MATCH(crec_trim!D$3,quarterly!$A:$A,0)-4,MATCH(crec_trim!$B9,quarterly!$E$1:$O$1,0))-1)</f>
        <v>0.71508763458811853</v>
      </c>
      <c r="E9" s="55">
        <f>100*(INDEX(quarterly!$E:$O,MATCH(crec_trim!E$3,quarterly!$A:$A,0),MATCH(crec_trim!$B9,quarterly!$E$1:$O$1,0))/INDEX(quarterly!$E:$O,MATCH(crec_trim!E$3,quarterly!$A:$A,0)-4,MATCH(crec_trim!$B9,quarterly!$E$1:$O$1,0))-1)</f>
        <v>7.4428363094364292</v>
      </c>
      <c r="F9" s="55">
        <f>100*(INDEX(quarterly!$E:$O,MATCH(crec_trim!F$3,quarterly!$A:$A,0),MATCH(crec_trim!$B9,quarterly!$E$1:$O$1,0))/INDEX(quarterly!$E:$O,MATCH(crec_trim!F$3,quarterly!$A:$A,0)-4,MATCH(crec_trim!$B9,quarterly!$E$1:$O$1,0))-1)</f>
        <v>8.2087417206809334</v>
      </c>
      <c r="G9" s="55">
        <f>100*(INDEX(quarterly!$E:$O,MATCH(crec_trim!G$3,quarterly!$A:$A,0),MATCH(crec_trim!$B9,quarterly!$E$1:$O$1,0))/INDEX(quarterly!$E:$O,MATCH(crec_trim!G$3,quarterly!$A:$A,0)-4,MATCH(crec_trim!$B9,quarterly!$E$1:$O$1,0))-1)</f>
        <v>1.8203648829861363</v>
      </c>
      <c r="H9" s="55">
        <f>100*(INDEX(quarterly!$E:$O,MATCH(crec_trim!H$3,quarterly!$A:$A,0),MATCH(crec_trim!$B9,quarterly!$E$1:$O$1,0))/INDEX(quarterly!$E:$O,MATCH(crec_trim!H$3,quarterly!$A:$A,0)-4,MATCH(crec_trim!$B9,quarterly!$E$1:$O$1,0))-1)</f>
        <v>-6.834222863062422</v>
      </c>
      <c r="I9" s="55">
        <f>100*(INDEX(quarterly!$E:$O,MATCH(crec_trim!I$3,quarterly!$A:$A,0),MATCH(crec_trim!$B9,quarterly!$E$1:$O$1,0))/INDEX(quarterly!$E:$O,MATCH(crec_trim!I$3,quarterly!$A:$A,0)-4,MATCH(crec_trim!$B9,quarterly!$E$1:$O$1,0))-1)</f>
        <v>-8.7359574309509807</v>
      </c>
      <c r="J9" s="55">
        <f>100*(INDEX(quarterly!$E:$O,MATCH(crec_trim!J$3,quarterly!$A:$A,0),MATCH(crec_trim!$B9,quarterly!$E$1:$O$1,0))/INDEX(quarterly!$E:$O,MATCH(crec_trim!J$3,quarterly!$A:$A,0)-4,MATCH(crec_trim!$B9,quarterly!$E$1:$O$1,0))-1)</f>
        <v>-1.8535810715111123</v>
      </c>
      <c r="K9" s="55">
        <f>100*(INDEX(quarterly!$E:$O,MATCH(crec_trim!K$3,quarterly!$A:$A,0),MATCH(crec_trim!$B9,quarterly!$E$1:$O$1,0))/INDEX(quarterly!$E:$O,MATCH(crec_trim!K$3,quarterly!$A:$A,0)-4,MATCH(crec_trim!$B9,quarterly!$E$1:$O$1,0))-1)</f>
        <v>-4.8175235325790933</v>
      </c>
      <c r="L9" s="55">
        <f>100*(INDEX(quarterly!$E:$O,MATCH(crec_trim!L$3,quarterly!$A:$A,0),MATCH(crec_trim!$B9,quarterly!$E$1:$O$1,0))/INDEX(quarterly!$E:$O,MATCH(crec_trim!L$3,quarterly!$A:$A,0)-4,MATCH(crec_trim!$B9,quarterly!$E$1:$O$1,0))-1)</f>
        <v>-2.9621795498412373</v>
      </c>
      <c r="M9" s="55">
        <f>100*(INDEX(quarterly!$E:$O,MATCH(crec_trim!M$3,quarterly!$A:$A,0),MATCH(crec_trim!$B9,quarterly!$E$1:$O$1,0))/INDEX(quarterly!$E:$O,MATCH(crec_trim!M$3,quarterly!$A:$A,0)-4,MATCH(crec_trim!$B9,quarterly!$E$1:$O$1,0))-1)</f>
        <v>-0.71082667214318329</v>
      </c>
      <c r="N9" s="55">
        <f>100*(INDEX(quarterly!$E:$O,MATCH(crec_trim!N$3,quarterly!$A:$A,0),MATCH(crec_trim!$B9,quarterly!$E$1:$O$1,0))/INDEX(quarterly!$E:$O,MATCH(crec_trim!N$3,quarterly!$A:$A,0)-4,MATCH(crec_trim!$B9,quarterly!$E$1:$O$1,0))-1)</f>
        <v>4.9632842195899363</v>
      </c>
      <c r="O9" s="55">
        <f>100*(INDEX(quarterly!$E:$O,MATCH(crec_trim!O$3,quarterly!$A:$A,0),MATCH(crec_trim!$B9,quarterly!$E$1:$O$1,0))/INDEX(quarterly!$E:$O,MATCH(crec_trim!O$3,quarterly!$A:$A,0)-4,MATCH(crec_trim!$B9,quarterly!$E$1:$O$1,0))-1)</f>
        <v>9.1791309059028983</v>
      </c>
    </row>
    <row r="10" spans="1:15" x14ac:dyDescent="0.25">
      <c r="B10" s="59" t="s">
        <v>109</v>
      </c>
      <c r="C10" s="55">
        <f>100*(INDEX(quarterly!$E:$O,MATCH(crec_trim!C$3,quarterly!$A:$A,0),MATCH(crec_trim!$B10,quarterly!$E$1:$O$1,0))/INDEX(quarterly!$E:$O,MATCH(crec_trim!C$3,quarterly!$A:$A,0)-4,MATCH(crec_trim!$B10,quarterly!$E$1:$O$1,0))-1)</f>
        <v>1.4866319206699119</v>
      </c>
      <c r="D10" s="55">
        <f>100*(INDEX(quarterly!$E:$O,MATCH(crec_trim!D$3,quarterly!$A:$A,0),MATCH(crec_trim!$B10,quarterly!$E$1:$O$1,0))/INDEX(quarterly!$E:$O,MATCH(crec_trim!D$3,quarterly!$A:$A,0)-4,MATCH(crec_trim!$B10,quarterly!$E$1:$O$1,0))-1)</f>
        <v>4.6904325353904541</v>
      </c>
      <c r="E10" s="55">
        <f>100*(INDEX(quarterly!$E:$O,MATCH(crec_trim!E$3,quarterly!$A:$A,0),MATCH(crec_trim!$B10,quarterly!$E$1:$O$1,0))/INDEX(quarterly!$E:$O,MATCH(crec_trim!E$3,quarterly!$A:$A,0)-4,MATCH(crec_trim!$B10,quarterly!$E$1:$O$1,0))-1)</f>
        <v>5.1307117745792219</v>
      </c>
      <c r="F10" s="55">
        <f>100*(INDEX(quarterly!$E:$O,MATCH(crec_trim!F$3,quarterly!$A:$A,0),MATCH(crec_trim!$B10,quarterly!$E$1:$O$1,0))/INDEX(quarterly!$E:$O,MATCH(crec_trim!F$3,quarterly!$A:$A,0)-4,MATCH(crec_trim!$B10,quarterly!$E$1:$O$1,0))-1)</f>
        <v>7.6320598660901018</v>
      </c>
      <c r="G10" s="55">
        <f>100*(INDEX(quarterly!$E:$O,MATCH(crec_trim!G$3,quarterly!$A:$A,0),MATCH(crec_trim!$B10,quarterly!$E$1:$O$1,0))/INDEX(quarterly!$E:$O,MATCH(crec_trim!G$3,quarterly!$A:$A,0)-4,MATCH(crec_trim!$B10,quarterly!$E$1:$O$1,0))-1)</f>
        <v>8.3664626926223349</v>
      </c>
      <c r="H10" s="55">
        <f>100*(INDEX(quarterly!$E:$O,MATCH(crec_trim!H$3,quarterly!$A:$A,0),MATCH(crec_trim!$B10,quarterly!$E$1:$O$1,0))/INDEX(quarterly!$E:$O,MATCH(crec_trim!H$3,quarterly!$A:$A,0)-4,MATCH(crec_trim!$B10,quarterly!$E$1:$O$1,0))-1)</f>
        <v>4.4577004998352709</v>
      </c>
      <c r="I10" s="55">
        <f>100*(INDEX(quarterly!$E:$O,MATCH(crec_trim!I$3,quarterly!$A:$A,0),MATCH(crec_trim!$B10,quarterly!$E$1:$O$1,0))/INDEX(quarterly!$E:$O,MATCH(crec_trim!I$3,quarterly!$A:$A,0)-4,MATCH(crec_trim!$B10,quarterly!$E$1:$O$1,0))-1)</f>
        <v>4.7333056558483522</v>
      </c>
      <c r="J10" s="55">
        <f>100*(INDEX(quarterly!$E:$O,MATCH(crec_trim!J$3,quarterly!$A:$A,0),MATCH(crec_trim!$B10,quarterly!$E$1:$O$1,0))/INDEX(quarterly!$E:$O,MATCH(crec_trim!J$3,quarterly!$A:$A,0)-4,MATCH(crec_trim!$B10,quarterly!$E$1:$O$1,0))-1)</f>
        <v>3.0634261449126843</v>
      </c>
      <c r="K10" s="55">
        <f>100*(INDEX(quarterly!$E:$O,MATCH(crec_trim!K$3,quarterly!$A:$A,0),MATCH(crec_trim!$B10,quarterly!$E$1:$O$1,0))/INDEX(quarterly!$E:$O,MATCH(crec_trim!K$3,quarterly!$A:$A,0)-4,MATCH(crec_trim!$B10,quarterly!$E$1:$O$1,0))-1)</f>
        <v>1.974369778683438</v>
      </c>
      <c r="L10" s="55">
        <f>100*(INDEX(quarterly!$E:$O,MATCH(crec_trim!L$3,quarterly!$A:$A,0),MATCH(crec_trim!$B10,quarterly!$E$1:$O$1,0))/INDEX(quarterly!$E:$O,MATCH(crec_trim!L$3,quarterly!$A:$A,0)-4,MATCH(crec_trim!$B10,quarterly!$E$1:$O$1,0))-1)</f>
        <v>5.0742886918255348</v>
      </c>
      <c r="M10" s="55">
        <f>100*(INDEX(quarterly!$E:$O,MATCH(crec_trim!M$3,quarterly!$A:$A,0),MATCH(crec_trim!$B10,quarterly!$E$1:$O$1,0))/INDEX(quarterly!$E:$O,MATCH(crec_trim!M$3,quarterly!$A:$A,0)-4,MATCH(crec_trim!$B10,quarterly!$E$1:$O$1,0))-1)</f>
        <v>3.3752023357066285</v>
      </c>
      <c r="N10" s="55">
        <f>100*(INDEX(quarterly!$E:$O,MATCH(crec_trim!N$3,quarterly!$A:$A,0),MATCH(crec_trim!$B10,quarterly!$E$1:$O$1,0))/INDEX(quarterly!$E:$O,MATCH(crec_trim!N$3,quarterly!$A:$A,0)-4,MATCH(crec_trim!$B10,quarterly!$E$1:$O$1,0))-1)</f>
        <v>1.5338350629304998</v>
      </c>
      <c r="O10" s="55">
        <f>100*(INDEX(quarterly!$E:$O,MATCH(crec_trim!O$3,quarterly!$A:$A,0),MATCH(crec_trim!$B10,quarterly!$E$1:$O$1,0))/INDEX(quarterly!$E:$O,MATCH(crec_trim!O$3,quarterly!$A:$A,0)-4,MATCH(crec_trim!$B10,quarterly!$E$1:$O$1,0))-1)</f>
        <v>5.4672932613225811</v>
      </c>
    </row>
    <row r="11" spans="1:15" x14ac:dyDescent="0.25">
      <c r="B11" s="60" t="s">
        <v>110</v>
      </c>
      <c r="C11" s="55">
        <f>100*(INDEX(quarterly!$E:$O,MATCH(crec_trim!C$3,quarterly!$A:$A,0),MATCH(crec_trim!$B11,quarterly!$E$1:$O$1,0))/INDEX(quarterly!$E:$O,MATCH(crec_trim!C$3,quarterly!$A:$A,0)-4,MATCH(crec_trim!$B11,quarterly!$E$1:$O$1,0))-1)</f>
        <v>9.705052564235217</v>
      </c>
      <c r="D11" s="55">
        <f>100*(INDEX(quarterly!$E:$O,MATCH(crec_trim!D$3,quarterly!$A:$A,0),MATCH(crec_trim!$B11,quarterly!$E$1:$O$1,0))/INDEX(quarterly!$E:$O,MATCH(crec_trim!D$3,quarterly!$A:$A,0)-4,MATCH(crec_trim!$B11,quarterly!$E$1:$O$1,0))-1)</f>
        <v>7.3353422687678416</v>
      </c>
      <c r="E11" s="55">
        <f>100*(INDEX(quarterly!$E:$O,MATCH(crec_trim!E$3,quarterly!$A:$A,0),MATCH(crec_trim!$B11,quarterly!$E$1:$O$1,0))/INDEX(quarterly!$E:$O,MATCH(crec_trim!E$3,quarterly!$A:$A,0)-4,MATCH(crec_trim!$B11,quarterly!$E$1:$O$1,0))-1)</f>
        <v>10.069142490633887</v>
      </c>
      <c r="F11" s="55">
        <f>100*(INDEX(quarterly!$E:$O,MATCH(crec_trim!F$3,quarterly!$A:$A,0),MATCH(crec_trim!$B11,quarterly!$E$1:$O$1,0))/INDEX(quarterly!$E:$O,MATCH(crec_trim!F$3,quarterly!$A:$A,0)-4,MATCH(crec_trim!$B11,quarterly!$E$1:$O$1,0))-1)</f>
        <v>14.658941336470544</v>
      </c>
      <c r="G11" s="55">
        <f>100*(INDEX(quarterly!$E:$O,MATCH(crec_trim!G$3,quarterly!$A:$A,0),MATCH(crec_trim!$B11,quarterly!$E$1:$O$1,0))/INDEX(quarterly!$E:$O,MATCH(crec_trim!G$3,quarterly!$A:$A,0)-4,MATCH(crec_trim!$B11,quarterly!$E$1:$O$1,0))-1)</f>
        <v>12.293973290993932</v>
      </c>
      <c r="H11" s="55">
        <f>100*(INDEX(quarterly!$E:$O,MATCH(crec_trim!H$3,quarterly!$A:$A,0),MATCH(crec_trim!$B11,quarterly!$E$1:$O$1,0))/INDEX(quarterly!$E:$O,MATCH(crec_trim!H$3,quarterly!$A:$A,0)-4,MATCH(crec_trim!$B11,quarterly!$E$1:$O$1,0))-1)</f>
        <v>3.6870993223113269</v>
      </c>
      <c r="I11" s="55">
        <f>100*(INDEX(quarterly!$E:$O,MATCH(crec_trim!I$3,quarterly!$A:$A,0),MATCH(crec_trim!$B11,quarterly!$E$1:$O$1,0))/INDEX(quarterly!$E:$O,MATCH(crec_trim!I$3,quarterly!$A:$A,0)-4,MATCH(crec_trim!$B11,quarterly!$E$1:$O$1,0))-1)</f>
        <v>0.49648559068804499</v>
      </c>
      <c r="J11" s="55">
        <f>100*(INDEX(quarterly!$E:$O,MATCH(crec_trim!J$3,quarterly!$A:$A,0),MATCH(crec_trim!$B11,quarterly!$E$1:$O$1,0))/INDEX(quarterly!$E:$O,MATCH(crec_trim!J$3,quarterly!$A:$A,0)-4,MATCH(crec_trim!$B11,quarterly!$E$1:$O$1,0))-1)</f>
        <v>-3.3586373968635175</v>
      </c>
      <c r="K11" s="55">
        <f>100*(INDEX(quarterly!$E:$O,MATCH(crec_trim!K$3,quarterly!$A:$A,0),MATCH(crec_trim!$B11,quarterly!$E$1:$O$1,0))/INDEX(quarterly!$E:$O,MATCH(crec_trim!K$3,quarterly!$A:$A,0)-4,MATCH(crec_trim!$B11,quarterly!$E$1:$O$1,0))-1)</f>
        <v>-1.0505973133360769</v>
      </c>
      <c r="L11" s="55">
        <f>100*(INDEX(quarterly!$E:$O,MATCH(crec_trim!L$3,quarterly!$A:$A,0),MATCH(crec_trim!$B11,quarterly!$E$1:$O$1,0))/INDEX(quarterly!$E:$O,MATCH(crec_trim!L$3,quarterly!$A:$A,0)-4,MATCH(crec_trim!$B11,quarterly!$E$1:$O$1,0))-1)</f>
        <v>14.040856975039162</v>
      </c>
      <c r="M11" s="55">
        <f>100*(INDEX(quarterly!$E:$O,MATCH(crec_trim!M$3,quarterly!$A:$A,0),MATCH(crec_trim!$B11,quarterly!$E$1:$O$1,0))/INDEX(quarterly!$E:$O,MATCH(crec_trim!M$3,quarterly!$A:$A,0)-4,MATCH(crec_trim!$B11,quarterly!$E$1:$O$1,0))-1)</f>
        <v>13.848551141430265</v>
      </c>
      <c r="N11" s="55">
        <f>100*(INDEX(quarterly!$E:$O,MATCH(crec_trim!N$3,quarterly!$A:$A,0),MATCH(crec_trim!$B11,quarterly!$E$1:$O$1,0))/INDEX(quarterly!$E:$O,MATCH(crec_trim!N$3,quarterly!$A:$A,0)-4,MATCH(crec_trim!$B11,quarterly!$E$1:$O$1,0))-1)</f>
        <v>8.9885561043190343</v>
      </c>
      <c r="O11" s="55">
        <f>100*(INDEX(quarterly!$E:$O,MATCH(crec_trim!O$3,quarterly!$A:$A,0),MATCH(crec_trim!$B11,quarterly!$E$1:$O$1,0))/INDEX(quarterly!$E:$O,MATCH(crec_trim!O$3,quarterly!$A:$A,0)-4,MATCH(crec_trim!$B11,quarterly!$E$1:$O$1,0))-1)</f>
        <v>18.420810617263395</v>
      </c>
    </row>
    <row r="12" spans="1:15" x14ac:dyDescent="0.25">
      <c r="B12" s="60" t="s">
        <v>111</v>
      </c>
      <c r="C12" s="55">
        <f>100*(INDEX(quarterly!$E:$O,MATCH(crec_trim!C$3,quarterly!$A:$A,0),MATCH(crec_trim!$B12,quarterly!$E$1:$O$1,0))/INDEX(quarterly!$E:$O,MATCH(crec_trim!C$3,quarterly!$A:$A,0)-4,MATCH(crec_trim!$B12,quarterly!$E$1:$O$1,0))-1)</f>
        <v>2.8161306362353367</v>
      </c>
      <c r="D12" s="55">
        <f>100*(INDEX(quarterly!$E:$O,MATCH(crec_trim!D$3,quarterly!$A:$A,0),MATCH(crec_trim!$B12,quarterly!$E$1:$O$1,0))/INDEX(quarterly!$E:$O,MATCH(crec_trim!D$3,quarterly!$A:$A,0)-4,MATCH(crec_trim!$B12,quarterly!$E$1:$O$1,0))-1)</f>
        <v>1.1339712181725803</v>
      </c>
      <c r="E12" s="55">
        <f>100*(INDEX(quarterly!$E:$O,MATCH(crec_trim!E$3,quarterly!$A:$A,0),MATCH(crec_trim!$B12,quarterly!$E$1:$O$1,0))/INDEX(quarterly!$E:$O,MATCH(crec_trim!E$3,quarterly!$A:$A,0)-4,MATCH(crec_trim!$B12,quarterly!$E$1:$O$1,0))-1)</f>
        <v>3.9940437278541241</v>
      </c>
      <c r="F12" s="55">
        <f>100*(INDEX(quarterly!$E:$O,MATCH(crec_trim!F$3,quarterly!$A:$A,0),MATCH(crec_trim!$B12,quarterly!$E$1:$O$1,0))/INDEX(quarterly!$E:$O,MATCH(crec_trim!F$3,quarterly!$A:$A,0)-4,MATCH(crec_trim!$B12,quarterly!$E$1:$O$1,0))-1)</f>
        <v>4.4871549574198477</v>
      </c>
      <c r="G12" s="55">
        <f>100*(INDEX(quarterly!$E:$O,MATCH(crec_trim!G$3,quarterly!$A:$A,0),MATCH(crec_trim!$B12,quarterly!$E$1:$O$1,0))/INDEX(quarterly!$E:$O,MATCH(crec_trim!G$3,quarterly!$A:$A,0)-4,MATCH(crec_trim!$B12,quarterly!$E$1:$O$1,0))-1)</f>
        <v>4.9211675374606356</v>
      </c>
      <c r="H12" s="55">
        <f>100*(INDEX(quarterly!$E:$O,MATCH(crec_trim!H$3,quarterly!$A:$A,0),MATCH(crec_trim!$B12,quarterly!$E$1:$O$1,0))/INDEX(quarterly!$E:$O,MATCH(crec_trim!H$3,quarterly!$A:$A,0)-4,MATCH(crec_trim!$B12,quarterly!$E$1:$O$1,0))-1)</f>
        <v>1.8453134799239157</v>
      </c>
      <c r="I12" s="55">
        <f>100*(INDEX(quarterly!$E:$O,MATCH(crec_trim!I$3,quarterly!$A:$A,0),MATCH(crec_trim!$B12,quarterly!$E$1:$O$1,0))/INDEX(quarterly!$E:$O,MATCH(crec_trim!I$3,quarterly!$A:$A,0)-4,MATCH(crec_trim!$B12,quarterly!$E$1:$O$1,0))-1)</f>
        <v>1.3284647714844056</v>
      </c>
      <c r="J12" s="55">
        <f>100*(INDEX(quarterly!$E:$O,MATCH(crec_trim!J$3,quarterly!$A:$A,0),MATCH(crec_trim!$B12,quarterly!$E$1:$O$1,0))/INDEX(quarterly!$E:$O,MATCH(crec_trim!J$3,quarterly!$A:$A,0)-4,MATCH(crec_trim!$B12,quarterly!$E$1:$O$1,0))-1)</f>
        <v>1.0617466757296024</v>
      </c>
      <c r="K12" s="55">
        <f>100*(INDEX(quarterly!$E:$O,MATCH(crec_trim!K$3,quarterly!$A:$A,0),MATCH(crec_trim!$B12,quarterly!$E$1:$O$1,0))/INDEX(quarterly!$E:$O,MATCH(crec_trim!K$3,quarterly!$A:$A,0)-4,MATCH(crec_trim!$B12,quarterly!$E$1:$O$1,0))-1)</f>
        <v>2.1111803465533097</v>
      </c>
      <c r="L12" s="55">
        <f>100*(INDEX(quarterly!$E:$O,MATCH(crec_trim!L$3,quarterly!$A:$A,0),MATCH(crec_trim!$B12,quarterly!$E$1:$O$1,0))/INDEX(quarterly!$E:$O,MATCH(crec_trim!L$3,quarterly!$A:$A,0)-4,MATCH(crec_trim!$B12,quarterly!$E$1:$O$1,0))-1)</f>
        <v>5.5305567463543648</v>
      </c>
      <c r="M12" s="55">
        <f>100*(INDEX(quarterly!$E:$O,MATCH(crec_trim!M$3,quarterly!$A:$A,0),MATCH(crec_trim!$B12,quarterly!$E$1:$O$1,0))/INDEX(quarterly!$E:$O,MATCH(crec_trim!M$3,quarterly!$A:$A,0)-4,MATCH(crec_trim!$B12,quarterly!$E$1:$O$1,0))-1)</f>
        <v>4.2068748803240741</v>
      </c>
      <c r="N12" s="55">
        <f>100*(INDEX(quarterly!$E:$O,MATCH(crec_trim!N$3,quarterly!$A:$A,0),MATCH(crec_trim!$B12,quarterly!$E$1:$O$1,0))/INDEX(quarterly!$E:$O,MATCH(crec_trim!N$3,quarterly!$A:$A,0)-4,MATCH(crec_trim!$B12,quarterly!$E$1:$O$1,0))-1)</f>
        <v>2.8683647445463922</v>
      </c>
      <c r="O12" s="55">
        <f>100*(INDEX(quarterly!$E:$O,MATCH(crec_trim!O$3,quarterly!$A:$A,0),MATCH(crec_trim!$B12,quarterly!$E$1:$O$1,0))/INDEX(quarterly!$E:$O,MATCH(crec_trim!O$3,quarterly!$A:$A,0)-4,MATCH(crec_trim!$B12,quarterly!$E$1:$O$1,0))-1)</f>
        <v>5.3601871643041754</v>
      </c>
    </row>
    <row r="14" spans="1:15" x14ac:dyDescent="0.25">
      <c r="A14" s="84" t="s">
        <v>126</v>
      </c>
      <c r="B14" s="59" t="s">
        <v>3</v>
      </c>
      <c r="C14" s="55">
        <f>INDEX(quarterly!$E:$O,MATCH(crec_trim!C$3,quarterly!$A:$A,0),MATCH(crec_trim!$B14,quarterly!$E$1:$O$1,0))/1000000</f>
        <v>4449.1071146831473</v>
      </c>
      <c r="D14" s="55">
        <f>INDEX(quarterly!$E:$O,MATCH(crec_trim!D$3,quarterly!$A:$A,0),MATCH(crec_trim!$B14,quarterly!$E$1:$O$1,0))/1000000</f>
        <v>4141.979805878098</v>
      </c>
      <c r="E14" s="55">
        <f>INDEX(quarterly!$E:$O,MATCH(crec_trim!E$3,quarterly!$A:$A,0),MATCH(crec_trim!$B14,quarterly!$E$1:$O$1,0))/1000000</f>
        <v>4442.3802648883702</v>
      </c>
      <c r="F14" s="55">
        <f>INDEX(quarterly!$E:$O,MATCH(crec_trim!F$3,quarterly!$A:$A,0),MATCH(crec_trim!$B14,quarterly!$E$1:$O$1,0))/1000000</f>
        <v>5017.8423992723338</v>
      </c>
      <c r="G14" s="55">
        <f>INDEX(quarterly!$E:$O,MATCH(crec_trim!G$3,quarterly!$A:$A,0),MATCH(crec_trim!$B14,quarterly!$E$1:$O$1,0))/1000000</f>
        <v>4561.3003930666036</v>
      </c>
      <c r="H14" s="55">
        <f>INDEX(quarterly!$E:$O,MATCH(crec_trim!H$3,quarterly!$A:$A,0),MATCH(crec_trim!$B14,quarterly!$E$1:$O$1,0))/1000000</f>
        <v>4254.8426719195468</v>
      </c>
      <c r="I14" s="55">
        <f>INDEX(quarterly!$E:$O,MATCH(crec_trim!I$3,quarterly!$A:$A,0),MATCH(crec_trim!$B14,quarterly!$E$1:$O$1,0))/1000000</f>
        <v>4482.0815726021247</v>
      </c>
      <c r="J14" s="55">
        <f>INDEX(quarterly!$E:$O,MATCH(crec_trim!J$3,quarterly!$A:$A,0),MATCH(crec_trim!$B14,quarterly!$E$1:$O$1,0))/1000000</f>
        <v>5023.8545909045051</v>
      </c>
      <c r="K14" s="55">
        <f>INDEX(quarterly!$E:$O,MATCH(crec_trim!K$3,quarterly!$A:$A,0),MATCH(crec_trim!$B14,quarterly!$E$1:$O$1,0))/1000000</f>
        <v>4613.9278335505869</v>
      </c>
      <c r="L14" s="55">
        <f>INDEX(quarterly!$E:$O,MATCH(crec_trim!L$3,quarterly!$A:$A,0),MATCH(crec_trim!$B14,quarterly!$E$1:$O$1,0))/1000000</f>
        <v>4327.7187605259678</v>
      </c>
      <c r="M14" s="55">
        <f>INDEX(quarterly!$E:$O,MATCH(crec_trim!M$3,quarterly!$A:$A,0),MATCH(crec_trim!$B14,quarterly!$E$1:$O$1,0))/1000000</f>
        <v>4550.2489316615665</v>
      </c>
      <c r="N14" s="55">
        <f>INDEX(quarterly!$E:$O,MATCH(crec_trim!N$3,quarterly!$A:$A,0),MATCH(crec_trim!$B14,quarterly!$E$1:$O$1,0))/1000000</f>
        <v>5150.2345558172665</v>
      </c>
    </row>
    <row r="15" spans="1:15" x14ac:dyDescent="0.25">
      <c r="A15" s="84" t="s">
        <v>127</v>
      </c>
      <c r="B15" s="59" t="s">
        <v>9</v>
      </c>
      <c r="C15" s="55">
        <f>INDEX(quarterly!$E:$O,MATCH(crec_trim!C$3,quarterly!$A:$A,0),MATCH(crec_trim!$B15,quarterly!$E$1:$O$1,0))/1000000</f>
        <v>554.04650642899833</v>
      </c>
      <c r="D15" s="55">
        <f>INDEX(quarterly!$E:$O,MATCH(crec_trim!D$3,quarterly!$A:$A,0),MATCH(crec_trim!$B15,quarterly!$E$1:$O$1,0))/1000000</f>
        <v>616.80280882256068</v>
      </c>
      <c r="E15" s="55">
        <f>INDEX(quarterly!$E:$O,MATCH(crec_trim!E$3,quarterly!$A:$A,0),MATCH(crec_trim!$B15,quarterly!$E$1:$O$1,0))/1000000</f>
        <v>632.91045080290314</v>
      </c>
      <c r="F15" s="55">
        <f>INDEX(quarterly!$E:$O,MATCH(crec_trim!F$3,quarterly!$A:$A,0),MATCH(crec_trim!$B15,quarterly!$E$1:$O$1,0))/1000000</f>
        <v>813.46388191003314</v>
      </c>
      <c r="G15" s="55">
        <f>INDEX(quarterly!$E:$O,MATCH(crec_trim!G$3,quarterly!$A:$A,0),MATCH(crec_trim!$B15,quarterly!$E$1:$O$1,0))/1000000</f>
        <v>618.03473763128829</v>
      </c>
      <c r="H15" s="55">
        <f>INDEX(quarterly!$E:$O,MATCH(crec_trim!H$3,quarterly!$A:$A,0),MATCH(crec_trim!$B15,quarterly!$E$1:$O$1,0))/1000000</f>
        <v>649.36818754260889</v>
      </c>
      <c r="I15" s="55">
        <f>INDEX(quarterly!$E:$O,MATCH(crec_trim!I$3,quarterly!$A:$A,0),MATCH(crec_trim!$B15,quarterly!$E$1:$O$1,0))/1000000</f>
        <v>645.02011673917491</v>
      </c>
      <c r="J15" s="55">
        <f>INDEX(quarterly!$E:$O,MATCH(crec_trim!J$3,quarterly!$A:$A,0),MATCH(crec_trim!$B15,quarterly!$E$1:$O$1,0))/1000000</f>
        <v>817.9300982346889</v>
      </c>
      <c r="K15" s="55">
        <f>INDEX(quarterly!$E:$O,MATCH(crec_trim!K$3,quarterly!$A:$A,0),MATCH(crec_trim!$B15,quarterly!$E$1:$O$1,0))/1000000</f>
        <v>614.59507438400965</v>
      </c>
      <c r="L15" s="55">
        <f>INDEX(quarterly!$E:$O,MATCH(crec_trim!L$3,quarterly!$A:$A,0),MATCH(crec_trim!$B15,quarterly!$E$1:$O$1,0))/1000000</f>
        <v>623.47704850512741</v>
      </c>
      <c r="M15" s="55">
        <f>INDEX(quarterly!$E:$O,MATCH(crec_trim!M$3,quarterly!$A:$A,0),MATCH(crec_trim!$B15,quarterly!$E$1:$O$1,0))/1000000</f>
        <v>610.22269537585396</v>
      </c>
      <c r="N15" s="55">
        <f>INDEX(quarterly!$E:$O,MATCH(crec_trim!N$3,quarterly!$A:$A,0),MATCH(crec_trim!$B15,quarterly!$E$1:$O$1,0))/1000000</f>
        <v>806.19376566343749</v>
      </c>
    </row>
    <row r="16" spans="1:15" x14ac:dyDescent="0.25">
      <c r="A16" s="84" t="s">
        <v>128</v>
      </c>
      <c r="B16" s="59" t="s">
        <v>10</v>
      </c>
      <c r="C16" s="55">
        <f>INDEX(quarterly!$E:$O,MATCH(crec_trim!C$3,quarterly!$A:$A,0),MATCH(crec_trim!$B16,quarterly!$E$1:$O$1,0))/1000000</f>
        <v>1180.9834343557982</v>
      </c>
      <c r="D16" s="55">
        <f>INDEX(quarterly!$E:$O,MATCH(crec_trim!D$3,quarterly!$A:$A,0),MATCH(crec_trim!$B16,quarterly!$E$1:$O$1,0))/1000000</f>
        <v>1222.4415418020076</v>
      </c>
      <c r="E16" s="55">
        <f>INDEX(quarterly!$E:$O,MATCH(crec_trim!E$3,quarterly!$A:$A,0),MATCH(crec_trim!$B16,quarterly!$E$1:$O$1,0))/1000000</f>
        <v>1522.5915848912193</v>
      </c>
      <c r="F16" s="55">
        <f>INDEX(quarterly!$E:$O,MATCH(crec_trim!F$3,quarterly!$A:$A,0),MATCH(crec_trim!$B16,quarterly!$E$1:$O$1,0))/1000000</f>
        <v>1854.8914388312091</v>
      </c>
      <c r="G16" s="55">
        <f>INDEX(quarterly!$E:$O,MATCH(crec_trim!G$3,quarterly!$A:$A,0),MATCH(crec_trim!$B16,quarterly!$E$1:$O$1,0))/1000000</f>
        <v>1317.0061447342378</v>
      </c>
      <c r="H16" s="55">
        <f>INDEX(quarterly!$E:$O,MATCH(crec_trim!H$3,quarterly!$A:$A,0),MATCH(crec_trim!$B16,quarterly!$E$1:$O$1,0))/1000000</f>
        <v>1304.7369011216174</v>
      </c>
      <c r="I16" s="55">
        <f>INDEX(quarterly!$E:$O,MATCH(crec_trim!I$3,quarterly!$A:$A,0),MATCH(crec_trim!$B16,quarterly!$E$1:$O$1,0))/1000000</f>
        <v>1522.0174698680062</v>
      </c>
      <c r="J16" s="55">
        <f>INDEX(quarterly!$E:$O,MATCH(crec_trim!J$3,quarterly!$A:$A,0),MATCH(crec_trim!$B16,quarterly!$E$1:$O$1,0))/1000000</f>
        <v>1707.2184158802179</v>
      </c>
      <c r="K16" s="55">
        <f>INDEX(quarterly!$E:$O,MATCH(crec_trim!K$3,quarterly!$A:$A,0),MATCH(crec_trim!$B16,quarterly!$E$1:$O$1,0))/1000000</f>
        <v>1209.1909138881738</v>
      </c>
      <c r="L16" s="55">
        <f>INDEX(quarterly!$E:$O,MATCH(crec_trim!L$3,quarterly!$A:$A,0),MATCH(crec_trim!$B16,quarterly!$E$1:$O$1,0))/1000000</f>
        <v>1352.5601203055012</v>
      </c>
      <c r="M16" s="55">
        <f>INDEX(quarterly!$E:$O,MATCH(crec_trim!M$3,quarterly!$A:$A,0),MATCH(crec_trim!$B16,quarterly!$E$1:$O$1,0))/1000000</f>
        <v>1623.0118156044571</v>
      </c>
      <c r="N16" s="55">
        <f>INDEX(quarterly!$E:$O,MATCH(crec_trim!N$3,quarterly!$A:$A,0),MATCH(crec_trim!$B16,quarterly!$E$1:$O$1,0))/1000000</f>
        <v>2042.5290221771909</v>
      </c>
    </row>
    <row r="17" spans="1:27" x14ac:dyDescent="0.25">
      <c r="A17" s="84" t="s">
        <v>129</v>
      </c>
      <c r="B17" s="59" t="s">
        <v>11</v>
      </c>
      <c r="C17" s="55">
        <f>INDEX(quarterly!$E:$O,MATCH(crec_trim!C$3,quarterly!$A:$A,0),MATCH(crec_trim!$B17,quarterly!$E$1:$O$1,0))/1000000</f>
        <v>4232.1124144543082</v>
      </c>
      <c r="D17" s="55">
        <f>INDEX(quarterly!$E:$O,MATCH(crec_trim!D$3,quarterly!$A:$A,0),MATCH(crec_trim!$B17,quarterly!$E$1:$O$1,0))/1000000</f>
        <v>4384.3169685264102</v>
      </c>
      <c r="E17" s="55">
        <f>INDEX(quarterly!$E:$O,MATCH(crec_trim!E$3,quarterly!$A:$A,0),MATCH(crec_trim!$B17,quarterly!$E$1:$O$1,0))/1000000</f>
        <v>4213.6262977721572</v>
      </c>
      <c r="F17" s="55">
        <f>INDEX(quarterly!$E:$O,MATCH(crec_trim!F$3,quarterly!$A:$A,0),MATCH(crec_trim!$B17,quarterly!$E$1:$O$1,0))/1000000</f>
        <v>3926.7651907454028</v>
      </c>
      <c r="G17" s="55">
        <f>INDEX(quarterly!$E:$O,MATCH(crec_trim!G$3,quarterly!$A:$A,0),MATCH(crec_trim!$B17,quarterly!$E$1:$O$1,0))/1000000</f>
        <v>4451.8650250487808</v>
      </c>
      <c r="H17" s="55">
        <f>INDEX(quarterly!$E:$O,MATCH(crec_trim!H$3,quarterly!$A:$A,0),MATCH(crec_trim!$B17,quarterly!$E$1:$O$1,0))/1000000</f>
        <v>4085.2817828108418</v>
      </c>
      <c r="I17" s="55">
        <f>INDEX(quarterly!$E:$O,MATCH(crec_trim!I$3,quarterly!$A:$A,0),MATCH(crec_trim!$B17,quarterly!$E$1:$O$1,0))/1000000</f>
        <v>3951.8828167784663</v>
      </c>
      <c r="J17" s="55">
        <f>INDEX(quarterly!$E:$O,MATCH(crec_trim!J$3,quarterly!$A:$A,0),MATCH(crec_trim!$B17,quarterly!$E$1:$O$1,0))/1000000</f>
        <v>4045.2098573194489</v>
      </c>
      <c r="K17" s="55">
        <f>INDEX(quarterly!$E:$O,MATCH(crec_trim!K$3,quarterly!$A:$A,0),MATCH(crec_trim!$B17,quarterly!$E$1:$O$1,0))/1000000</f>
        <v>4449.6836111865059</v>
      </c>
      <c r="L17" s="55">
        <f>INDEX(quarterly!$E:$O,MATCH(crec_trim!L$3,quarterly!$A:$A,0),MATCH(crec_trim!$B17,quarterly!$E$1:$O$1,0))/1000000</f>
        <v>4319.5992061254874</v>
      </c>
      <c r="M17" s="55">
        <f>INDEX(quarterly!$E:$O,MATCH(crec_trim!M$3,quarterly!$A:$A,0),MATCH(crec_trim!$B17,quarterly!$E$1:$O$1,0))/1000000</f>
        <v>4160.7089772114268</v>
      </c>
      <c r="N17" s="55">
        <f>INDEX(quarterly!$E:$O,MATCH(crec_trim!N$3,quarterly!$A:$A,0),MATCH(crec_trim!$B17,quarterly!$E$1:$O$1,0))/1000000</f>
        <v>4047.2324217960099</v>
      </c>
    </row>
    <row r="18" spans="1:27" x14ac:dyDescent="0.25">
      <c r="A18" s="84" t="s">
        <v>130</v>
      </c>
      <c r="B18" s="59" t="s">
        <v>12</v>
      </c>
      <c r="C18" s="55">
        <f>INDEX(quarterly!$E:$O,MATCH(crec_trim!C$3,quarterly!$A:$A,0),MATCH(crec_trim!$B18,quarterly!$E$1:$O$1,0))/1000000</f>
        <v>3444.5155256406169</v>
      </c>
      <c r="D18" s="55">
        <f>INDEX(quarterly!$E:$O,MATCH(crec_trim!D$3,quarterly!$A:$A,0),MATCH(crec_trim!$B18,quarterly!$E$1:$O$1,0))/1000000</f>
        <v>3678.1850804955825</v>
      </c>
      <c r="E18" s="55">
        <f>INDEX(quarterly!$E:$O,MATCH(crec_trim!E$3,quarterly!$A:$A,0),MATCH(crec_trim!$B18,quarterly!$E$1:$O$1,0))/1000000</f>
        <v>3930.4956788597474</v>
      </c>
      <c r="F18" s="55">
        <f>INDEX(quarterly!$E:$O,MATCH(crec_trim!F$3,quarterly!$A:$A,0),MATCH(crec_trim!$B18,quarterly!$E$1:$O$1,0))/1000000</f>
        <v>3925.0256739709184</v>
      </c>
      <c r="G18" s="55">
        <f>INDEX(quarterly!$E:$O,MATCH(crec_trim!G$3,quarterly!$A:$A,0),MATCH(crec_trim!$B18,quarterly!$E$1:$O$1,0))/1000000</f>
        <v>3507.2182766583837</v>
      </c>
      <c r="H18" s="55">
        <f>INDEX(quarterly!$E:$O,MATCH(crec_trim!H$3,quarterly!$A:$A,0),MATCH(crec_trim!$B18,quarterly!$E$1:$O$1,0))/1000000</f>
        <v>3426.8097147786025</v>
      </c>
      <c r="I18" s="55">
        <f>INDEX(quarterly!$E:$O,MATCH(crec_trim!I$3,quarterly!$A:$A,0),MATCH(crec_trim!$B18,quarterly!$E$1:$O$1,0))/1000000</f>
        <v>3587.1292495291918</v>
      </c>
      <c r="J18" s="55">
        <f>INDEX(quarterly!$E:$O,MATCH(crec_trim!J$3,quarterly!$A:$A,0),MATCH(crec_trim!$B18,quarterly!$E$1:$O$1,0))/1000000</f>
        <v>3852.2721410262425</v>
      </c>
      <c r="K18" s="55">
        <f>INDEX(quarterly!$E:$O,MATCH(crec_trim!K$3,quarterly!$A:$A,0),MATCH(crec_trim!$B18,quarterly!$E$1:$O$1,0))/1000000</f>
        <v>3338.2572108414511</v>
      </c>
      <c r="L18" s="55">
        <f>INDEX(quarterly!$E:$O,MATCH(crec_trim!L$3,quarterly!$A:$A,0),MATCH(crec_trim!$B18,quarterly!$E$1:$O$1,0))/1000000</f>
        <v>3325.3014581954581</v>
      </c>
      <c r="M18" s="55">
        <f>INDEX(quarterly!$E:$O,MATCH(crec_trim!M$3,quarterly!$A:$A,0),MATCH(crec_trim!$B18,quarterly!$E$1:$O$1,0))/1000000</f>
        <v>3561.6309780592892</v>
      </c>
      <c r="N18" s="55">
        <f>INDEX(quarterly!$E:$O,MATCH(crec_trim!N$3,quarterly!$A:$A,0),MATCH(crec_trim!$B18,quarterly!$E$1:$O$1,0))/1000000</f>
        <v>4043.4713562974571</v>
      </c>
    </row>
    <row r="19" spans="1:27" x14ac:dyDescent="0.25">
      <c r="A19" s="84" t="s">
        <v>131</v>
      </c>
      <c r="B19" s="85" t="s">
        <v>132</v>
      </c>
      <c r="C19" s="81">
        <f>C17-C18</f>
        <v>787.59688881369129</v>
      </c>
      <c r="D19" s="81">
        <f t="shared" ref="D19:N19" si="0">D17-D18</f>
        <v>706.13188803082767</v>
      </c>
      <c r="E19" s="81">
        <f t="shared" si="0"/>
        <v>283.13061891240977</v>
      </c>
      <c r="F19" s="81">
        <f t="shared" si="0"/>
        <v>1.7395167744844002</v>
      </c>
      <c r="G19" s="81">
        <f t="shared" si="0"/>
        <v>944.64674839039708</v>
      </c>
      <c r="H19" s="81">
        <f t="shared" si="0"/>
        <v>658.47206803223935</v>
      </c>
      <c r="I19" s="81">
        <f t="shared" si="0"/>
        <v>364.75356724927451</v>
      </c>
      <c r="J19" s="81">
        <f t="shared" si="0"/>
        <v>192.93771629320645</v>
      </c>
      <c r="K19" s="81">
        <f t="shared" si="0"/>
        <v>1111.4264003450548</v>
      </c>
      <c r="L19" s="81">
        <f t="shared" si="0"/>
        <v>994.29774793002935</v>
      </c>
      <c r="M19" s="81">
        <f t="shared" si="0"/>
        <v>599.07799915213764</v>
      </c>
      <c r="N19" s="81">
        <f t="shared" si="0"/>
        <v>3.7610654985528527</v>
      </c>
    </row>
    <row r="20" spans="1:27" x14ac:dyDescent="0.25">
      <c r="J20" s="81"/>
    </row>
    <row r="22" spans="1:27" x14ac:dyDescent="0.25">
      <c r="C22" s="84">
        <v>7</v>
      </c>
      <c r="D22" s="84">
        <v>6</v>
      </c>
      <c r="E22" s="84">
        <v>5</v>
      </c>
      <c r="F22" s="84">
        <v>4</v>
      </c>
      <c r="G22" s="84">
        <v>3</v>
      </c>
      <c r="H22" s="84">
        <v>2</v>
      </c>
      <c r="I22" s="84">
        <v>1</v>
      </c>
      <c r="J22" s="84">
        <v>0</v>
      </c>
    </row>
    <row r="23" spans="1:27" x14ac:dyDescent="0.25">
      <c r="B23" s="36"/>
      <c r="C23" s="57">
        <f t="shared" ref="C23:J23" ca="1" si="1">OFFSET($B$3,0,COUNT($C$3:$XFD$3)-C22,1,1)</f>
        <v>42156</v>
      </c>
      <c r="D23" s="57">
        <f t="shared" ca="1" si="1"/>
        <v>42248</v>
      </c>
      <c r="E23" s="57">
        <f t="shared" ca="1" si="1"/>
        <v>42339</v>
      </c>
      <c r="F23" s="57">
        <f t="shared" ca="1" si="1"/>
        <v>42430</v>
      </c>
      <c r="G23" s="57">
        <f t="shared" ca="1" si="1"/>
        <v>42522</v>
      </c>
      <c r="H23" s="57">
        <f t="shared" ca="1" si="1"/>
        <v>42614</v>
      </c>
      <c r="I23" s="57">
        <f t="shared" ca="1" si="1"/>
        <v>42705</v>
      </c>
      <c r="J23" s="57">
        <f t="shared" ca="1" si="1"/>
        <v>42795</v>
      </c>
      <c r="N23" s="86" t="s">
        <v>126</v>
      </c>
      <c r="O23" s="86"/>
      <c r="P23" s="86"/>
      <c r="Q23" s="86"/>
      <c r="R23" s="86"/>
      <c r="S23" s="86"/>
      <c r="T23" s="86"/>
      <c r="U23" s="86" t="s">
        <v>129</v>
      </c>
      <c r="V23" s="86"/>
      <c r="W23" s="86"/>
      <c r="X23" s="86"/>
      <c r="Y23" s="86"/>
      <c r="Z23" s="86"/>
      <c r="AA23" s="86"/>
    </row>
    <row r="24" spans="1:27" x14ac:dyDescent="0.25">
      <c r="B24" s="60" t="s">
        <v>126</v>
      </c>
      <c r="C24" s="55">
        <f t="shared" ref="C24:J28" ca="1" si="2">INDEX($C$4:$XFD$12,MATCH($B24,$A$4:$A$12,0),MATCH(C$23,$C$3:$XFD$3,0))</f>
        <v>2.7248531217192173</v>
      </c>
      <c r="D24" s="55">
        <f t="shared" ca="1" si="2"/>
        <v>0.89369449138660961</v>
      </c>
      <c r="E24" s="55">
        <f t="shared" ca="1" si="2"/>
        <v>0.1198162706951944</v>
      </c>
      <c r="F24" s="55">
        <f t="shared" ca="1" si="2"/>
        <v>1.1537815085360226</v>
      </c>
      <c r="G24" s="55">
        <f t="shared" ca="1" si="2"/>
        <v>1.7127798658074234</v>
      </c>
      <c r="H24" s="55">
        <f t="shared" ca="1" si="2"/>
        <v>1.5208861765509285</v>
      </c>
      <c r="I24" s="55">
        <f t="shared" ca="1" si="2"/>
        <v>2.5155975879868731</v>
      </c>
      <c r="J24" s="55">
        <f t="shared" ca="1" si="2"/>
        <v>3.4845005619605462</v>
      </c>
      <c r="K24" s="81">
        <f ca="1">MAX(C24:J24)</f>
        <v>3.4845005619605462</v>
      </c>
      <c r="L24" s="81">
        <f ca="1">MIN(C24:J24)</f>
        <v>0.1198162706951944</v>
      </c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spans="1:27" x14ac:dyDescent="0.25">
      <c r="B25" s="60" t="s">
        <v>127</v>
      </c>
      <c r="C25" s="55">
        <f t="shared" ca="1" si="2"/>
        <v>5.2797066184269603</v>
      </c>
      <c r="D25" s="55">
        <f t="shared" ca="1" si="2"/>
        <v>1.9133300644521789</v>
      </c>
      <c r="E25" s="55">
        <f t="shared" ca="1" si="2"/>
        <v>0.54903683174831741</v>
      </c>
      <c r="F25" s="55">
        <f t="shared" ca="1" si="2"/>
        <v>-0.55654853001656512</v>
      </c>
      <c r="G25" s="55">
        <f t="shared" ca="1" si="2"/>
        <v>-3.9871277241745884</v>
      </c>
      <c r="H25" s="55">
        <f t="shared" ca="1" si="2"/>
        <v>-5.3947807921457258</v>
      </c>
      <c r="I25" s="55">
        <f t="shared" ca="1" si="2"/>
        <v>-1.4348821001429757</v>
      </c>
      <c r="J25" s="55">
        <f t="shared" ca="1" si="2"/>
        <v>-2.9405721396500994</v>
      </c>
      <c r="K25" s="81">
        <f t="shared" ref="K25:K28" ca="1" si="3">MAX(C25:J25)</f>
        <v>5.2797066184269603</v>
      </c>
      <c r="L25" s="81">
        <f ca="1">MIN(C25:J25)</f>
        <v>-5.3947807921457258</v>
      </c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 x14ac:dyDescent="0.25">
      <c r="B26" s="60" t="s">
        <v>128</v>
      </c>
      <c r="C26" s="55">
        <f t="shared" ca="1" si="2"/>
        <v>6.7320486506289301</v>
      </c>
      <c r="D26" s="55">
        <f t="shared" ca="1" si="2"/>
        <v>-3.7706436112616704E-2</v>
      </c>
      <c r="E26" s="55">
        <f t="shared" ca="1" si="2"/>
        <v>-7.9612757846379445</v>
      </c>
      <c r="F26" s="55">
        <f t="shared" ca="1" si="2"/>
        <v>-8.186387837075749</v>
      </c>
      <c r="G26" s="55">
        <f t="shared" ca="1" si="2"/>
        <v>3.6653534626615247</v>
      </c>
      <c r="H26" s="55">
        <f t="shared" ca="1" si="2"/>
        <v>6.635557589572838</v>
      </c>
      <c r="I26" s="55">
        <f t="shared" ca="1" si="2"/>
        <v>19.640756166755114</v>
      </c>
      <c r="J26" s="55">
        <f t="shared" ca="1" si="2"/>
        <v>26.368462121814161</v>
      </c>
      <c r="K26" s="81">
        <f t="shared" ca="1" si="3"/>
        <v>26.368462121814161</v>
      </c>
      <c r="L26" s="81">
        <f ca="1">MIN(C26:J26)</f>
        <v>-8.186387837075749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spans="1:27" x14ac:dyDescent="0.25">
      <c r="B27" s="60" t="s">
        <v>129</v>
      </c>
      <c r="C27" s="55">
        <f t="shared" ca="1" si="2"/>
        <v>-6.8205649331981366</v>
      </c>
      <c r="D27" s="55">
        <f t="shared" ca="1" si="2"/>
        <v>-6.2118342372241457</v>
      </c>
      <c r="E27" s="55">
        <f t="shared" ca="1" si="2"/>
        <v>3.0163419715850681</v>
      </c>
      <c r="F27" s="55">
        <f t="shared" ca="1" si="2"/>
        <v>-4.9000000000010147E-2</v>
      </c>
      <c r="G27" s="55">
        <f t="shared" ca="1" si="2"/>
        <v>5.7356489900049157</v>
      </c>
      <c r="H27" s="55">
        <f t="shared" ca="1" si="2"/>
        <v>5.284219449684846</v>
      </c>
      <c r="I27" s="55">
        <f t="shared" ca="1" si="2"/>
        <v>4.9999000000000571E-2</v>
      </c>
      <c r="J27" s="55">
        <f t="shared" ca="1" si="2"/>
        <v>8.6240729505028035</v>
      </c>
      <c r="K27" s="81">
        <f t="shared" ca="1" si="3"/>
        <v>8.6240729505028035</v>
      </c>
      <c r="L27" s="81">
        <f ca="1">MIN(C27:J27)</f>
        <v>-6.8205649331981366</v>
      </c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 x14ac:dyDescent="0.25">
      <c r="B28" s="60" t="s">
        <v>130</v>
      </c>
      <c r="C28" s="55">
        <f t="shared" ca="1" si="2"/>
        <v>-6.834222863062422</v>
      </c>
      <c r="D28" s="55">
        <f t="shared" ca="1" si="2"/>
        <v>-8.7359574309509807</v>
      </c>
      <c r="E28" s="55">
        <f t="shared" ca="1" si="2"/>
        <v>-1.8535810715111123</v>
      </c>
      <c r="F28" s="55">
        <f t="shared" ca="1" si="2"/>
        <v>-4.8175235325790933</v>
      </c>
      <c r="G28" s="55">
        <f t="shared" ca="1" si="2"/>
        <v>-2.9621795498412373</v>
      </c>
      <c r="H28" s="55">
        <f t="shared" ca="1" si="2"/>
        <v>-0.71082667214318329</v>
      </c>
      <c r="I28" s="55">
        <f t="shared" ca="1" si="2"/>
        <v>4.9632842195899363</v>
      </c>
      <c r="J28" s="55">
        <f t="shared" ca="1" si="2"/>
        <v>9.1791309059028983</v>
      </c>
      <c r="K28" s="81">
        <f t="shared" ca="1" si="3"/>
        <v>9.1791309059028983</v>
      </c>
      <c r="L28" s="81">
        <f ca="1">MIN(C28:J28)</f>
        <v>-8.7359574309509807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spans="1:27" x14ac:dyDescent="0.25">
      <c r="B29" s="87" t="s">
        <v>133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spans="1:27" x14ac:dyDescent="0.25">
      <c r="B30" s="87" t="s">
        <v>134</v>
      </c>
      <c r="C30" s="88"/>
      <c r="D30" s="88">
        <v>2</v>
      </c>
      <c r="E30" s="88"/>
      <c r="F30" s="88"/>
      <c r="G30" s="88">
        <v>2</v>
      </c>
      <c r="H30" s="88"/>
      <c r="I30" s="88"/>
      <c r="J30" s="88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 x14ac:dyDescent="0.25">
      <c r="B31" s="89"/>
      <c r="C31" s="90"/>
      <c r="D31" s="90"/>
      <c r="E31" s="90"/>
      <c r="F31" s="90"/>
      <c r="G31" s="90"/>
      <c r="H31" s="90"/>
      <c r="I31" s="90"/>
      <c r="J31" s="9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x14ac:dyDescent="0.25">
      <c r="B32" s="36"/>
      <c r="C32" s="57">
        <v>42430</v>
      </c>
      <c r="D32" s="57">
        <v>42522</v>
      </c>
      <c r="E32" s="57">
        <v>42614</v>
      </c>
      <c r="F32" s="57">
        <v>42705</v>
      </c>
      <c r="G32" s="91">
        <v>2016</v>
      </c>
      <c r="N32" s="86" t="s">
        <v>127</v>
      </c>
      <c r="O32" s="86"/>
      <c r="P32" s="86"/>
      <c r="Q32" s="86"/>
      <c r="R32" s="86"/>
      <c r="S32" s="86"/>
      <c r="T32" s="86"/>
      <c r="U32" s="86" t="s">
        <v>130</v>
      </c>
      <c r="V32" s="86"/>
      <c r="W32" s="86"/>
      <c r="X32" s="86"/>
      <c r="Y32" s="86"/>
      <c r="Z32" s="86"/>
      <c r="AA32" s="86"/>
    </row>
    <row r="33" spans="2:27" x14ac:dyDescent="0.25">
      <c r="B33" s="60" t="s">
        <v>126</v>
      </c>
      <c r="C33" s="92">
        <f t="shared" ref="C33:F38" si="4">INDEX($C$14:$XFD$19,MATCH($B33,$A$14:$A$19,0),MATCH(C$32,$C$3:$XFD$3,0))</f>
        <v>4613.9278335505869</v>
      </c>
      <c r="D33" s="92">
        <f t="shared" si="4"/>
        <v>4327.7187605259678</v>
      </c>
      <c r="E33" s="92">
        <f t="shared" si="4"/>
        <v>4550.2489316615665</v>
      </c>
      <c r="F33" s="92">
        <f t="shared" si="4"/>
        <v>5150.2345558172665</v>
      </c>
      <c r="G33" s="93">
        <f>SUM(C33:F33)</f>
        <v>18642.130081555388</v>
      </c>
      <c r="H33" s="94">
        <f>G33/SUM($G$33:$G$36)</f>
        <v>0.61662602390643073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2:27" x14ac:dyDescent="0.25">
      <c r="B34" s="60" t="s">
        <v>127</v>
      </c>
      <c r="C34" s="92">
        <f t="shared" si="4"/>
        <v>614.59507438400965</v>
      </c>
      <c r="D34" s="92">
        <f t="shared" si="4"/>
        <v>623.47704850512741</v>
      </c>
      <c r="E34" s="92">
        <f t="shared" si="4"/>
        <v>610.22269537585396</v>
      </c>
      <c r="F34" s="92">
        <f t="shared" si="4"/>
        <v>806.19376566343749</v>
      </c>
      <c r="G34" s="93">
        <f t="shared" ref="G34:G35" si="5">SUM(C34:F34)</f>
        <v>2654.4885839284289</v>
      </c>
      <c r="H34" s="94">
        <f t="shared" ref="H34:H38" si="6">G34/SUM($G$33:$G$36)</f>
        <v>8.7802559785390782E-2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2:27" x14ac:dyDescent="0.25">
      <c r="B35" s="60" t="s">
        <v>128</v>
      </c>
      <c r="C35" s="92">
        <f t="shared" si="4"/>
        <v>1209.1909138881738</v>
      </c>
      <c r="D35" s="92">
        <f t="shared" si="4"/>
        <v>1352.5601203055012</v>
      </c>
      <c r="E35" s="92">
        <f t="shared" si="4"/>
        <v>1623.0118156044571</v>
      </c>
      <c r="F35" s="92">
        <f t="shared" si="4"/>
        <v>2042.5290221771909</v>
      </c>
      <c r="G35" s="93">
        <f t="shared" si="5"/>
        <v>6227.2918719753234</v>
      </c>
      <c r="H35" s="94">
        <f t="shared" si="6"/>
        <v>0.2059802291863741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2:27" x14ac:dyDescent="0.25">
      <c r="B36" s="60" t="s">
        <v>131</v>
      </c>
      <c r="C36" s="92">
        <f t="shared" si="4"/>
        <v>1111.4264003450548</v>
      </c>
      <c r="D36" s="92">
        <f t="shared" si="4"/>
        <v>994.29774793002935</v>
      </c>
      <c r="E36" s="92">
        <f t="shared" si="4"/>
        <v>599.07799915213764</v>
      </c>
      <c r="F36" s="92">
        <f t="shared" si="4"/>
        <v>3.7610654985528527</v>
      </c>
      <c r="G36" s="93">
        <f>SUM(C36:F36)</f>
        <v>2708.5632129257747</v>
      </c>
      <c r="H36" s="94">
        <f t="shared" si="6"/>
        <v>8.9591187121804403E-2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2:27" x14ac:dyDescent="0.25">
      <c r="B37" s="60" t="s">
        <v>129</v>
      </c>
      <c r="C37" s="92">
        <f t="shared" si="4"/>
        <v>4449.6836111865059</v>
      </c>
      <c r="D37" s="92">
        <f t="shared" si="4"/>
        <v>4319.5992061254874</v>
      </c>
      <c r="E37" s="92">
        <f t="shared" si="4"/>
        <v>4160.7089772114268</v>
      </c>
      <c r="F37" s="92">
        <f t="shared" si="4"/>
        <v>4047.2324217960099</v>
      </c>
      <c r="G37" s="93">
        <f>SUM(C37:F37)</f>
        <v>16977.224216319428</v>
      </c>
      <c r="H37" s="94">
        <f t="shared" si="6"/>
        <v>0.56155590695264479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spans="2:27" x14ac:dyDescent="0.25">
      <c r="B38" s="95" t="s">
        <v>130</v>
      </c>
      <c r="C38" s="92">
        <f t="shared" si="4"/>
        <v>3338.2572108414511</v>
      </c>
      <c r="D38" s="92">
        <f t="shared" si="4"/>
        <v>3325.3014581954581</v>
      </c>
      <c r="E38" s="92">
        <f t="shared" si="4"/>
        <v>3561.6309780592892</v>
      </c>
      <c r="F38" s="92">
        <f t="shared" si="4"/>
        <v>4043.4713562974571</v>
      </c>
      <c r="G38" s="96">
        <f>SUM(C38:F38)</f>
        <v>14268.661003393656</v>
      </c>
      <c r="H38" s="94">
        <f t="shared" si="6"/>
        <v>0.47196471983084048</v>
      </c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spans="2:27" x14ac:dyDescent="0.25"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2:27" x14ac:dyDescent="0.25"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2:27" x14ac:dyDescent="0.25">
      <c r="B41" s="58">
        <v>2014</v>
      </c>
      <c r="C41" s="58">
        <v>2015</v>
      </c>
      <c r="D41" s="58">
        <v>2016</v>
      </c>
      <c r="N41" s="86" t="s">
        <v>128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2:27" x14ac:dyDescent="0.25">
      <c r="B42" s="55">
        <f t="shared" ref="B42:B50" si="7">AVERAGE(C4:F4)</f>
        <v>4.6727895040196143</v>
      </c>
      <c r="C42" s="55">
        <f t="shared" ref="C42:C50" si="8">AVERAGE(G4:J4)</f>
        <v>3.0141681428143663</v>
      </c>
      <c r="D42" s="55">
        <f>AVERAGE(K4:N4)</f>
        <v>4.0872708613743818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2:27" x14ac:dyDescent="0.25">
      <c r="B43" s="55">
        <f t="shared" si="7"/>
        <v>3.6943172828310384</v>
      </c>
      <c r="C43" s="55">
        <f t="shared" si="8"/>
        <v>1.5650167816325333</v>
      </c>
      <c r="D43" s="55">
        <f t="shared" ref="D43:D50" si="9">AVERAGE(K5:N5)</f>
        <v>1.7257612847203119</v>
      </c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2:27" x14ac:dyDescent="0.25">
      <c r="B44" s="55">
        <f t="shared" si="7"/>
        <v>4.009750387314198</v>
      </c>
      <c r="C44" s="55">
        <f t="shared" si="8"/>
        <v>4.8228315581367758</v>
      </c>
      <c r="D44" s="55">
        <f t="shared" si="9"/>
        <v>-2.8433347866199634</v>
      </c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2:27" x14ac:dyDescent="0.25">
      <c r="B45" s="55">
        <f t="shared" si="7"/>
        <v>10.600705933499549</v>
      </c>
      <c r="C45" s="55">
        <f t="shared" si="8"/>
        <v>2.5627039141545263</v>
      </c>
      <c r="D45" s="55">
        <f t="shared" si="9"/>
        <v>5.4388198454784318</v>
      </c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2:27" x14ac:dyDescent="0.25">
      <c r="B46" s="55">
        <f t="shared" si="7"/>
        <v>4.4471370590668302</v>
      </c>
      <c r="C46" s="55">
        <f t="shared" si="8"/>
        <v>-1.2058882749614059</v>
      </c>
      <c r="D46" s="55">
        <f t="shared" si="9"/>
        <v>2.755216859922438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2:27" x14ac:dyDescent="0.25">
      <c r="B47" s="55">
        <f t="shared" si="7"/>
        <v>5.2630190057647237</v>
      </c>
      <c r="C47" s="55">
        <f t="shared" si="8"/>
        <v>-3.9008491206345948</v>
      </c>
      <c r="D47" s="55">
        <f t="shared" si="9"/>
        <v>-0.88181138374339452</v>
      </c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2:27" x14ac:dyDescent="0.25">
      <c r="B48" s="55">
        <f t="shared" si="7"/>
        <v>4.7349590241824222</v>
      </c>
      <c r="C48" s="55">
        <f t="shared" si="8"/>
        <v>5.1552237483046603</v>
      </c>
      <c r="D48" s="55">
        <f t="shared" si="9"/>
        <v>2.989423967286525</v>
      </c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2:27" x14ac:dyDescent="0.25">
      <c r="B49" s="55">
        <f t="shared" si="7"/>
        <v>10.442119665026873</v>
      </c>
      <c r="C49" s="55">
        <f t="shared" si="8"/>
        <v>3.2797302017824466</v>
      </c>
      <c r="D49" s="55">
        <f t="shared" si="9"/>
        <v>8.9568417268630967</v>
      </c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2:27" x14ac:dyDescent="0.25">
      <c r="B50" s="55">
        <f t="shared" si="7"/>
        <v>3.1078251349204722</v>
      </c>
      <c r="C50" s="55">
        <f t="shared" si="8"/>
        <v>2.28917311614964</v>
      </c>
      <c r="D50" s="55">
        <f t="shared" si="9"/>
        <v>3.679244179444535</v>
      </c>
    </row>
  </sheetData>
  <conditionalFormatting sqref="C4:M12 C24:J2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C24:J28">
    <cfRule type="containsErrors" dxfId="4" priority="7">
      <formula>ISERROR(C24)</formula>
    </cfRule>
  </conditionalFormatting>
  <conditionalFormatting sqref="N4:N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0" zoomScaleNormal="80" workbookViewId="0">
      <pane xSplit="1" ySplit="4" topLeftCell="B17" activePane="bottomRight" state="frozen"/>
      <selection activeCell="F26" sqref="F26"/>
      <selection pane="topRight" activeCell="F26" sqref="F26"/>
      <selection pane="bottomLeft" activeCell="F26" sqref="F26"/>
      <selection pane="bottomRight" activeCell="E32" sqref="E32:E33"/>
    </sheetView>
  </sheetViews>
  <sheetFormatPr defaultColWidth="9.140625" defaultRowHeight="15" x14ac:dyDescent="0.25"/>
  <cols>
    <col min="1" max="1" width="9.28515625" customWidth="1"/>
    <col min="2" max="2" width="10.5703125" bestFit="1" customWidth="1"/>
    <col min="3" max="4" width="6.28515625" bestFit="1" customWidth="1"/>
    <col min="5" max="5" width="9.5703125" bestFit="1" customWidth="1"/>
    <col min="8" max="12" width="11.85546875" customWidth="1"/>
  </cols>
  <sheetData>
    <row r="1" spans="1:21" ht="18.75" x14ac:dyDescent="0.3">
      <c r="A1" s="56" t="s">
        <v>112</v>
      </c>
      <c r="B1" s="56"/>
    </row>
    <row r="2" spans="1:21" ht="18.75" x14ac:dyDescent="0.3">
      <c r="A2" s="56" t="s">
        <v>113</v>
      </c>
      <c r="B2" s="56"/>
      <c r="C2" s="6"/>
      <c r="D2" s="6"/>
      <c r="E2" s="6"/>
    </row>
    <row r="3" spans="1:21" x14ac:dyDescent="0.25">
      <c r="A3" s="61"/>
      <c r="B3" s="61"/>
      <c r="C3" s="6"/>
      <c r="D3" s="6"/>
      <c r="E3" s="6"/>
    </row>
    <row r="4" spans="1:21" ht="30" x14ac:dyDescent="0.25">
      <c r="A4" s="36"/>
      <c r="B4" s="62" t="s">
        <v>73</v>
      </c>
      <c r="C4" s="62" t="s">
        <v>152</v>
      </c>
      <c r="D4" s="62" t="s">
        <v>58</v>
      </c>
      <c r="E4" s="62" t="s">
        <v>57</v>
      </c>
      <c r="G4" s="36"/>
      <c r="H4" s="62" t="s">
        <v>73</v>
      </c>
      <c r="I4" s="62" t="s">
        <v>74</v>
      </c>
      <c r="J4" s="62" t="s">
        <v>100</v>
      </c>
      <c r="K4" s="62" t="s">
        <v>58</v>
      </c>
      <c r="L4" s="62" t="s">
        <v>57</v>
      </c>
    </row>
    <row r="5" spans="1:21" x14ac:dyDescent="0.25">
      <c r="A5" s="63">
        <v>42005</v>
      </c>
      <c r="B5" s="64">
        <f>100*(INDEX(monthly!$1:$1048576,MATCH(crec_mensuales!$A5,monthly!$A:$A,0),MATCH(crec_mensuales!B$4,monthly!$1:$1,0))/INDEX(monthly!$1:$1048576,MATCH(crec_mensuales!$A5,monthly!$A:$A,0)-12,MATCH(crec_mensuales!B$4,monthly!$1:$1,0))-1)</f>
        <v>5.1992731822542826</v>
      </c>
      <c r="C5" s="64">
        <f>100*(INDEX(monthly!$1:$1048576,MATCH(crec_mensuales!$A5,monthly!$A:$A,0),MATCH(crec_mensuales!C$4,monthly!$1:$1,0))/INDEX(monthly!$1:$1048576,MATCH(crec_mensuales!$A5,monthly!$A:$A,0)-12,MATCH(crec_mensuales!C$4,monthly!$1:$1,0))-1)</f>
        <v>-0.53654769398914226</v>
      </c>
      <c r="D5" s="64">
        <f>100*(INDEX(monthly!$1:$1048576,MATCH(crec_mensuales!$A5,monthly!$A:$A,0),MATCH(crec_mensuales!D$4,monthly!$1:$1,0))/INDEX(monthly!$1:$1048576,MATCH(crec_mensuales!$A5,monthly!$A:$A,0)-12,MATCH(crec_mensuales!D$4,monthly!$1:$1,0))-1)</f>
        <v>14.039296410631042</v>
      </c>
      <c r="E5" s="64">
        <f>100*(INDEX(monthly!$1:$1048576,MATCH(crec_mensuales!$A5,monthly!$A:$A,0),MATCH(crec_mensuales!E$4,monthly!$1:$1,0))/INDEX(monthly!$1:$1048576,MATCH(crec_mensuales!$A5,monthly!$A:$A,0)-12,MATCH(crec_mensuales!E$4,monthly!$1:$1,0))-1)</f>
        <v>6.6956231368361596</v>
      </c>
      <c r="G5" s="63">
        <v>42005</v>
      </c>
      <c r="H5" s="64">
        <f>IF(INDEX(monthly!$1:$1048576,MATCH(crec_mensuales!$A5,monthly!$A:$A,0),MATCH(crec_mensuales!H$4,monthly!$1:$1,0))="","",INDEX(monthly!$1:$1048576,MATCH(crec_mensuales!$A5,monthly!$A:$A,0),MATCH(crec_mensuales!H$4,monthly!$1:$1,0)))</f>
        <v>209.45417112296448</v>
      </c>
      <c r="I5" s="64">
        <f>IF(INDEX(monthly!$1:$1048576,MATCH(crec_mensuales!$A5,monthly!$A:$A,0),MATCH(crec_mensuales!I$4,monthly!$1:$1,0))="","",INDEX(monthly!$1:$1048576,MATCH(crec_mensuales!$A5,monthly!$A:$A,0),MATCH(crec_mensuales!I$4,monthly!$1:$1,0)))</f>
        <v>170.952970828698</v>
      </c>
      <c r="J5" s="64">
        <f>IF(INDEX(monthly!$1:$1048576,MATCH(crec_mensuales!$A5,monthly!$A:$A,0),MATCH(crec_mensuales!J$4,monthly!$1:$1,0))="","",INDEX(monthly!$1:$1048576,MATCH(crec_mensuales!$A5,monthly!$A:$A,0),MATCH(crec_mensuales!J$4,monthly!$1:$1,0)))</f>
        <v>61932150.385498919</v>
      </c>
      <c r="K5" s="64">
        <f>IF(INDEX(monthly!$1:$1048576,MATCH(crec_mensuales!$A5,monthly!$A:$A,0),MATCH(crec_mensuales!K$4,monthly!$1:$1,0))="","",INDEX(monthly!$1:$1048576,MATCH(crec_mensuales!$A5,monthly!$A:$A,0),MATCH(crec_mensuales!K$4,monthly!$1:$1,0)))</f>
        <v>743041.499080749</v>
      </c>
      <c r="L5" s="64">
        <f>IF(INDEX(monthly!$1:$1048576,MATCH(crec_mensuales!$A5,monthly!$A:$A,0),MATCH(crec_mensuales!L$4,monthly!$1:$1,0))="","",INDEX(monthly!$1:$1048576,MATCH(crec_mensuales!$A5,monthly!$A:$A,0),MATCH(crec_mensuales!L$4,monthly!$1:$1,0)))</f>
        <v>904902.12503420643</v>
      </c>
    </row>
    <row r="6" spans="1:21" x14ac:dyDescent="0.25">
      <c r="A6" s="63">
        <v>42036</v>
      </c>
      <c r="B6" s="64">
        <f>100*(INDEX(monthly!$1:$1048576,MATCH(crec_mensuales!$A6,monthly!$A:$A,0),MATCH(crec_mensuales!B$4,monthly!$1:$1,0))/INDEX(monthly!$1:$1048576,MATCH(crec_mensuales!$A6,monthly!$A:$A,0)-12,MATCH(crec_mensuales!B$4,monthly!$1:$1,0))-1)</f>
        <v>5.3452195547933679</v>
      </c>
      <c r="C6" s="64">
        <f>100*(INDEX(monthly!$1:$1048576,MATCH(crec_mensuales!$A6,monthly!$A:$A,0),MATCH(crec_mensuales!C$4,monthly!$1:$1,0))/INDEX(monthly!$1:$1048576,MATCH(crec_mensuales!$A6,monthly!$A:$A,0)-12,MATCH(crec_mensuales!C$4,monthly!$1:$1,0))-1)</f>
        <v>-2.4608032914939293</v>
      </c>
      <c r="D6" s="64">
        <f>100*(INDEX(monthly!$1:$1048576,MATCH(crec_mensuales!$A6,monthly!$A:$A,0),MATCH(crec_mensuales!D$4,monthly!$1:$1,0))/INDEX(monthly!$1:$1048576,MATCH(crec_mensuales!$A6,monthly!$A:$A,0)-12,MATCH(crec_mensuales!D$4,monthly!$1:$1,0))-1)</f>
        <v>8.7145819462892007</v>
      </c>
      <c r="E6" s="64">
        <f>100*(INDEX(monthly!$1:$1048576,MATCH(crec_mensuales!$A6,monthly!$A:$A,0),MATCH(crec_mensuales!E$4,monthly!$1:$1,0))/INDEX(monthly!$1:$1048576,MATCH(crec_mensuales!$A6,monthly!$A:$A,0)-12,MATCH(crec_mensuales!E$4,monthly!$1:$1,0))-1)</f>
        <v>3.7215340253338836</v>
      </c>
      <c r="G6" s="63">
        <v>42036</v>
      </c>
      <c r="H6" s="64">
        <f>IF(INDEX(monthly!$1:$1048576,MATCH(crec_mensuales!$A6,monthly!$A:$A,0),MATCH(crec_mensuales!H$4,monthly!$1:$1,0))="","",INDEX(monthly!$1:$1048576,MATCH(crec_mensuales!$A6,monthly!$A:$A,0),MATCH(crec_mensuales!H$4,monthly!$1:$1,0)))</f>
        <v>206.90929454566668</v>
      </c>
      <c r="I6" s="64">
        <f>IF(INDEX(monthly!$1:$1048576,MATCH(crec_mensuales!$A6,monthly!$A:$A,0),MATCH(crec_mensuales!I$4,monthly!$1:$1,0))="","",INDEX(monthly!$1:$1048576,MATCH(crec_mensuales!$A6,monthly!$A:$A,0),MATCH(crec_mensuales!I$4,monthly!$1:$1,0)))</f>
        <v>157.56841966849802</v>
      </c>
      <c r="J6" s="64">
        <f>IF(INDEX(monthly!$1:$1048576,MATCH(crec_mensuales!$A6,monthly!$A:$A,0),MATCH(crec_mensuales!J$4,monthly!$1:$1,0))="","",INDEX(monthly!$1:$1048576,MATCH(crec_mensuales!$A6,monthly!$A:$A,0),MATCH(crec_mensuales!J$4,monthly!$1:$1,0)))</f>
        <v>62305978.774285711</v>
      </c>
      <c r="K6" s="64">
        <f>IF(INDEX(monthly!$1:$1048576,MATCH(crec_mensuales!$A6,monthly!$A:$A,0),MATCH(crec_mensuales!K$4,monthly!$1:$1,0))="","",INDEX(monthly!$1:$1048576,MATCH(crec_mensuales!$A6,monthly!$A:$A,0),MATCH(crec_mensuales!K$4,monthly!$1:$1,0)))</f>
        <v>796936.0453565116</v>
      </c>
      <c r="L6" s="64">
        <f>IF(INDEX(monthly!$1:$1048576,MATCH(crec_mensuales!$A6,monthly!$A:$A,0),MATCH(crec_mensuales!L$4,monthly!$1:$1,0))="","",INDEX(monthly!$1:$1048576,MATCH(crec_mensuales!$A6,monthly!$A:$A,0),MATCH(crec_mensuales!L$4,monthly!$1:$1,0)))</f>
        <v>855113.789841922</v>
      </c>
    </row>
    <row r="7" spans="1:21" x14ac:dyDescent="0.25">
      <c r="A7" s="63">
        <v>42064</v>
      </c>
      <c r="B7" s="64">
        <f>100*(INDEX(monthly!$1:$1048576,MATCH(crec_mensuales!$A7,monthly!$A:$A,0),MATCH(crec_mensuales!B$4,monthly!$1:$1,0))/INDEX(monthly!$1:$1048576,MATCH(crec_mensuales!$A7,monthly!$A:$A,0)-12,MATCH(crec_mensuales!B$4,monthly!$1:$1,0))-1)</f>
        <v>10.126665344966579</v>
      </c>
      <c r="C7" s="64">
        <f>100*(INDEX(monthly!$1:$1048576,MATCH(crec_mensuales!$A7,monthly!$A:$A,0),MATCH(crec_mensuales!C$4,monthly!$1:$1,0))/INDEX(monthly!$1:$1048576,MATCH(crec_mensuales!$A7,monthly!$A:$A,0)-12,MATCH(crec_mensuales!C$4,monthly!$1:$1,0))-1)</f>
        <v>-0.62463390734526225</v>
      </c>
      <c r="D7" s="64">
        <f>100*(INDEX(monthly!$1:$1048576,MATCH(crec_mensuales!$A7,monthly!$A:$A,0),MATCH(crec_mensuales!D$4,monthly!$1:$1,0))/INDEX(monthly!$1:$1048576,MATCH(crec_mensuales!$A7,monthly!$A:$A,0)-12,MATCH(crec_mensuales!D$4,monthly!$1:$1,0))-1)</f>
        <v>7.5819840311921016</v>
      </c>
      <c r="E7" s="64">
        <f>100*(INDEX(monthly!$1:$1048576,MATCH(crec_mensuales!$A7,monthly!$A:$A,0),MATCH(crec_mensuales!E$4,monthly!$1:$1,0))/INDEX(monthly!$1:$1048576,MATCH(crec_mensuales!$A7,monthly!$A:$A,0)-12,MATCH(crec_mensuales!E$4,monthly!$1:$1,0))-1)</f>
        <v>9.7705805386220526</v>
      </c>
      <c r="G7" s="63">
        <v>42064</v>
      </c>
      <c r="H7" s="64">
        <f>IF(INDEX(monthly!$1:$1048576,MATCH(crec_mensuales!$A7,monthly!$A:$A,0),MATCH(crec_mensuales!H$4,monthly!$1:$1,0))="","",INDEX(monthly!$1:$1048576,MATCH(crec_mensuales!$A7,monthly!$A:$A,0),MATCH(crec_mensuales!H$4,monthly!$1:$1,0)))</f>
        <v>228.18597255817537</v>
      </c>
      <c r="I7" s="64">
        <f>IF(INDEX(monthly!$1:$1048576,MATCH(crec_mensuales!$A7,monthly!$A:$A,0),MATCH(crec_mensuales!I$4,monthly!$1:$1,0))="","",INDEX(monthly!$1:$1048576,MATCH(crec_mensuales!$A7,monthly!$A:$A,0),MATCH(crec_mensuales!I$4,monthly!$1:$1,0)))</f>
        <v>161.53674084723667</v>
      </c>
      <c r="J7" s="64">
        <f>IF(INDEX(monthly!$1:$1048576,MATCH(crec_mensuales!$A7,monthly!$A:$A,0),MATCH(crec_mensuales!J$4,monthly!$1:$1,0))="","",INDEX(monthly!$1:$1048576,MATCH(crec_mensuales!$A7,monthly!$A:$A,0),MATCH(crec_mensuales!J$4,monthly!$1:$1,0)))</f>
        <v>63403955.386704788</v>
      </c>
      <c r="K7" s="64">
        <f>IF(INDEX(monthly!$1:$1048576,MATCH(crec_mensuales!$A7,monthly!$A:$A,0),MATCH(crec_mensuales!K$4,monthly!$1:$1,0))="","",INDEX(monthly!$1:$1048576,MATCH(crec_mensuales!$A7,monthly!$A:$A,0),MATCH(crec_mensuales!K$4,monthly!$1:$1,0)))</f>
        <v>901762.7098507972</v>
      </c>
      <c r="L7" s="64">
        <f>IF(INDEX(monthly!$1:$1048576,MATCH(crec_mensuales!$A7,monthly!$A:$A,0),MATCH(crec_mensuales!L$4,monthly!$1:$1,0))="","",INDEX(monthly!$1:$1048576,MATCH(crec_mensuales!$A7,monthly!$A:$A,0),MATCH(crec_mensuales!L$4,monthly!$1:$1,0)))</f>
        <v>916587.72353484086</v>
      </c>
    </row>
    <row r="8" spans="1:21" x14ac:dyDescent="0.25">
      <c r="A8" s="63">
        <v>42095</v>
      </c>
      <c r="B8" s="64">
        <f>100*(INDEX(monthly!$1:$1048576,MATCH(crec_mensuales!$A8,monthly!$A:$A,0),MATCH(crec_mensuales!B$4,monthly!$1:$1,0))/INDEX(monthly!$1:$1048576,MATCH(crec_mensuales!$A8,monthly!$A:$A,0)-12,MATCH(crec_mensuales!B$4,monthly!$1:$1,0))-1)</f>
        <v>2.9253976570721152</v>
      </c>
      <c r="C8" s="64">
        <f>100*(INDEX(monthly!$1:$1048576,MATCH(crec_mensuales!$A8,monthly!$A:$A,0),MATCH(crec_mensuales!C$4,monthly!$1:$1,0))/INDEX(monthly!$1:$1048576,MATCH(crec_mensuales!$A8,monthly!$A:$A,0)-12,MATCH(crec_mensuales!C$4,monthly!$1:$1,0))-1)</f>
        <v>0.45605680409068761</v>
      </c>
      <c r="D8" s="64">
        <f>100*(INDEX(monthly!$1:$1048576,MATCH(crec_mensuales!$A8,monthly!$A:$A,0),MATCH(crec_mensuales!D$4,monthly!$1:$1,0))/INDEX(monthly!$1:$1048576,MATCH(crec_mensuales!$A8,monthly!$A:$A,0)-12,MATCH(crec_mensuales!D$4,monthly!$1:$1,0))-1)</f>
        <v>-31.458741412542036</v>
      </c>
      <c r="E8" s="64">
        <f>100*(INDEX(monthly!$1:$1048576,MATCH(crec_mensuales!$A8,monthly!$A:$A,0),MATCH(crec_mensuales!E$4,monthly!$1:$1,0))/INDEX(monthly!$1:$1048576,MATCH(crec_mensuales!$A8,monthly!$A:$A,0)-12,MATCH(crec_mensuales!E$4,monthly!$1:$1,0))-1)</f>
        <v>2.2212857148609766</v>
      </c>
      <c r="G8" s="63">
        <v>42095</v>
      </c>
      <c r="H8" s="64">
        <f>IF(INDEX(monthly!$1:$1048576,MATCH(crec_mensuales!$A8,monthly!$A:$A,0),MATCH(crec_mensuales!H$4,monthly!$1:$1,0))="","",INDEX(monthly!$1:$1048576,MATCH(crec_mensuales!$A8,monthly!$A:$A,0),MATCH(crec_mensuales!H$4,monthly!$1:$1,0)))</f>
        <v>202.74825305721606</v>
      </c>
      <c r="I8" s="64">
        <f>IF(INDEX(monthly!$1:$1048576,MATCH(crec_mensuales!$A8,monthly!$A:$A,0),MATCH(crec_mensuales!I$4,monthly!$1:$1,0))="","",INDEX(monthly!$1:$1048576,MATCH(crec_mensuales!$A8,monthly!$A:$A,0),MATCH(crec_mensuales!I$4,monthly!$1:$1,0)))</f>
        <v>149.6521793190432</v>
      </c>
      <c r="J8" s="64">
        <f>IF(INDEX(monthly!$1:$1048576,MATCH(crec_mensuales!$A8,monthly!$A:$A,0),MATCH(crec_mensuales!J$4,monthly!$1:$1,0))="","",INDEX(monthly!$1:$1048576,MATCH(crec_mensuales!$A8,monthly!$A:$A,0),MATCH(crec_mensuales!J$4,monthly!$1:$1,0)))</f>
        <v>65009857.464566946</v>
      </c>
      <c r="K8" s="64">
        <f>IF(INDEX(monthly!$1:$1048576,MATCH(crec_mensuales!$A8,monthly!$A:$A,0),MATCH(crec_mensuales!K$4,monthly!$1:$1,0))="","",INDEX(monthly!$1:$1048576,MATCH(crec_mensuales!$A8,monthly!$A:$A,0),MATCH(crec_mensuales!K$4,monthly!$1:$1,0)))</f>
        <v>664714.63783766539</v>
      </c>
      <c r="L8" s="64">
        <f>IF(INDEX(monthly!$1:$1048576,MATCH(crec_mensuales!$A8,monthly!$A:$A,0),MATCH(crec_mensuales!L$4,monthly!$1:$1,0))="","",INDEX(monthly!$1:$1048576,MATCH(crec_mensuales!$A8,monthly!$A:$A,0),MATCH(crec_mensuales!L$4,monthly!$1:$1,0)))</f>
        <v>895836.87939027895</v>
      </c>
    </row>
    <row r="9" spans="1:21" x14ac:dyDescent="0.25">
      <c r="A9" s="63">
        <v>42125</v>
      </c>
      <c r="B9" s="64">
        <f>100*(INDEX(monthly!$1:$1048576,MATCH(crec_mensuales!$A9,monthly!$A:$A,0),MATCH(crec_mensuales!B$4,monthly!$1:$1,0))/INDEX(monthly!$1:$1048576,MATCH(crec_mensuales!$A9,monthly!$A:$A,0)-12,MATCH(crec_mensuales!B$4,monthly!$1:$1,0))-1)</f>
        <v>1.6434590060598886E-2</v>
      </c>
      <c r="C9" s="64">
        <f>100*(INDEX(monthly!$1:$1048576,MATCH(crec_mensuales!$A9,monthly!$A:$A,0),MATCH(crec_mensuales!C$4,monthly!$1:$1,0))/INDEX(monthly!$1:$1048576,MATCH(crec_mensuales!$A9,monthly!$A:$A,0)-12,MATCH(crec_mensuales!C$4,monthly!$1:$1,0))-1)</f>
        <v>-1.3128011005209661</v>
      </c>
      <c r="D9" s="64">
        <f>100*(INDEX(monthly!$1:$1048576,MATCH(crec_mensuales!$A9,monthly!$A:$A,0),MATCH(crec_mensuales!D$4,monthly!$1:$1,0))/INDEX(monthly!$1:$1048576,MATCH(crec_mensuales!$A9,monthly!$A:$A,0)-12,MATCH(crec_mensuales!D$4,monthly!$1:$1,0))-1)</f>
        <v>-22.734235389912428</v>
      </c>
      <c r="E9" s="64">
        <f>100*(INDEX(monthly!$1:$1048576,MATCH(crec_mensuales!$A9,monthly!$A:$A,0),MATCH(crec_mensuales!E$4,monthly!$1:$1,0))/INDEX(monthly!$1:$1048576,MATCH(crec_mensuales!$A9,monthly!$A:$A,0)-12,MATCH(crec_mensuales!E$4,monthly!$1:$1,0))-1)</f>
        <v>-6.9833817031416778</v>
      </c>
      <c r="G9" s="63">
        <v>42125</v>
      </c>
      <c r="H9" s="64">
        <f>IF(INDEX(monthly!$1:$1048576,MATCH(crec_mensuales!$A9,monthly!$A:$A,0),MATCH(crec_mensuales!H$4,monthly!$1:$1,0))="","",INDEX(monthly!$1:$1048576,MATCH(crec_mensuales!$A9,monthly!$A:$A,0),MATCH(crec_mensuales!H$4,monthly!$1:$1,0)))</f>
        <v>204.47603895500697</v>
      </c>
      <c r="I9" s="64">
        <f>IF(INDEX(monthly!$1:$1048576,MATCH(crec_mensuales!$A9,monthly!$A:$A,0),MATCH(crec_mensuales!I$4,monthly!$1:$1,0))="","",INDEX(monthly!$1:$1048576,MATCH(crec_mensuales!$A9,monthly!$A:$A,0),MATCH(crec_mensuales!I$4,monthly!$1:$1,0)))</f>
        <v>176.79441098740079</v>
      </c>
      <c r="J9" s="64">
        <f>IF(INDEX(monthly!$1:$1048576,MATCH(crec_mensuales!$A9,monthly!$A:$A,0),MATCH(crec_mensuales!J$4,monthly!$1:$1,0))="","",INDEX(monthly!$1:$1048576,MATCH(crec_mensuales!$A9,monthly!$A:$A,0),MATCH(crec_mensuales!J$4,monthly!$1:$1,0)))</f>
        <v>64578234.469675601</v>
      </c>
      <c r="K9" s="64">
        <f>IF(INDEX(monthly!$1:$1048576,MATCH(crec_mensuales!$A9,monthly!$A:$A,0),MATCH(crec_mensuales!K$4,monthly!$1:$1,0))="","",INDEX(monthly!$1:$1048576,MATCH(crec_mensuales!$A9,monthly!$A:$A,0),MATCH(crec_mensuales!K$4,monthly!$1:$1,0)))</f>
        <v>699890.53809340426</v>
      </c>
      <c r="L9" s="64">
        <f>IF(INDEX(monthly!$1:$1048576,MATCH(crec_mensuales!$A9,monthly!$A:$A,0),MATCH(crec_mensuales!L$4,monthly!$1:$1,0))="","",INDEX(monthly!$1:$1048576,MATCH(crec_mensuales!$A9,monthly!$A:$A,0),MATCH(crec_mensuales!L$4,monthly!$1:$1,0)))</f>
        <v>826259.04350752896</v>
      </c>
      <c r="T9">
        <v>2015</v>
      </c>
      <c r="U9">
        <v>2016</v>
      </c>
    </row>
    <row r="10" spans="1:21" x14ac:dyDescent="0.25">
      <c r="A10" s="63">
        <v>42156</v>
      </c>
      <c r="B10" s="64">
        <f>100*(INDEX(monthly!$1:$1048576,MATCH(crec_mensuales!$A10,monthly!$A:$A,0),MATCH(crec_mensuales!B$4,monthly!$1:$1,0))/INDEX(monthly!$1:$1048576,MATCH(crec_mensuales!$A10,monthly!$A:$A,0)-12,MATCH(crec_mensuales!B$4,monthly!$1:$1,0))-1)</f>
        <v>5.9379790497967599</v>
      </c>
      <c r="C10" s="64">
        <f>100*(INDEX(monthly!$1:$1048576,MATCH(crec_mensuales!$A10,monthly!$A:$A,0),MATCH(crec_mensuales!C$4,monthly!$1:$1,0))/INDEX(monthly!$1:$1048576,MATCH(crec_mensuales!$A10,monthly!$A:$A,0)-12,MATCH(crec_mensuales!C$4,monthly!$1:$1,0))-1)</f>
        <v>3.3932016471395654</v>
      </c>
      <c r="D10" s="64">
        <f>100*(INDEX(monthly!$1:$1048576,MATCH(crec_mensuales!$A10,monthly!$A:$A,0),MATCH(crec_mensuales!D$4,monthly!$1:$1,0))/INDEX(monthly!$1:$1048576,MATCH(crec_mensuales!$A10,monthly!$A:$A,0)-12,MATCH(crec_mensuales!D$4,monthly!$1:$1,0))-1)</f>
        <v>-2.7857068299438903</v>
      </c>
      <c r="E10" s="64">
        <f>100*(INDEX(monthly!$1:$1048576,MATCH(crec_mensuales!$A10,monthly!$A:$A,0),MATCH(crec_mensuales!E$4,monthly!$1:$1,0))/INDEX(monthly!$1:$1048576,MATCH(crec_mensuales!$A10,monthly!$A:$A,0)-12,MATCH(crec_mensuales!E$4,monthly!$1:$1,0))-1)</f>
        <v>2.4999840858056288</v>
      </c>
      <c r="G10" s="63">
        <v>42156</v>
      </c>
      <c r="H10" s="64">
        <f>IF(INDEX(monthly!$1:$1048576,MATCH(crec_mensuales!$A10,monthly!$A:$A,0),MATCH(crec_mensuales!H$4,monthly!$1:$1,0))="","",INDEX(monthly!$1:$1048576,MATCH(crec_mensuales!$A10,monthly!$A:$A,0),MATCH(crec_mensuales!H$4,monthly!$1:$1,0)))</f>
        <v>185.43268499866497</v>
      </c>
      <c r="I10" s="64">
        <f>IF(INDEX(monthly!$1:$1048576,MATCH(crec_mensuales!$A10,monthly!$A:$A,0),MATCH(crec_mensuales!I$4,monthly!$1:$1,0))="","",INDEX(monthly!$1:$1048576,MATCH(crec_mensuales!$A10,monthly!$A:$A,0),MATCH(crec_mensuales!I$4,monthly!$1:$1,0)))</f>
        <v>174.55047286725662</v>
      </c>
      <c r="J10" s="64">
        <f>IF(INDEX(monthly!$1:$1048576,MATCH(crec_mensuales!$A10,monthly!$A:$A,0),MATCH(crec_mensuales!J$4,monthly!$1:$1,0))="","",INDEX(monthly!$1:$1048576,MATCH(crec_mensuales!$A10,monthly!$A:$A,0),MATCH(crec_mensuales!J$4,monthly!$1:$1,0)))</f>
        <v>65692757.340213515</v>
      </c>
      <c r="K10" s="64">
        <f>IF(INDEX(monthly!$1:$1048576,MATCH(crec_mensuales!$A10,monthly!$A:$A,0),MATCH(crec_mensuales!K$4,monthly!$1:$1,0))="","",INDEX(monthly!$1:$1048576,MATCH(crec_mensuales!$A10,monthly!$A:$A,0),MATCH(crec_mensuales!K$4,monthly!$1:$1,0)))</f>
        <v>761630.51297711709</v>
      </c>
      <c r="L10" s="64">
        <f>IF(INDEX(monthly!$1:$1048576,MATCH(crec_mensuales!$A10,monthly!$A:$A,0),MATCH(crec_mensuales!L$4,monthly!$1:$1,0))="","",INDEX(monthly!$1:$1048576,MATCH(crec_mensuales!$A10,monthly!$A:$A,0),MATCH(crec_mensuales!L$4,monthly!$1:$1,0)))</f>
        <v>887252.51162764174</v>
      </c>
      <c r="S10">
        <v>1</v>
      </c>
      <c r="T10">
        <v>5.1992731822542826</v>
      </c>
      <c r="U10">
        <v>1.995413975309468</v>
      </c>
    </row>
    <row r="11" spans="1:21" x14ac:dyDescent="0.25">
      <c r="A11" s="63">
        <v>42186</v>
      </c>
      <c r="B11" s="64">
        <f>100*(INDEX(monthly!$1:$1048576,MATCH(crec_mensuales!$A11,monthly!$A:$A,0),MATCH(crec_mensuales!B$4,monthly!$1:$1,0))/INDEX(monthly!$1:$1048576,MATCH(crec_mensuales!$A11,monthly!$A:$A,0)-12,MATCH(crec_mensuales!B$4,monthly!$1:$1,0))-1)</f>
        <v>2.446286774474471</v>
      </c>
      <c r="C11" s="64">
        <f>100*(INDEX(monthly!$1:$1048576,MATCH(crec_mensuales!$A11,monthly!$A:$A,0),MATCH(crec_mensuales!C$4,monthly!$1:$1,0))/INDEX(monthly!$1:$1048576,MATCH(crec_mensuales!$A11,monthly!$A:$A,0)-12,MATCH(crec_mensuales!C$4,monthly!$1:$1,0))-1)</f>
        <v>0.43960958963951136</v>
      </c>
      <c r="D11" s="64">
        <f>100*(INDEX(monthly!$1:$1048576,MATCH(crec_mensuales!$A11,monthly!$A:$A,0),MATCH(crec_mensuales!D$4,monthly!$1:$1,0))/INDEX(monthly!$1:$1048576,MATCH(crec_mensuales!$A11,monthly!$A:$A,0)-12,MATCH(crec_mensuales!D$4,monthly!$1:$1,0))-1)</f>
        <v>6.6769771647947174</v>
      </c>
      <c r="E11" s="64">
        <f>100*(INDEX(monthly!$1:$1048576,MATCH(crec_mensuales!$A11,monthly!$A:$A,0),MATCH(crec_mensuales!E$4,monthly!$1:$1,0))/INDEX(monthly!$1:$1048576,MATCH(crec_mensuales!$A11,monthly!$A:$A,0)-12,MATCH(crec_mensuales!E$4,monthly!$1:$1,0))-1)</f>
        <v>-7.1054594725883486</v>
      </c>
      <c r="G11" s="63">
        <v>42186</v>
      </c>
      <c r="H11" s="64">
        <f>IF(INDEX(monthly!$1:$1048576,MATCH(crec_mensuales!$A11,monthly!$A:$A,0),MATCH(crec_mensuales!H$4,monthly!$1:$1,0))="","",INDEX(monthly!$1:$1048576,MATCH(crec_mensuales!$A11,monthly!$A:$A,0),MATCH(crec_mensuales!H$4,monthly!$1:$1,0)))</f>
        <v>196.79051132680161</v>
      </c>
      <c r="I11" s="64">
        <f>IF(INDEX(monthly!$1:$1048576,MATCH(crec_mensuales!$A11,monthly!$A:$A,0),MATCH(crec_mensuales!I$4,monthly!$1:$1,0))="","",INDEX(monthly!$1:$1048576,MATCH(crec_mensuales!$A11,monthly!$A:$A,0),MATCH(crec_mensuales!I$4,monthly!$1:$1,0)))</f>
        <v>165.56981514068053</v>
      </c>
      <c r="J11" s="64">
        <f>IF(INDEX(monthly!$1:$1048576,MATCH(crec_mensuales!$A11,monthly!$A:$A,0),MATCH(crec_mensuales!J$4,monthly!$1:$1,0))="","",INDEX(monthly!$1:$1048576,MATCH(crec_mensuales!$A11,monthly!$A:$A,0),MATCH(crec_mensuales!J$4,monthly!$1:$1,0)))</f>
        <v>65602526.512711868</v>
      </c>
      <c r="K11" s="64">
        <f>IF(INDEX(monthly!$1:$1048576,MATCH(crec_mensuales!$A11,monthly!$A:$A,0),MATCH(crec_mensuales!K$4,monthly!$1:$1,0))="","",INDEX(monthly!$1:$1048576,MATCH(crec_mensuales!$A11,monthly!$A:$A,0),MATCH(crec_mensuales!K$4,monthly!$1:$1,0)))</f>
        <v>757529.79042611201</v>
      </c>
      <c r="L11" s="64">
        <f>IF(INDEX(monthly!$1:$1048576,MATCH(crec_mensuales!$A11,monthly!$A:$A,0),MATCH(crec_mensuales!L$4,monthly!$1:$1,0))="","",INDEX(monthly!$1:$1048576,MATCH(crec_mensuales!$A11,monthly!$A:$A,0),MATCH(crec_mensuales!L$4,monthly!$1:$1,0)))</f>
        <v>952972.35879113106</v>
      </c>
      <c r="S11">
        <v>2</v>
      </c>
      <c r="T11">
        <v>5.3452195547933679</v>
      </c>
      <c r="U11">
        <v>2.7161824775623788</v>
      </c>
    </row>
    <row r="12" spans="1:21" x14ac:dyDescent="0.25">
      <c r="A12" s="63">
        <v>42217</v>
      </c>
      <c r="B12" s="64">
        <f>100*(INDEX(monthly!$1:$1048576,MATCH(crec_mensuales!$A12,monthly!$A:$A,0),MATCH(crec_mensuales!B$4,monthly!$1:$1,0))/INDEX(monthly!$1:$1048576,MATCH(crec_mensuales!$A12,monthly!$A:$A,0)-12,MATCH(crec_mensuales!B$4,monthly!$1:$1,0))-1)</f>
        <v>1.4065230198920586</v>
      </c>
      <c r="C12" s="64">
        <f>100*(INDEX(monthly!$1:$1048576,MATCH(crec_mensuales!$A12,monthly!$A:$A,0),MATCH(crec_mensuales!C$4,monthly!$1:$1,0))/INDEX(monthly!$1:$1048576,MATCH(crec_mensuales!$A12,monthly!$A:$A,0)-12,MATCH(crec_mensuales!C$4,monthly!$1:$1,0))-1)</f>
        <v>1.2922139949082645</v>
      </c>
      <c r="D12" s="64">
        <f>100*(INDEX(monthly!$1:$1048576,MATCH(crec_mensuales!$A12,monthly!$A:$A,0),MATCH(crec_mensuales!D$4,monthly!$1:$1,0))/INDEX(monthly!$1:$1048576,MATCH(crec_mensuales!$A12,monthly!$A:$A,0)-12,MATCH(crec_mensuales!D$4,monthly!$1:$1,0))-1)</f>
        <v>-5.2868336906990443</v>
      </c>
      <c r="E12" s="64">
        <f>100*(INDEX(monthly!$1:$1048576,MATCH(crec_mensuales!$A12,monthly!$A:$A,0),MATCH(crec_mensuales!E$4,monthly!$1:$1,0))/INDEX(monthly!$1:$1048576,MATCH(crec_mensuales!$A12,monthly!$A:$A,0)-12,MATCH(crec_mensuales!E$4,monthly!$1:$1,0))-1)</f>
        <v>-5.963984600446171</v>
      </c>
      <c r="G12" s="63">
        <v>42217</v>
      </c>
      <c r="H12" s="64">
        <f>IF(INDEX(monthly!$1:$1048576,MATCH(crec_mensuales!$A12,monthly!$A:$A,0),MATCH(crec_mensuales!H$4,monthly!$1:$1,0))="","",INDEX(monthly!$1:$1048576,MATCH(crec_mensuales!$A12,monthly!$A:$A,0),MATCH(crec_mensuales!H$4,monthly!$1:$1,0)))</f>
        <v>204.31735108415108</v>
      </c>
      <c r="I12" s="64">
        <f>IF(INDEX(monthly!$1:$1048576,MATCH(crec_mensuales!$A12,monthly!$A:$A,0),MATCH(crec_mensuales!I$4,monthly!$1:$1,0))="","",INDEX(monthly!$1:$1048576,MATCH(crec_mensuales!$A12,monthly!$A:$A,0),MATCH(crec_mensuales!I$4,monthly!$1:$1,0)))</f>
        <v>179.75914797874219</v>
      </c>
      <c r="J12" s="64">
        <f>IF(INDEX(monthly!$1:$1048576,MATCH(crec_mensuales!$A12,monthly!$A:$A,0),MATCH(crec_mensuales!J$4,monthly!$1:$1,0))="","",INDEX(monthly!$1:$1048576,MATCH(crec_mensuales!$A12,monthly!$A:$A,0),MATCH(crec_mensuales!J$4,monthly!$1:$1,0)))</f>
        <v>67880535.481272072</v>
      </c>
      <c r="K12" s="64">
        <f>IF(INDEX(monthly!$1:$1048576,MATCH(crec_mensuales!$A12,monthly!$A:$A,0),MATCH(crec_mensuales!K$4,monthly!$1:$1,0))="","",INDEX(monthly!$1:$1048576,MATCH(crec_mensuales!$A12,monthly!$A:$A,0),MATCH(crec_mensuales!K$4,monthly!$1:$1,0)))</f>
        <v>674066.39088839642</v>
      </c>
      <c r="L12" s="64">
        <f>IF(INDEX(monthly!$1:$1048576,MATCH(crec_mensuales!$A12,monthly!$A:$A,0),MATCH(crec_mensuales!L$4,monthly!$1:$1,0))="","",INDEX(monthly!$1:$1048576,MATCH(crec_mensuales!$A12,monthly!$A:$A,0),MATCH(crec_mensuales!L$4,monthly!$1:$1,0)))</f>
        <v>929175.38195867359</v>
      </c>
      <c r="S12">
        <v>3</v>
      </c>
      <c r="T12">
        <v>10.126665344966579</v>
      </c>
      <c r="U12">
        <v>-0.56026128319146551</v>
      </c>
    </row>
    <row r="13" spans="1:21" x14ac:dyDescent="0.25">
      <c r="A13" s="63">
        <v>42248</v>
      </c>
      <c r="B13" s="64">
        <f>100*(INDEX(monthly!$1:$1048576,MATCH(crec_mensuales!$A13,monthly!$A:$A,0),MATCH(crec_mensuales!B$4,monthly!$1:$1,0))/INDEX(monthly!$1:$1048576,MATCH(crec_mensuales!$A13,monthly!$A:$A,0)-12,MATCH(crec_mensuales!B$4,monthly!$1:$1,0))-1)</f>
        <v>2.3903246397801059</v>
      </c>
      <c r="C13" s="64">
        <f>100*(INDEX(monthly!$1:$1048576,MATCH(crec_mensuales!$A13,monthly!$A:$A,0),MATCH(crec_mensuales!C$4,monthly!$1:$1,0))/INDEX(monthly!$1:$1048576,MATCH(crec_mensuales!$A13,monthly!$A:$A,0)-12,MATCH(crec_mensuales!C$4,monthly!$1:$1,0))-1)</f>
        <v>1.2709726845513414</v>
      </c>
      <c r="D13" s="64">
        <f>100*(INDEX(monthly!$1:$1048576,MATCH(crec_mensuales!$A13,monthly!$A:$A,0),MATCH(crec_mensuales!D$4,monthly!$1:$1,0))/INDEX(monthly!$1:$1048576,MATCH(crec_mensuales!$A13,monthly!$A:$A,0)-12,MATCH(crec_mensuales!D$4,monthly!$1:$1,0))-1)</f>
        <v>-3.904407615662342</v>
      </c>
      <c r="E13" s="64">
        <f>100*(INDEX(monthly!$1:$1048576,MATCH(crec_mensuales!$A13,monthly!$A:$A,0),MATCH(crec_mensuales!E$4,monthly!$1:$1,0))/INDEX(monthly!$1:$1048576,MATCH(crec_mensuales!$A13,monthly!$A:$A,0)-12,MATCH(crec_mensuales!E$4,monthly!$1:$1,0))-1)</f>
        <v>-11.598402039204458</v>
      </c>
      <c r="G13" s="63">
        <v>42248</v>
      </c>
      <c r="H13" s="64">
        <f>IF(INDEX(monthly!$1:$1048576,MATCH(crec_mensuales!$A13,monthly!$A:$A,0),MATCH(crec_mensuales!H$4,monthly!$1:$1,0))="","",INDEX(monthly!$1:$1048576,MATCH(crec_mensuales!$A13,monthly!$A:$A,0),MATCH(crec_mensuales!H$4,monthly!$1:$1,0)))</f>
        <v>204.68997712183756</v>
      </c>
      <c r="I13" s="64">
        <f>IF(INDEX(monthly!$1:$1048576,MATCH(crec_mensuales!$A13,monthly!$A:$A,0),MATCH(crec_mensuales!I$4,monthly!$1:$1,0))="","",INDEX(monthly!$1:$1048576,MATCH(crec_mensuales!$A13,monthly!$A:$A,0),MATCH(crec_mensuales!I$4,monthly!$1:$1,0)))</f>
        <v>179.27004741553228</v>
      </c>
      <c r="J13" s="64">
        <f>IF(INDEX(monthly!$1:$1048576,MATCH(crec_mensuales!$A13,monthly!$A:$A,0),MATCH(crec_mensuales!J$4,monthly!$1:$1,0))="","",INDEX(monthly!$1:$1048576,MATCH(crec_mensuales!$A13,monthly!$A:$A,0),MATCH(crec_mensuales!J$4,monthly!$1:$1,0)))</f>
        <v>70437414.760084912</v>
      </c>
      <c r="K13" s="64">
        <f>IF(INDEX(monthly!$1:$1048576,MATCH(crec_mensuales!$A13,monthly!$A:$A,0),MATCH(crec_mensuales!K$4,monthly!$1:$1,0))="","",INDEX(monthly!$1:$1048576,MATCH(crec_mensuales!$A13,monthly!$A:$A,0),MATCH(crec_mensuales!K$4,monthly!$1:$1,0)))</f>
        <v>682684.7730345556</v>
      </c>
      <c r="L13" s="64">
        <f>IF(INDEX(monthly!$1:$1048576,MATCH(crec_mensuales!$A13,monthly!$A:$A,0),MATCH(crec_mensuales!L$4,monthly!$1:$1,0))="","",INDEX(monthly!$1:$1048576,MATCH(crec_mensuales!$A13,monthly!$A:$A,0),MATCH(crec_mensuales!L$4,monthly!$1:$1,0)))</f>
        <v>878694.95183634409</v>
      </c>
      <c r="S13">
        <v>4</v>
      </c>
      <c r="T13">
        <v>2.9253976570721152</v>
      </c>
      <c r="U13">
        <v>7.0744627355146417</v>
      </c>
    </row>
    <row r="14" spans="1:21" x14ac:dyDescent="0.25">
      <c r="A14" s="63">
        <v>42278</v>
      </c>
      <c r="B14" s="64">
        <f>100*(INDEX(monthly!$1:$1048576,MATCH(crec_mensuales!$A14,monthly!$A:$A,0),MATCH(crec_mensuales!B$4,monthly!$1:$1,0))/INDEX(monthly!$1:$1048576,MATCH(crec_mensuales!$A14,monthly!$A:$A,0)-12,MATCH(crec_mensuales!B$4,monthly!$1:$1,0))-1)</f>
        <v>-0.19436019649371472</v>
      </c>
      <c r="C14" s="64">
        <f>100*(INDEX(monthly!$1:$1048576,MATCH(crec_mensuales!$A14,monthly!$A:$A,0),MATCH(crec_mensuales!C$4,monthly!$1:$1,0))/INDEX(monthly!$1:$1048576,MATCH(crec_mensuales!$A14,monthly!$A:$A,0)-12,MATCH(crec_mensuales!C$4,monthly!$1:$1,0))-1)</f>
        <v>3.3819505370785485</v>
      </c>
      <c r="D14" s="64">
        <f>100*(INDEX(monthly!$1:$1048576,MATCH(crec_mensuales!$A14,monthly!$A:$A,0),MATCH(crec_mensuales!D$4,monthly!$1:$1,0))/INDEX(monthly!$1:$1048576,MATCH(crec_mensuales!$A14,monthly!$A:$A,0)-12,MATCH(crec_mensuales!D$4,monthly!$1:$1,0))-1)</f>
        <v>14.83945544363554</v>
      </c>
      <c r="E14" s="64">
        <f>100*(INDEX(monthly!$1:$1048576,MATCH(crec_mensuales!$A14,monthly!$A:$A,0),MATCH(crec_mensuales!E$4,monthly!$1:$1,0))/INDEX(monthly!$1:$1048576,MATCH(crec_mensuales!$A14,monthly!$A:$A,0)-12,MATCH(crec_mensuales!E$4,monthly!$1:$1,0))-1)</f>
        <v>-21.90483407018975</v>
      </c>
      <c r="G14" s="63">
        <v>42278</v>
      </c>
      <c r="H14" s="64">
        <f>IF(INDEX(monthly!$1:$1048576,MATCH(crec_mensuales!$A14,monthly!$A:$A,0),MATCH(crec_mensuales!H$4,monthly!$1:$1,0))="","",INDEX(monthly!$1:$1048576,MATCH(crec_mensuales!$A14,monthly!$A:$A,0),MATCH(crec_mensuales!H$4,monthly!$1:$1,0)))</f>
        <v>226.31732138191452</v>
      </c>
      <c r="I14" s="64">
        <f>IF(INDEX(monthly!$1:$1048576,MATCH(crec_mensuales!$A14,monthly!$A:$A,0),MATCH(crec_mensuales!I$4,monthly!$1:$1,0))="","",INDEX(monthly!$1:$1048576,MATCH(crec_mensuales!$A14,monthly!$A:$A,0),MATCH(crec_mensuales!I$4,monthly!$1:$1,0)))</f>
        <v>177.8803485052776</v>
      </c>
      <c r="J14" s="64">
        <f>IF(INDEX(monthly!$1:$1048576,MATCH(crec_mensuales!$A14,monthly!$A:$A,0),MATCH(crec_mensuales!J$4,monthly!$1:$1,0))="","",INDEX(monthly!$1:$1048576,MATCH(crec_mensuales!$A14,monthly!$A:$A,0),MATCH(crec_mensuales!J$4,monthly!$1:$1,0)))</f>
        <v>71263699.030518085</v>
      </c>
      <c r="K14" s="64">
        <f>IF(INDEX(monthly!$1:$1048576,MATCH(crec_mensuales!$A14,monthly!$A:$A,0),MATCH(crec_mensuales!K$4,monthly!$1:$1,0))="","",INDEX(monthly!$1:$1048576,MATCH(crec_mensuales!$A14,monthly!$A:$A,0),MATCH(crec_mensuales!K$4,monthly!$1:$1,0)))</f>
        <v>754218.87911853369</v>
      </c>
      <c r="L14" s="64">
        <f>IF(INDEX(monthly!$1:$1048576,MATCH(crec_mensuales!$A14,monthly!$A:$A,0),MATCH(crec_mensuales!L$4,monthly!$1:$1,0))="","",INDEX(monthly!$1:$1048576,MATCH(crec_mensuales!$A14,monthly!$A:$A,0),MATCH(crec_mensuales!L$4,monthly!$1:$1,0)))</f>
        <v>866038.09281218564</v>
      </c>
      <c r="S14">
        <v>5</v>
      </c>
      <c r="T14">
        <v>1.6434590060598886E-2</v>
      </c>
      <c r="U14">
        <v>6.2222126431995317</v>
      </c>
    </row>
    <row r="15" spans="1:21" x14ac:dyDescent="0.25">
      <c r="A15" s="63">
        <v>42309</v>
      </c>
      <c r="B15" s="64">
        <f>100*(INDEX(monthly!$1:$1048576,MATCH(crec_mensuales!$A15,monthly!$A:$A,0),MATCH(crec_mensuales!B$4,monthly!$1:$1,0))/INDEX(monthly!$1:$1048576,MATCH(crec_mensuales!$A15,monthly!$A:$A,0)-12,MATCH(crec_mensuales!B$4,monthly!$1:$1,0))-1)</f>
        <v>2.4026388686968714</v>
      </c>
      <c r="C15" s="64">
        <f>100*(INDEX(monthly!$1:$1048576,MATCH(crec_mensuales!$A15,monthly!$A:$A,0),MATCH(crec_mensuales!C$4,monthly!$1:$1,0))/INDEX(monthly!$1:$1048576,MATCH(crec_mensuales!$A15,monthly!$A:$A,0)-12,MATCH(crec_mensuales!C$4,monthly!$1:$1,0))-1)</f>
        <v>1.6882588832012102</v>
      </c>
      <c r="D15" s="64">
        <f>100*(INDEX(monthly!$1:$1048576,MATCH(crec_mensuales!$A15,monthly!$A:$A,0),MATCH(crec_mensuales!D$4,monthly!$1:$1,0))/INDEX(monthly!$1:$1048576,MATCH(crec_mensuales!$A15,monthly!$A:$A,0)-12,MATCH(crec_mensuales!D$4,monthly!$1:$1,0))-1)</f>
        <v>24.633200319506198</v>
      </c>
      <c r="E15" s="64">
        <f>100*(INDEX(monthly!$1:$1048576,MATCH(crec_mensuales!$A15,monthly!$A:$A,0),MATCH(crec_mensuales!E$4,monthly!$1:$1,0))/INDEX(monthly!$1:$1048576,MATCH(crec_mensuales!$A15,monthly!$A:$A,0)-12,MATCH(crec_mensuales!E$4,monthly!$1:$1,0))-1)</f>
        <v>-7.811861964546285</v>
      </c>
      <c r="G15" s="63">
        <v>42309</v>
      </c>
      <c r="H15" s="64">
        <f>IF(INDEX(monthly!$1:$1048576,MATCH(crec_mensuales!$A15,monthly!$A:$A,0),MATCH(crec_mensuales!H$4,monthly!$1:$1,0))="","",INDEX(monthly!$1:$1048576,MATCH(crec_mensuales!$A15,monthly!$A:$A,0),MATCH(crec_mensuales!H$4,monthly!$1:$1,0)))</f>
        <v>212.19773897947275</v>
      </c>
      <c r="I15" s="64">
        <f>IF(INDEX(monthly!$1:$1048576,MATCH(crec_mensuales!$A15,monthly!$A:$A,0),MATCH(crec_mensuales!I$4,monthly!$1:$1,0))="","",INDEX(monthly!$1:$1048576,MATCH(crec_mensuales!$A15,monthly!$A:$A,0),MATCH(crec_mensuales!I$4,monthly!$1:$1,0)))</f>
        <v>173.24901079406675</v>
      </c>
      <c r="J15" s="64">
        <f>IF(INDEX(monthly!$1:$1048576,MATCH(crec_mensuales!$A15,monthly!$A:$A,0),MATCH(crec_mensuales!J$4,monthly!$1:$1,0))="","",INDEX(monthly!$1:$1048576,MATCH(crec_mensuales!$A15,monthly!$A:$A,0),MATCH(crec_mensuales!J$4,monthly!$1:$1,0)))</f>
        <v>71846192.567491159</v>
      </c>
      <c r="K15" s="64">
        <f>IF(INDEX(monthly!$1:$1048576,MATCH(crec_mensuales!$A15,monthly!$A:$A,0),MATCH(crec_mensuales!K$4,monthly!$1:$1,0))="","",INDEX(monthly!$1:$1048576,MATCH(crec_mensuales!$A15,monthly!$A:$A,0),MATCH(crec_mensuales!K$4,monthly!$1:$1,0)))</f>
        <v>667742.20335485297</v>
      </c>
      <c r="L15" s="64">
        <f>IF(INDEX(monthly!$1:$1048576,MATCH(crec_mensuales!$A15,monthly!$A:$A,0),MATCH(crec_mensuales!L$4,monthly!$1:$1,0))="","",INDEX(monthly!$1:$1048576,MATCH(crec_mensuales!$A15,monthly!$A:$A,0),MATCH(crec_mensuales!L$4,monthly!$1:$1,0)))</f>
        <v>859768.27333039348</v>
      </c>
      <c r="S15">
        <v>6</v>
      </c>
      <c r="T15">
        <v>5.9379790497967599</v>
      </c>
      <c r="U15">
        <v>6.9245501377189989</v>
      </c>
    </row>
    <row r="16" spans="1:21" x14ac:dyDescent="0.25">
      <c r="A16" s="63">
        <v>42339</v>
      </c>
      <c r="B16" s="64">
        <f>100*(INDEX(monthly!$1:$1048576,MATCH(crec_mensuales!$A16,monthly!$A:$A,0),MATCH(crec_mensuales!B$4,monthly!$1:$1,0))/INDEX(monthly!$1:$1048576,MATCH(crec_mensuales!$A16,monthly!$A:$A,0)-12,MATCH(crec_mensuales!B$4,monthly!$1:$1,0))-1)</f>
        <v>0.6080273237313083</v>
      </c>
      <c r="C16" s="64">
        <f>100*(INDEX(monthly!$1:$1048576,MATCH(crec_mensuales!$A16,monthly!$A:$A,0),MATCH(crec_mensuales!C$4,monthly!$1:$1,0))/INDEX(monthly!$1:$1048576,MATCH(crec_mensuales!$A16,monthly!$A:$A,0)-12,MATCH(crec_mensuales!C$4,monthly!$1:$1,0))-1)</f>
        <v>0.39813612324288705</v>
      </c>
      <c r="D16" s="64">
        <f>100*(INDEX(monthly!$1:$1048576,MATCH(crec_mensuales!$A16,monthly!$A:$A,0),MATCH(crec_mensuales!D$4,monthly!$1:$1,0))/INDEX(monthly!$1:$1048576,MATCH(crec_mensuales!$A16,monthly!$A:$A,0)-12,MATCH(crec_mensuales!D$4,monthly!$1:$1,0))-1)</f>
        <v>19.761947460368834</v>
      </c>
      <c r="E16" s="64">
        <f>100*(INDEX(monthly!$1:$1048576,MATCH(crec_mensuales!$A16,monthly!$A:$A,0),MATCH(crec_mensuales!E$4,monthly!$1:$1,0))/INDEX(monthly!$1:$1048576,MATCH(crec_mensuales!$A16,monthly!$A:$A,0)-12,MATCH(crec_mensuales!E$4,monthly!$1:$1,0))-1)</f>
        <v>-11.299599539333228</v>
      </c>
      <c r="G16" s="63">
        <v>42339</v>
      </c>
      <c r="H16" s="64">
        <f>IF(INDEX(monthly!$1:$1048576,MATCH(crec_mensuales!$A16,monthly!$A:$A,0),MATCH(crec_mensuales!H$4,monthly!$1:$1,0))="","",INDEX(monthly!$1:$1048576,MATCH(crec_mensuales!$A16,monthly!$A:$A,0),MATCH(crec_mensuales!H$4,monthly!$1:$1,0)))</f>
        <v>232.74065818417176</v>
      </c>
      <c r="I16" s="64">
        <f>IF(INDEX(monthly!$1:$1048576,MATCH(crec_mensuales!$A16,monthly!$A:$A,0),MATCH(crec_mensuales!I$4,monthly!$1:$1,0))="","",INDEX(monthly!$1:$1048576,MATCH(crec_mensuales!$A16,monthly!$A:$A,0),MATCH(crec_mensuales!I$4,monthly!$1:$1,0)))</f>
        <v>185.84628887904367</v>
      </c>
      <c r="J16" s="64">
        <f>IF(INDEX(monthly!$1:$1048576,MATCH(crec_mensuales!$A16,monthly!$A:$A,0),MATCH(crec_mensuales!J$4,monthly!$1:$1,0))="","",INDEX(monthly!$1:$1048576,MATCH(crec_mensuales!$A16,monthly!$A:$A,0),MATCH(crec_mensuales!J$4,monthly!$1:$1,0)))</f>
        <v>72735716.636554614</v>
      </c>
      <c r="K16" s="64">
        <f>IF(INDEX(monthly!$1:$1048576,MATCH(crec_mensuales!$A16,monthly!$A:$A,0),MATCH(crec_mensuales!K$4,monthly!$1:$1,0))="","",INDEX(monthly!$1:$1048576,MATCH(crec_mensuales!$A16,monthly!$A:$A,0),MATCH(crec_mensuales!K$4,monthly!$1:$1,0)))</f>
        <v>577580.01024436485</v>
      </c>
      <c r="L16" s="64">
        <f>IF(INDEX(monthly!$1:$1048576,MATCH(crec_mensuales!$A16,monthly!$A:$A,0),MATCH(crec_mensuales!L$4,monthly!$1:$1,0))="","",INDEX(monthly!$1:$1048576,MATCH(crec_mensuales!$A16,monthly!$A:$A,0),MATCH(crec_mensuales!L$4,monthly!$1:$1,0)))</f>
        <v>908419.40955945209</v>
      </c>
      <c r="S16">
        <v>7</v>
      </c>
      <c r="T16">
        <v>2.446286774474471</v>
      </c>
      <c r="U16">
        <v>5.7746182361236853</v>
      </c>
    </row>
    <row r="17" spans="1:21" x14ac:dyDescent="0.25">
      <c r="A17" s="82">
        <v>42370</v>
      </c>
      <c r="B17" s="83">
        <f>100*(INDEX(monthly!$1:$1048576,MATCH(crec_mensuales!$A17,monthly!$A:$A,0),MATCH(crec_mensuales!B$4,monthly!$1:$1,0))/INDEX(monthly!$1:$1048576,MATCH(crec_mensuales!$A17,monthly!$A:$A,0)-12,MATCH(crec_mensuales!B$4,monthly!$1:$1,0))-1)</f>
        <v>1.9954014121832842</v>
      </c>
      <c r="C17" s="83">
        <f>100*(INDEX(monthly!$1:$1048576,MATCH(crec_mensuales!$A17,monthly!$A:$A,0),MATCH(crec_mensuales!C$4,monthly!$1:$1,0))/INDEX(monthly!$1:$1048576,MATCH(crec_mensuales!$A17,monthly!$A:$A,0)-12,MATCH(crec_mensuales!C$4,monthly!$1:$1,0))-1)</f>
        <v>1.7514705684661624</v>
      </c>
      <c r="D17" s="83">
        <f>100*(INDEX(monthly!$1:$1048576,MATCH(crec_mensuales!$A17,monthly!$A:$A,0),MATCH(crec_mensuales!D$4,monthly!$1:$1,0))/INDEX(monthly!$1:$1048576,MATCH(crec_mensuales!$A17,monthly!$A:$A,0)-12,MATCH(crec_mensuales!D$4,monthly!$1:$1,0))-1)</f>
        <v>-2.1657256535933866</v>
      </c>
      <c r="E17" s="83">
        <f>100*(INDEX(monthly!$1:$1048576,MATCH(crec_mensuales!$A17,monthly!$A:$A,0),MATCH(crec_mensuales!E$4,monthly!$1:$1,0))/INDEX(monthly!$1:$1048576,MATCH(crec_mensuales!$A17,monthly!$A:$A,0)-12,MATCH(crec_mensuales!E$4,monthly!$1:$1,0))-1)</f>
        <v>-13.31673062945422</v>
      </c>
      <c r="G17" s="82">
        <v>42370</v>
      </c>
      <c r="H17" s="83">
        <f>IF(INDEX(monthly!$1:$1048576,MATCH(crec_mensuales!$A17,monthly!$A:$A,0),MATCH(crec_mensuales!H$4,monthly!$1:$1,0))="","",INDEX(monthly!$1:$1048576,MATCH(crec_mensuales!$A17,monthly!$A:$A,0),MATCH(crec_mensuales!H$4,monthly!$1:$1,0)))</f>
        <v>213.6336226114289</v>
      </c>
      <c r="I17" s="83">
        <f>IF(INDEX(monthly!$1:$1048576,MATCH(crec_mensuales!$A17,monthly!$A:$A,0),MATCH(crec_mensuales!I$4,monthly!$1:$1,0))="","",INDEX(monthly!$1:$1048576,MATCH(crec_mensuales!$A17,monthly!$A:$A,0),MATCH(crec_mensuales!I$4,monthly!$1:$1,0)))</f>
        <v>167.79388185872799</v>
      </c>
      <c r="J17" s="83">
        <f>IF(INDEX(monthly!$1:$1048576,MATCH(crec_mensuales!$A17,monthly!$A:$A,0),MATCH(crec_mensuales!J$4,monthly!$1:$1,0))="","",INDEX(monthly!$1:$1048576,MATCH(crec_mensuales!$A17,monthly!$A:$A,0),MATCH(crec_mensuales!J$4,monthly!$1:$1,0)))</f>
        <v>71553800.121501699</v>
      </c>
      <c r="K17" s="83">
        <f>IF(INDEX(monthly!$1:$1048576,MATCH(crec_mensuales!$A17,monthly!$A:$A,0),MATCH(crec_mensuales!K$4,monthly!$1:$1,0))="","",INDEX(monthly!$1:$1048576,MATCH(crec_mensuales!$A17,monthly!$A:$A,0),MATCH(crec_mensuales!K$4,monthly!$1:$1,0)))</f>
        <v>726949.25871831237</v>
      </c>
      <c r="L17" s="83">
        <f>IF(INDEX(monthly!$1:$1048576,MATCH(crec_mensuales!$A17,monthly!$A:$A,0),MATCH(crec_mensuales!L$4,monthly!$1:$1,0))="","",INDEX(monthly!$1:$1048576,MATCH(crec_mensuales!$A17,monthly!$A:$A,0),MATCH(crec_mensuales!L$4,monthly!$1:$1,0)))</f>
        <v>784398.74658319412</v>
      </c>
      <c r="S17">
        <v>8</v>
      </c>
      <c r="T17">
        <v>1.4065230198920586</v>
      </c>
      <c r="U17">
        <v>4.6814292285763948</v>
      </c>
    </row>
    <row r="18" spans="1:21" x14ac:dyDescent="0.25">
      <c r="A18" s="63">
        <v>42401</v>
      </c>
      <c r="B18" s="64">
        <f>100*(INDEX(monthly!$1:$1048576,MATCH(crec_mensuales!$A18,monthly!$A:$A,0),MATCH(crec_mensuales!B$4,monthly!$1:$1,0))/INDEX(monthly!$1:$1048576,MATCH(crec_mensuales!$A18,monthly!$A:$A,0)-12,MATCH(crec_mensuales!B$4,monthly!$1:$1,0))-1)</f>
        <v>2.7160351649544667</v>
      </c>
      <c r="C18" s="64">
        <f>100*(INDEX(monthly!$1:$1048576,MATCH(crec_mensuales!$A18,monthly!$A:$A,0),MATCH(crec_mensuales!C$4,monthly!$1:$1,0))/INDEX(monthly!$1:$1048576,MATCH(crec_mensuales!$A18,monthly!$A:$A,0)-12,MATCH(crec_mensuales!C$4,monthly!$1:$1,0))-1)</f>
        <v>1.9465052096991897</v>
      </c>
      <c r="D18" s="64">
        <f>100*(INDEX(monthly!$1:$1048576,MATCH(crec_mensuales!$A18,monthly!$A:$A,0),MATCH(crec_mensuales!D$4,monthly!$1:$1,0))/INDEX(monthly!$1:$1048576,MATCH(crec_mensuales!$A18,monthly!$A:$A,0)-12,MATCH(crec_mensuales!D$4,monthly!$1:$1,0))-1)</f>
        <v>3.826682151021954</v>
      </c>
      <c r="E18" s="64">
        <f>100*(INDEX(monthly!$1:$1048576,MATCH(crec_mensuales!$A18,monthly!$A:$A,0),MATCH(crec_mensuales!E$4,monthly!$1:$1,0))/INDEX(monthly!$1:$1048576,MATCH(crec_mensuales!$A18,monthly!$A:$A,0)-12,MATCH(crec_mensuales!E$4,monthly!$1:$1,0))-1)</f>
        <v>-9.9473274869791073</v>
      </c>
      <c r="G18" s="63">
        <v>42401</v>
      </c>
      <c r="H18" s="64">
        <f>IF(INDEX(monthly!$1:$1048576,MATCH(crec_mensuales!$A18,monthly!$A:$A,0),MATCH(crec_mensuales!H$4,monthly!$1:$1,0))="","",INDEX(monthly!$1:$1048576,MATCH(crec_mensuales!$A18,monthly!$A:$A,0),MATCH(crec_mensuales!H$4,monthly!$1:$1,0)))</f>
        <v>212.52902374508619</v>
      </c>
      <c r="I18" s="64">
        <f>IF(INDEX(monthly!$1:$1048576,MATCH(crec_mensuales!$A18,monthly!$A:$A,0),MATCH(crec_mensuales!I$4,monthly!$1:$1,0))="","",INDEX(monthly!$1:$1048576,MATCH(crec_mensuales!$A18,monthly!$A:$A,0),MATCH(crec_mensuales!I$4,monthly!$1:$1,0)))</f>
        <v>161.72674270671587</v>
      </c>
      <c r="J18" s="64">
        <f>IF(INDEX(monthly!$1:$1048576,MATCH(crec_mensuales!$A18,monthly!$A:$A,0),MATCH(crec_mensuales!J$4,monthly!$1:$1,0))="","",INDEX(monthly!$1:$1048576,MATCH(crec_mensuales!$A18,monthly!$A:$A,0),MATCH(crec_mensuales!J$4,monthly!$1:$1,0)))</f>
        <v>69795800.788043484</v>
      </c>
      <c r="K18" s="64">
        <f>IF(INDEX(monthly!$1:$1048576,MATCH(crec_mensuales!$A18,monthly!$A:$A,0),MATCH(crec_mensuales!K$4,monthly!$1:$1,0))="","",INDEX(monthly!$1:$1048576,MATCH(crec_mensuales!$A18,monthly!$A:$A,0),MATCH(crec_mensuales!K$4,monthly!$1:$1,0)))</f>
        <v>827432.25475922949</v>
      </c>
      <c r="L18" s="64">
        <f>IF(INDEX(monthly!$1:$1048576,MATCH(crec_mensuales!$A18,monthly!$A:$A,0),MATCH(crec_mensuales!L$4,monthly!$1:$1,0))="","",INDEX(monthly!$1:$1048576,MATCH(crec_mensuales!$A18,monthly!$A:$A,0),MATCH(crec_mensuales!L$4,monthly!$1:$1,0)))</f>
        <v>770052.82078002777</v>
      </c>
      <c r="S18">
        <v>9</v>
      </c>
      <c r="T18">
        <v>2.3903246397801059</v>
      </c>
      <c r="U18">
        <v>6.5414048463136032</v>
      </c>
    </row>
    <row r="19" spans="1:21" x14ac:dyDescent="0.25">
      <c r="A19" s="63">
        <v>42430</v>
      </c>
      <c r="B19" s="64">
        <f>100*(INDEX(monthly!$1:$1048576,MATCH(crec_mensuales!$A19,monthly!$A:$A,0),MATCH(crec_mensuales!B$4,monthly!$1:$1,0))/INDEX(monthly!$1:$1048576,MATCH(crec_mensuales!$A19,monthly!$A:$A,0)-12,MATCH(crec_mensuales!B$4,monthly!$1:$1,0))-1)</f>
        <v>-0.560515946397111</v>
      </c>
      <c r="C19" s="64">
        <f>100*(INDEX(monthly!$1:$1048576,MATCH(crec_mensuales!$A19,monthly!$A:$A,0),MATCH(crec_mensuales!C$4,monthly!$1:$1,0))/INDEX(monthly!$1:$1048576,MATCH(crec_mensuales!$A19,monthly!$A:$A,0)-12,MATCH(crec_mensuales!C$4,monthly!$1:$1,0))-1)</f>
        <v>1.5479048710327792</v>
      </c>
      <c r="D19" s="64">
        <f>100*(INDEX(monthly!$1:$1048576,MATCH(crec_mensuales!$A19,monthly!$A:$A,0),MATCH(crec_mensuales!D$4,monthly!$1:$1,0))/INDEX(monthly!$1:$1048576,MATCH(crec_mensuales!$A19,monthly!$A:$A,0)-12,MATCH(crec_mensuales!D$4,monthly!$1:$1,0))-1)</f>
        <v>2.239122351073819</v>
      </c>
      <c r="E19" s="64">
        <f>100*(INDEX(monthly!$1:$1048576,MATCH(crec_mensuales!$A19,monthly!$A:$A,0),MATCH(crec_mensuales!E$4,monthly!$1:$1,0))/INDEX(monthly!$1:$1048576,MATCH(crec_mensuales!$A19,monthly!$A:$A,0)-12,MATCH(crec_mensuales!E$4,monthly!$1:$1,0))-1)</f>
        <v>-11.963421798750961</v>
      </c>
      <c r="G19" s="63">
        <v>42430</v>
      </c>
      <c r="H19" s="64">
        <f>IF(INDEX(monthly!$1:$1048576,MATCH(crec_mensuales!$A19,monthly!$A:$A,0),MATCH(crec_mensuales!H$4,monthly!$1:$1,0))="","",INDEX(monthly!$1:$1048576,MATCH(crec_mensuales!$A19,monthly!$A:$A,0),MATCH(crec_mensuales!H$4,monthly!$1:$1,0)))</f>
        <v>226.90695379454544</v>
      </c>
      <c r="I19" s="64">
        <f>IF(INDEX(monthly!$1:$1048576,MATCH(crec_mensuales!$A19,monthly!$A:$A,0),MATCH(crec_mensuales!I$4,monthly!$1:$1,0))="","",INDEX(monthly!$1:$1048576,MATCH(crec_mensuales!$A19,monthly!$A:$A,0),MATCH(crec_mensuales!I$4,monthly!$1:$1,0)))</f>
        <v>164.08785317652567</v>
      </c>
      <c r="J19" s="64">
        <f>IF(INDEX(monthly!$1:$1048576,MATCH(crec_mensuales!$A19,monthly!$A:$A,0),MATCH(crec_mensuales!J$4,monthly!$1:$1,0))="","",INDEX(monthly!$1:$1048576,MATCH(crec_mensuales!$A19,monthly!$A:$A,0),MATCH(crec_mensuales!J$4,monthly!$1:$1,0)))</f>
        <v>69421805.049829349</v>
      </c>
      <c r="K19" s="64">
        <f>IF(INDEX(monthly!$1:$1048576,MATCH(crec_mensuales!$A19,monthly!$A:$A,0),MATCH(crec_mensuales!K$4,monthly!$1:$1,0))="","",INDEX(monthly!$1:$1048576,MATCH(crec_mensuales!$A19,monthly!$A:$A,0),MATCH(crec_mensuales!K$4,monthly!$1:$1,0)))</f>
        <v>921954.28024071536</v>
      </c>
      <c r="L19" s="64">
        <f>IF(INDEX(monthly!$1:$1048576,MATCH(crec_mensuales!$A19,monthly!$A:$A,0),MATCH(crec_mensuales!L$4,monthly!$1:$1,0))="","",INDEX(monthly!$1:$1048576,MATCH(crec_mensuales!$A19,monthly!$A:$A,0),MATCH(crec_mensuales!L$4,monthly!$1:$1,0)))</f>
        <v>806932.46801279846</v>
      </c>
      <c r="S19">
        <v>10</v>
      </c>
      <c r="T19">
        <v>-0.19436019649371472</v>
      </c>
      <c r="U19">
        <v>-0.7548302833751297</v>
      </c>
    </row>
    <row r="20" spans="1:21" x14ac:dyDescent="0.25">
      <c r="A20" s="63">
        <v>42461</v>
      </c>
      <c r="B20" s="64">
        <f>100*(INDEX(monthly!$1:$1048576,MATCH(crec_mensuales!$A20,monthly!$A:$A,0),MATCH(crec_mensuales!B$4,monthly!$1:$1,0))/INDEX(monthly!$1:$1048576,MATCH(crec_mensuales!$A20,monthly!$A:$A,0)-12,MATCH(crec_mensuales!B$4,monthly!$1:$1,0))-1)</f>
        <v>7.0741193157469962</v>
      </c>
      <c r="C20" s="64">
        <f>100*(INDEX(monthly!$1:$1048576,MATCH(crec_mensuales!$A20,monthly!$A:$A,0),MATCH(crec_mensuales!C$4,monthly!$1:$1,0))/INDEX(monthly!$1:$1048576,MATCH(crec_mensuales!$A20,monthly!$A:$A,0)-12,MATCH(crec_mensuales!C$4,monthly!$1:$1,0))-1)</f>
        <v>1.3031174354986685</v>
      </c>
      <c r="D20" s="64">
        <f>100*(INDEX(monthly!$1:$1048576,MATCH(crec_mensuales!$A20,monthly!$A:$A,0),MATCH(crec_mensuales!D$4,monthly!$1:$1,0))/INDEX(monthly!$1:$1048576,MATCH(crec_mensuales!$A20,monthly!$A:$A,0)-12,MATCH(crec_mensuales!D$4,monthly!$1:$1,0))-1)</f>
        <v>27.166738196463648</v>
      </c>
      <c r="E20" s="64">
        <f>100*(INDEX(monthly!$1:$1048576,MATCH(crec_mensuales!$A20,monthly!$A:$A,0),MATCH(crec_mensuales!E$4,monthly!$1:$1,0))/INDEX(monthly!$1:$1048576,MATCH(crec_mensuales!$A20,monthly!$A:$A,0)-12,MATCH(crec_mensuales!E$4,monthly!$1:$1,0))-1)</f>
        <v>-15.237468767523776</v>
      </c>
      <c r="G20" s="63">
        <v>42461</v>
      </c>
      <c r="H20" s="64">
        <f>IF(INDEX(monthly!$1:$1048576,MATCH(crec_mensuales!$A20,monthly!$A:$A,0),MATCH(crec_mensuales!H$4,monthly!$1:$1,0))="","",INDEX(monthly!$1:$1048576,MATCH(crec_mensuales!$A20,monthly!$A:$A,0),MATCH(crec_mensuales!H$4,monthly!$1:$1,0)))</f>
        <v>217.09090638907617</v>
      </c>
      <c r="I20" s="64">
        <f>IF(INDEX(monthly!$1:$1048576,MATCH(crec_mensuales!$A20,monthly!$A:$A,0),MATCH(crec_mensuales!I$4,monthly!$1:$1,0))="","",INDEX(monthly!$1:$1048576,MATCH(crec_mensuales!$A20,monthly!$A:$A,0),MATCH(crec_mensuales!I$4,monthly!$1:$1,0)))</f>
        <v>155.42831238352514</v>
      </c>
      <c r="J20" s="64">
        <f>IF(INDEX(monthly!$1:$1048576,MATCH(crec_mensuales!$A20,monthly!$A:$A,0),MATCH(crec_mensuales!J$4,monthly!$1:$1,0))="","",INDEX(monthly!$1:$1048576,MATCH(crec_mensuales!$A20,monthly!$A:$A,0),MATCH(crec_mensuales!J$4,monthly!$1:$1,0)))</f>
        <v>68897062.360273972</v>
      </c>
      <c r="K20" s="64">
        <f>IF(INDEX(monthly!$1:$1048576,MATCH(crec_mensuales!$A20,monthly!$A:$A,0),MATCH(crec_mensuales!K$4,monthly!$1:$1,0))="","",INDEX(monthly!$1:$1048576,MATCH(crec_mensuales!$A20,monthly!$A:$A,0),MATCH(crec_mensuales!K$4,monthly!$1:$1,0)))</f>
        <v>845295.92325259547</v>
      </c>
      <c r="L20" s="64">
        <f>IF(INDEX(monthly!$1:$1048576,MATCH(crec_mensuales!$A20,monthly!$A:$A,0),MATCH(crec_mensuales!L$4,monthly!$1:$1,0))="","",INDEX(monthly!$1:$1048576,MATCH(crec_mensuales!$A20,monthly!$A:$A,0),MATCH(crec_mensuales!L$4,monthly!$1:$1,0)))</f>
        <v>759334.01468522556</v>
      </c>
      <c r="S20">
        <v>11</v>
      </c>
      <c r="T20">
        <v>2.4026388686968714</v>
      </c>
      <c r="U20">
        <v>4.8728349337854526</v>
      </c>
    </row>
    <row r="21" spans="1:21" x14ac:dyDescent="0.25">
      <c r="A21" s="63">
        <v>42491</v>
      </c>
      <c r="B21" s="64">
        <f>100*(INDEX(monthly!$1:$1048576,MATCH(crec_mensuales!$A21,monthly!$A:$A,0),MATCH(crec_mensuales!B$4,monthly!$1:$1,0))/INDEX(monthly!$1:$1048576,MATCH(crec_mensuales!$A21,monthly!$A:$A,0)-12,MATCH(crec_mensuales!B$4,monthly!$1:$1,0))-1)</f>
        <v>6.2214865537993491</v>
      </c>
      <c r="C21" s="64">
        <f>100*(INDEX(monthly!$1:$1048576,MATCH(crec_mensuales!$A21,monthly!$A:$A,0),MATCH(crec_mensuales!C$4,monthly!$1:$1,0))/INDEX(monthly!$1:$1048576,MATCH(crec_mensuales!$A21,monthly!$A:$A,0)-12,MATCH(crec_mensuales!C$4,monthly!$1:$1,0))-1)</f>
        <v>2.2015919450975252</v>
      </c>
      <c r="D21" s="64">
        <f>100*(INDEX(monthly!$1:$1048576,MATCH(crec_mensuales!$A21,monthly!$A:$A,0),MATCH(crec_mensuales!D$4,monthly!$1:$1,0))/INDEX(monthly!$1:$1048576,MATCH(crec_mensuales!$A21,monthly!$A:$A,0)-12,MATCH(crec_mensuales!D$4,monthly!$1:$1,0))-1)</f>
        <v>15.978601402258352</v>
      </c>
      <c r="E21" s="64">
        <f>100*(INDEX(monthly!$1:$1048576,MATCH(crec_mensuales!$A21,monthly!$A:$A,0),MATCH(crec_mensuales!E$4,monthly!$1:$1,0))/INDEX(monthly!$1:$1048576,MATCH(crec_mensuales!$A21,monthly!$A:$A,0)-12,MATCH(crec_mensuales!E$4,monthly!$1:$1,0))-1)</f>
        <v>-1.4755512196832909</v>
      </c>
      <c r="G21" s="63">
        <v>42491</v>
      </c>
      <c r="H21" s="64">
        <f>IF(INDEX(monthly!$1:$1048576,MATCH(crec_mensuales!$A21,monthly!$A:$A,0),MATCH(crec_mensuales!H$4,monthly!$1:$1,0))="","",INDEX(monthly!$1:$1048576,MATCH(crec_mensuales!$A21,monthly!$A:$A,0),MATCH(crec_mensuales!H$4,monthly!$1:$1,0)))</f>
        <v>217.19748822433425</v>
      </c>
      <c r="I21" s="64">
        <f>IF(INDEX(monthly!$1:$1048576,MATCH(crec_mensuales!$A21,monthly!$A:$A,0),MATCH(crec_mensuales!I$4,monthly!$1:$1,0))="","",INDEX(monthly!$1:$1048576,MATCH(crec_mensuales!$A21,monthly!$A:$A,0),MATCH(crec_mensuales!I$4,monthly!$1:$1,0)))</f>
        <v>188.41219698913338</v>
      </c>
      <c r="J21" s="64">
        <f>IF(INDEX(monthly!$1:$1048576,MATCH(crec_mensuales!$A21,monthly!$A:$A,0),MATCH(crec_mensuales!J$4,monthly!$1:$1,0))="","",INDEX(monthly!$1:$1048576,MATCH(crec_mensuales!$A21,monthly!$A:$A,0),MATCH(crec_mensuales!J$4,monthly!$1:$1,0)))</f>
        <v>68860277.744376272</v>
      </c>
      <c r="K21" s="64">
        <f>IF(INDEX(monthly!$1:$1048576,MATCH(crec_mensuales!$A21,monthly!$A:$A,0),MATCH(crec_mensuales!K$4,monthly!$1:$1,0))="","",INDEX(monthly!$1:$1048576,MATCH(crec_mensuales!$A21,monthly!$A:$A,0),MATCH(crec_mensuales!K$4,monthly!$1:$1,0)))</f>
        <v>811723.25742747041</v>
      </c>
      <c r="L21" s="64">
        <f>IF(INDEX(monthly!$1:$1048576,MATCH(crec_mensuales!$A21,monthly!$A:$A,0),MATCH(crec_mensuales!L$4,monthly!$1:$1,0))="","",INDEX(monthly!$1:$1048576,MATCH(crec_mensuales!$A21,monthly!$A:$A,0),MATCH(crec_mensuales!L$4,monthly!$1:$1,0)))</f>
        <v>814067.16811331012</v>
      </c>
      <c r="S21">
        <v>12</v>
      </c>
      <c r="T21">
        <v>0.6080273237313083</v>
      </c>
      <c r="U21">
        <v>6.4076732770953049</v>
      </c>
    </row>
    <row r="22" spans="1:21" x14ac:dyDescent="0.25">
      <c r="A22" s="63">
        <v>42522</v>
      </c>
      <c r="B22" s="64">
        <f>100*(INDEX(monthly!$1:$1048576,MATCH(crec_mensuales!$A22,monthly!$A:$A,0),MATCH(crec_mensuales!B$4,monthly!$1:$1,0))/INDEX(monthly!$1:$1048576,MATCH(crec_mensuales!$A22,monthly!$A:$A,0)-12,MATCH(crec_mensuales!B$4,monthly!$1:$1,0))-1)</f>
        <v>6.9237432824500234</v>
      </c>
      <c r="C22" s="64">
        <f>100*(INDEX(monthly!$1:$1048576,MATCH(crec_mensuales!$A22,monthly!$A:$A,0),MATCH(crec_mensuales!C$4,monthly!$1:$1,0))/INDEX(monthly!$1:$1048576,MATCH(crec_mensuales!$A22,monthly!$A:$A,0)-12,MATCH(crec_mensuales!C$4,monthly!$1:$1,0))-1)</f>
        <v>0.19604300345987813</v>
      </c>
      <c r="D22" s="64">
        <f>100*(INDEX(monthly!$1:$1048576,MATCH(crec_mensuales!$A22,monthly!$A:$A,0),MATCH(crec_mensuales!D$4,monthly!$1:$1,0))/INDEX(monthly!$1:$1048576,MATCH(crec_mensuales!$A22,monthly!$A:$A,0)-12,MATCH(crec_mensuales!D$4,monthly!$1:$1,0))-1)</f>
        <v>10.361312717203974</v>
      </c>
      <c r="E22" s="64">
        <f>100*(INDEX(monthly!$1:$1048576,MATCH(crec_mensuales!$A22,monthly!$A:$A,0),MATCH(crec_mensuales!E$4,monthly!$1:$1,0))/INDEX(monthly!$1:$1048576,MATCH(crec_mensuales!$A22,monthly!$A:$A,0)-12,MATCH(crec_mensuales!E$4,monthly!$1:$1,0))-1)</f>
        <v>-8.0926652798982257</v>
      </c>
      <c r="G22" s="63">
        <v>42522</v>
      </c>
      <c r="H22" s="64">
        <f>IF(INDEX(monthly!$1:$1048576,MATCH(crec_mensuales!$A22,monthly!$A:$A,0),MATCH(crec_mensuales!H$4,monthly!$1:$1,0))="","",INDEX(monthly!$1:$1048576,MATCH(crec_mensuales!$A22,monthly!$A:$A,0),MATCH(crec_mensuales!H$4,monthly!$1:$1,0)))</f>
        <v>198.27156806972675</v>
      </c>
      <c r="I22" s="64">
        <f>IF(INDEX(monthly!$1:$1048576,MATCH(crec_mensuales!$A22,monthly!$A:$A,0),MATCH(crec_mensuales!I$4,monthly!$1:$1,0))="","",INDEX(monthly!$1:$1048576,MATCH(crec_mensuales!$A22,monthly!$A:$A,0),MATCH(crec_mensuales!I$4,monthly!$1:$1,0)))</f>
        <v>182.23983071530037</v>
      </c>
      <c r="J22" s="64">
        <f>IF(INDEX(monthly!$1:$1048576,MATCH(crec_mensuales!$A22,monthly!$A:$A,0),MATCH(crec_mensuales!J$4,monthly!$1:$1,0))="","",INDEX(monthly!$1:$1048576,MATCH(crec_mensuales!$A22,monthly!$A:$A,0),MATCH(crec_mensuales!J$4,monthly!$1:$1,0)))</f>
        <v>67635996.401767507</v>
      </c>
      <c r="K22" s="64">
        <f>IF(INDEX(monthly!$1:$1048576,MATCH(crec_mensuales!$A22,monthly!$A:$A,0),MATCH(crec_mensuales!K$4,monthly!$1:$1,0))="","",INDEX(monthly!$1:$1048576,MATCH(crec_mensuales!$A22,monthly!$A:$A,0),MATCH(crec_mensuales!K$4,monthly!$1:$1,0)))</f>
        <v>840545.43217632105</v>
      </c>
      <c r="L22" s="64">
        <f>IF(INDEX(monthly!$1:$1048576,MATCH(crec_mensuales!$A22,monthly!$A:$A,0),MATCH(crec_mensuales!L$4,monthly!$1:$1,0))="","",INDEX(monthly!$1:$1048576,MATCH(crec_mensuales!$A22,monthly!$A:$A,0),MATCH(crec_mensuales!L$4,monthly!$1:$1,0)))</f>
        <v>815450.13567412656</v>
      </c>
    </row>
    <row r="23" spans="1:21" x14ac:dyDescent="0.25">
      <c r="A23" s="63">
        <v>42552</v>
      </c>
      <c r="B23" s="64">
        <f>100*(INDEX(monthly!$1:$1048576,MATCH(crec_mensuales!$A23,monthly!$A:$A,0),MATCH(crec_mensuales!B$4,monthly!$1:$1,0))/INDEX(monthly!$1:$1048576,MATCH(crec_mensuales!$A23,monthly!$A:$A,0)-12,MATCH(crec_mensuales!B$4,monthly!$1:$1,0))-1)</f>
        <v>5.7737936582526572</v>
      </c>
      <c r="C23" s="64">
        <f>100*(INDEX(monthly!$1:$1048576,MATCH(crec_mensuales!$A23,monthly!$A:$A,0),MATCH(crec_mensuales!C$4,monthly!$1:$1,0))/INDEX(monthly!$1:$1048576,MATCH(crec_mensuales!$A23,monthly!$A:$A,0)-12,MATCH(crec_mensuales!C$4,monthly!$1:$1,0))-1)</f>
        <v>8.2941420376266173</v>
      </c>
      <c r="D23" s="64">
        <f>100*(INDEX(monthly!$1:$1048576,MATCH(crec_mensuales!$A23,monthly!$A:$A,0),MATCH(crec_mensuales!D$4,monthly!$1:$1,0))/INDEX(monthly!$1:$1048576,MATCH(crec_mensuales!$A23,monthly!$A:$A,0)-12,MATCH(crec_mensuales!D$4,monthly!$1:$1,0))-1)</f>
        <v>9.3986284712637378</v>
      </c>
      <c r="E23" s="64">
        <f>100*(INDEX(monthly!$1:$1048576,MATCH(crec_mensuales!$A23,monthly!$A:$A,0),MATCH(crec_mensuales!E$4,monthly!$1:$1,0))/INDEX(monthly!$1:$1048576,MATCH(crec_mensuales!$A23,monthly!$A:$A,0)-12,MATCH(crec_mensuales!E$4,monthly!$1:$1,0))-1)</f>
        <v>-14.891792146946026</v>
      </c>
      <c r="G23" s="63">
        <v>42552</v>
      </c>
      <c r="H23" s="64">
        <f>IF(INDEX(monthly!$1:$1048576,MATCH(crec_mensuales!$A23,monthly!$A:$A,0),MATCH(crec_mensuales!H$4,monthly!$1:$1,0))="","",INDEX(monthly!$1:$1048576,MATCH(crec_mensuales!$A23,monthly!$A:$A,0),MATCH(crec_mensuales!H$4,monthly!$1:$1,0)))</f>
        <v>208.15278938983147</v>
      </c>
      <c r="I23" s="64">
        <f>IF(INDEX(monthly!$1:$1048576,MATCH(crec_mensuales!$A23,monthly!$A:$A,0),MATCH(crec_mensuales!I$4,monthly!$1:$1,0))="","",INDEX(monthly!$1:$1048576,MATCH(crec_mensuales!$A23,monthly!$A:$A,0),MATCH(crec_mensuales!I$4,monthly!$1:$1,0)))</f>
        <v>170.57313885330248</v>
      </c>
      <c r="J23" s="64">
        <f>IF(INDEX(monthly!$1:$1048576,MATCH(crec_mensuales!$A23,monthly!$A:$A,0),MATCH(crec_mensuales!J$4,monthly!$1:$1,0))="","",INDEX(monthly!$1:$1048576,MATCH(crec_mensuales!$A23,monthly!$A:$A,0),MATCH(crec_mensuales!J$4,monthly!$1:$1,0)))</f>
        <v>68072838.580645174</v>
      </c>
      <c r="K23" s="64">
        <f>IF(INDEX(monthly!$1:$1048576,MATCH(crec_mensuales!$A23,monthly!$A:$A,0),MATCH(crec_mensuales!K$4,monthly!$1:$1,0))="","",INDEX(monthly!$1:$1048576,MATCH(crec_mensuales!$A23,monthly!$A:$A,0),MATCH(crec_mensuales!K$4,monthly!$1:$1,0)))</f>
        <v>828727.20098740514</v>
      </c>
      <c r="L23" s="64">
        <f>IF(INDEX(monthly!$1:$1048576,MATCH(crec_mensuales!$A23,monthly!$A:$A,0),MATCH(crec_mensuales!L$4,monthly!$1:$1,0))="","",INDEX(monthly!$1:$1048576,MATCH(crec_mensuales!$A23,monthly!$A:$A,0),MATCH(crec_mensuales!L$4,monthly!$1:$1,0)))</f>
        <v>811057.69590210705</v>
      </c>
    </row>
    <row r="24" spans="1:21" x14ac:dyDescent="0.25">
      <c r="A24" s="63">
        <v>42583</v>
      </c>
      <c r="B24" s="64">
        <f>100*(INDEX(monthly!$1:$1048576,MATCH(crec_mensuales!$A24,monthly!$A:$A,0),MATCH(crec_mensuales!B$4,monthly!$1:$1,0))/INDEX(monthly!$1:$1048576,MATCH(crec_mensuales!$A24,monthly!$A:$A,0)-12,MATCH(crec_mensuales!B$4,monthly!$1:$1,0))-1)</f>
        <v>4.6806344274233469</v>
      </c>
      <c r="C24" s="64">
        <f>100*(INDEX(monthly!$1:$1048576,MATCH(crec_mensuales!$A24,monthly!$A:$A,0),MATCH(crec_mensuales!C$4,monthly!$1:$1,0))/INDEX(monthly!$1:$1048576,MATCH(crec_mensuales!$A24,monthly!$A:$A,0)-12,MATCH(crec_mensuales!C$4,monthly!$1:$1,0))-1)</f>
        <v>0.96015366203010544</v>
      </c>
      <c r="D24" s="64">
        <f>100*(INDEX(monthly!$1:$1048576,MATCH(crec_mensuales!$A24,monthly!$A:$A,0),MATCH(crec_mensuales!D$4,monthly!$1:$1,0))/INDEX(monthly!$1:$1048576,MATCH(crec_mensuales!$A24,monthly!$A:$A,0)-12,MATCH(crec_mensuales!D$4,monthly!$1:$1,0))-1)</f>
        <v>13.771361417682293</v>
      </c>
      <c r="E24" s="64">
        <f>100*(INDEX(monthly!$1:$1048576,MATCH(crec_mensuales!$A24,monthly!$A:$A,0),MATCH(crec_mensuales!E$4,monthly!$1:$1,0))/INDEX(monthly!$1:$1048576,MATCH(crec_mensuales!$A24,monthly!$A:$A,0)-12,MATCH(crec_mensuales!E$4,monthly!$1:$1,0))-1)</f>
        <v>10.84743713085925</v>
      </c>
    </row>
    <row r="25" spans="1:21" x14ac:dyDescent="0.25">
      <c r="A25" s="63">
        <v>42614</v>
      </c>
      <c r="B25" s="64">
        <f>100*(INDEX(monthly!$1:$1048576,MATCH(crec_mensuales!$A25,monthly!$A:$A,0),MATCH(crec_mensuales!B$4,monthly!$1:$1,0))/INDEX(monthly!$1:$1048576,MATCH(crec_mensuales!$A25,monthly!$A:$A,0)-12,MATCH(crec_mensuales!B$4,monthly!$1:$1,0))-1)</f>
        <v>6.5406992013925969</v>
      </c>
      <c r="C25" s="64">
        <f>100*(INDEX(monthly!$1:$1048576,MATCH(crec_mensuales!$A25,monthly!$A:$A,0),MATCH(crec_mensuales!C$4,monthly!$1:$1,0))/INDEX(monthly!$1:$1048576,MATCH(crec_mensuales!$A25,monthly!$A:$A,0)-12,MATCH(crec_mensuales!C$4,monthly!$1:$1,0))-1)</f>
        <v>3.1932358836427976</v>
      </c>
      <c r="D25" s="64">
        <f>100*(INDEX(monthly!$1:$1048576,MATCH(crec_mensuales!$A25,monthly!$A:$A,0),MATCH(crec_mensuales!D$4,monthly!$1:$1,0))/INDEX(monthly!$1:$1048576,MATCH(crec_mensuales!$A25,monthly!$A:$A,0)-12,MATCH(crec_mensuales!D$4,monthly!$1:$1,0))-1)</f>
        <v>13.876320536536246</v>
      </c>
      <c r="E25" s="64">
        <f>100*(INDEX(monthly!$1:$1048576,MATCH(crec_mensuales!$A25,monthly!$A:$A,0),MATCH(crec_mensuales!E$4,monthly!$1:$1,0))/INDEX(monthly!$1:$1048576,MATCH(crec_mensuales!$A25,monthly!$A:$A,0)-12,MATCH(crec_mensuales!E$4,monthly!$1:$1,0))-1)</f>
        <v>18.825010927533015</v>
      </c>
    </row>
    <row r="26" spans="1:21" x14ac:dyDescent="0.25">
      <c r="A26" s="63">
        <v>42644</v>
      </c>
      <c r="B26" s="64">
        <f>100*(INDEX(monthly!$1:$1048576,MATCH(crec_mensuales!$A26,monthly!$A:$A,0),MATCH(crec_mensuales!B$4,monthly!$1:$1,0))/INDEX(monthly!$1:$1048576,MATCH(crec_mensuales!$A26,monthly!$A:$A,0)-12,MATCH(crec_mensuales!B$4,monthly!$1:$1,0))-1)</f>
        <v>-0.75591346189052278</v>
      </c>
      <c r="C26" s="64">
        <f>100*(INDEX(monthly!$1:$1048576,MATCH(crec_mensuales!$A26,monthly!$A:$A,0),MATCH(crec_mensuales!C$4,monthly!$1:$1,0))/INDEX(monthly!$1:$1048576,MATCH(crec_mensuales!$A26,monthly!$A:$A,0)-12,MATCH(crec_mensuales!C$4,monthly!$1:$1,0))-1)</f>
        <v>6.8986962389368855</v>
      </c>
      <c r="D26" s="64">
        <f>100*(INDEX(monthly!$1:$1048576,MATCH(crec_mensuales!$A26,monthly!$A:$A,0),MATCH(crec_mensuales!D$4,monthly!$1:$1,0))/INDEX(monthly!$1:$1048576,MATCH(crec_mensuales!$A26,monthly!$A:$A,0)-12,MATCH(crec_mensuales!D$4,monthly!$1:$1,0))-1)</f>
        <v>-11.787477585921312</v>
      </c>
      <c r="E26" s="64">
        <f>100*(INDEX(monthly!$1:$1048576,MATCH(crec_mensuales!$A26,monthly!$A:$A,0),MATCH(crec_mensuales!E$4,monthly!$1:$1,0))/INDEX(monthly!$1:$1048576,MATCH(crec_mensuales!$A26,monthly!$A:$A,0)-12,MATCH(crec_mensuales!E$4,monthly!$1:$1,0))-1)</f>
        <v>7.3656279138110348</v>
      </c>
    </row>
    <row r="27" spans="1:21" x14ac:dyDescent="0.25">
      <c r="A27" s="63">
        <v>42675</v>
      </c>
      <c r="B27" s="64">
        <f>100*(INDEX(monthly!$1:$1048576,MATCH(crec_mensuales!$A27,monthly!$A:$A,0),MATCH(crec_mensuales!B$4,monthly!$1:$1,0))/INDEX(monthly!$1:$1048576,MATCH(crec_mensuales!$A27,monthly!$A:$A,0)-12,MATCH(crec_mensuales!B$4,monthly!$1:$1,0))-1)</f>
        <v>4.871977459504806</v>
      </c>
      <c r="C27" s="64">
        <f>100*(INDEX(monthly!$1:$1048576,MATCH(crec_mensuales!$A27,monthly!$A:$A,0),MATCH(crec_mensuales!C$4,monthly!$1:$1,0))/INDEX(monthly!$1:$1048576,MATCH(crec_mensuales!$A27,monthly!$A:$A,0)-12,MATCH(crec_mensuales!C$4,monthly!$1:$1,0))-1)</f>
        <v>6.6409400838160604</v>
      </c>
      <c r="D27" s="64">
        <f>100*(INDEX(monthly!$1:$1048576,MATCH(crec_mensuales!$A27,monthly!$A:$A,0),MATCH(crec_mensuales!D$4,monthly!$1:$1,0))/INDEX(monthly!$1:$1048576,MATCH(crec_mensuales!$A27,monthly!$A:$A,0)-12,MATCH(crec_mensuales!D$4,monthly!$1:$1,0))-1)</f>
        <v>-7.1252053262591541</v>
      </c>
      <c r="E27" s="64">
        <f>100*(INDEX(monthly!$1:$1048576,MATCH(crec_mensuales!$A27,monthly!$A:$A,0),MATCH(crec_mensuales!E$4,monthly!$1:$1,0))/INDEX(monthly!$1:$1048576,MATCH(crec_mensuales!$A27,monthly!$A:$A,0)-12,MATCH(crec_mensuales!E$4,monthly!$1:$1,0))-1)</f>
        <v>20.790068742918866</v>
      </c>
    </row>
    <row r="28" spans="1:21" x14ac:dyDescent="0.25">
      <c r="A28" s="63">
        <v>42705</v>
      </c>
      <c r="B28" s="64">
        <f>100*(INDEX(monthly!$1:$1048576,MATCH(crec_mensuales!$A28,monthly!$A:$A,0),MATCH(crec_mensuales!B$4,monthly!$1:$1,0))/INDEX(monthly!$1:$1048576,MATCH(crec_mensuales!$A28,monthly!$A:$A,0)-12,MATCH(crec_mensuales!B$4,monthly!$1:$1,0))-1)</f>
        <v>6.4060568438823795</v>
      </c>
      <c r="C28" s="64">
        <f>100*(INDEX(monthly!$1:$1048576,MATCH(crec_mensuales!$A28,monthly!$A:$A,0),MATCH(crec_mensuales!C$4,monthly!$1:$1,0))/INDEX(monthly!$1:$1048576,MATCH(crec_mensuales!$A28,monthly!$A:$A,0)-12,MATCH(crec_mensuales!C$4,monthly!$1:$1,0))-1)</f>
        <v>7.8190151468096047</v>
      </c>
      <c r="D28" s="64">
        <f>100*(INDEX(monthly!$1:$1048576,MATCH(crec_mensuales!$A28,monthly!$A:$A,0),MATCH(crec_mensuales!D$4,monthly!$1:$1,0))/INDEX(monthly!$1:$1048576,MATCH(crec_mensuales!$A28,monthly!$A:$A,0)-12,MATCH(crec_mensuales!D$4,monthly!$1:$1,0))-1)</f>
        <v>-10.065718175565408</v>
      </c>
      <c r="E28" s="64">
        <f>100*(INDEX(monthly!$1:$1048576,MATCH(crec_mensuales!$A28,monthly!$A:$A,0),MATCH(crec_mensuales!E$4,monthly!$1:$1,0))/INDEX(monthly!$1:$1048576,MATCH(crec_mensuales!$A28,monthly!$A:$A,0)-12,MATCH(crec_mensuales!E$4,monthly!$1:$1,0))-1)</f>
        <v>18.986145948514643</v>
      </c>
    </row>
    <row r="29" spans="1:21" x14ac:dyDescent="0.25">
      <c r="A29" s="63">
        <v>42736</v>
      </c>
      <c r="B29" s="64">
        <f>100*(INDEX(monthly!$1:$1048576,MATCH(crec_mensuales!$A29,monthly!$A:$A,0),MATCH(crec_mensuales!B$4,monthly!$1:$1,0))/INDEX(monthly!$1:$1048576,MATCH(crec_mensuales!$A29,monthly!$A:$A,0)-12,MATCH(crec_mensuales!B$4,monthly!$1:$1,0))-1)</f>
        <v>7.3652343561702471</v>
      </c>
      <c r="C29" s="64">
        <f>100*(INDEX(monthly!$1:$1048576,MATCH(crec_mensuales!$A29,monthly!$A:$A,0),MATCH(crec_mensuales!C$4,monthly!$1:$1,0))/INDEX(monthly!$1:$1048576,MATCH(crec_mensuales!$A29,monthly!$A:$A,0)-12,MATCH(crec_mensuales!C$4,monthly!$1:$1,0))-1)</f>
        <v>10.32337073349996</v>
      </c>
      <c r="D29" s="64">
        <f>100*(INDEX(monthly!$1:$1048576,MATCH(crec_mensuales!$A29,monthly!$A:$A,0),MATCH(crec_mensuales!D$4,monthly!$1:$1,0))/INDEX(monthly!$1:$1048576,MATCH(crec_mensuales!$A29,monthly!$A:$A,0)-12,MATCH(crec_mensuales!D$4,monthly!$1:$1,0))-1)</f>
        <v>-13.865151283998866</v>
      </c>
      <c r="E29" s="64">
        <f>100*(INDEX(monthly!$1:$1048576,MATCH(crec_mensuales!$A29,monthly!$A:$A,0),MATCH(crec_mensuales!E$4,monthly!$1:$1,0))/INDEX(monthly!$1:$1048576,MATCH(crec_mensuales!$A29,monthly!$A:$A,0)-12,MATCH(crec_mensuales!E$4,monthly!$1:$1,0))-1)</f>
        <v>17.411833412188173</v>
      </c>
    </row>
    <row r="30" spans="1:21" x14ac:dyDescent="0.25">
      <c r="A30" s="63">
        <v>42767</v>
      </c>
      <c r="B30" s="64"/>
      <c r="C30" s="64"/>
      <c r="D30" s="64">
        <f>100*(INDEX(monthly!$1:$1048576,MATCH(crec_mensuales!$A30,monthly!$A:$A,0),MATCH(crec_mensuales!D$4,monthly!$1:$1,0))/INDEX(monthly!$1:$1048576,MATCH(crec_mensuales!$A30,monthly!$A:$A,0)-12,MATCH(crec_mensuales!D$4,monthly!$1:$1,0))-1)</f>
        <v>6.4142518086035549</v>
      </c>
      <c r="E30" s="64">
        <f>100*(INDEX(monthly!$1:$1048576,MATCH(crec_mensuales!$A30,monthly!$A:$A,0),MATCH(crec_mensuales!E$4,monthly!$1:$1,0))/INDEX(monthly!$1:$1048576,MATCH(crec_mensuales!$A30,monthly!$A:$A,0)-12,MATCH(crec_mensuales!E$4,monthly!$1:$1,0))-1)</f>
        <v>10.157113797428629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2016-11-29T14:30:47Z</cp:lastPrinted>
  <dcterms:created xsi:type="dcterms:W3CDTF">2015-04-10T15:03:52Z</dcterms:created>
  <dcterms:modified xsi:type="dcterms:W3CDTF">2018-03-29T13:59:13Z</dcterms:modified>
</cp:coreProperties>
</file>